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che\Desktop\Bootcamp Sessions\1-Excel sessions\Homework\01-Excel\01-Excel\Instructions\"/>
    </mc:Choice>
  </mc:AlternateContent>
  <xr:revisionPtr revIDLastSave="0" documentId="13_ncr:1_{1E65B9B6-5FA7-405D-9CFE-B54A7846A667}" xr6:coauthVersionLast="45" xr6:coauthVersionMax="45" xr10:uidLastSave="{00000000-0000-0000-0000-000000000000}"/>
  <bookViews>
    <workbookView xWindow="-108" yWindow="-108" windowWidth="23256" windowHeight="12576" tabRatio="820" xr2:uid="{00000000-000D-0000-FFFF-FFFF00000000}"/>
  </bookViews>
  <sheets>
    <sheet name="Raw Data Sheet" sheetId="1" r:id="rId1"/>
    <sheet name="Pivot-State by category" sheetId="2" r:id="rId2"/>
    <sheet name="Pivot -State by subcategory" sheetId="3" r:id="rId3"/>
    <sheet name="Pivot -State by Month Created" sheetId="6" r:id="rId4"/>
    <sheet name="Bonus" sheetId="7" r:id="rId5"/>
  </sheets>
  <definedNames>
    <definedName name="_xlnm._FilterDatabase" localSheetId="0" hidden="1">'Raw Data Sheet'!$A$1:$V$4115</definedName>
    <definedName name="_xlcn.WorksheetConnection_RawDataSheetAT1" hidden="1">'Raw Data Sheet'!$A:$V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Raw Data Sheet!$A:$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13" i="7"/>
  <c r="F3" i="7"/>
  <c r="F4" i="7"/>
  <c r="F5" i="7"/>
  <c r="F6" i="7"/>
  <c r="F7" i="7"/>
  <c r="F8" i="7"/>
  <c r="F9" i="7"/>
  <c r="F10" i="7"/>
  <c r="F11" i="7"/>
  <c r="F12" i="7"/>
  <c r="F2" i="7"/>
  <c r="E13" i="7"/>
  <c r="E3" i="7"/>
  <c r="E4" i="7"/>
  <c r="E5" i="7"/>
  <c r="E6" i="7"/>
  <c r="E7" i="7"/>
  <c r="E8" i="7"/>
  <c r="E9" i="7"/>
  <c r="E10" i="7"/>
  <c r="E11" i="7"/>
  <c r="E12" i="7"/>
  <c r="E2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13" i="7"/>
  <c r="C13" i="7"/>
  <c r="B13" i="7"/>
  <c r="D3" i="7"/>
  <c r="C3" i="7"/>
  <c r="B3" i="7"/>
  <c r="C2" i="7"/>
  <c r="B2" i="7"/>
  <c r="D2" i="7"/>
  <c r="L4111" i="1" l="1"/>
  <c r="N4111" i="1" s="1"/>
  <c r="L4115" i="1"/>
  <c r="N4115" i="1" s="1"/>
  <c r="J7" i="1"/>
  <c r="L7" i="1"/>
  <c r="J8" i="1"/>
  <c r="L8" i="1"/>
  <c r="J9" i="1"/>
  <c r="L9" i="1"/>
  <c r="J10" i="1"/>
  <c r="L10" i="1"/>
  <c r="J11" i="1"/>
  <c r="L11" i="1"/>
  <c r="J12" i="1"/>
  <c r="L12" i="1"/>
  <c r="J13" i="1"/>
  <c r="L13" i="1"/>
  <c r="J14" i="1"/>
  <c r="L14" i="1"/>
  <c r="J15" i="1"/>
  <c r="L15" i="1"/>
  <c r="J16" i="1"/>
  <c r="L16" i="1"/>
  <c r="J17" i="1"/>
  <c r="L17" i="1"/>
  <c r="J18" i="1"/>
  <c r="L18" i="1"/>
  <c r="J19" i="1"/>
  <c r="L19" i="1"/>
  <c r="J20" i="1"/>
  <c r="L20" i="1"/>
  <c r="J21" i="1"/>
  <c r="L21" i="1"/>
  <c r="J22" i="1"/>
  <c r="L22" i="1"/>
  <c r="J23" i="1"/>
  <c r="L23" i="1"/>
  <c r="J24" i="1"/>
  <c r="L24" i="1"/>
  <c r="J25" i="1"/>
  <c r="L25" i="1"/>
  <c r="J26" i="1"/>
  <c r="L26" i="1"/>
  <c r="J27" i="1"/>
  <c r="L27" i="1"/>
  <c r="J28" i="1"/>
  <c r="L28" i="1"/>
  <c r="J29" i="1"/>
  <c r="L29" i="1"/>
  <c r="J30" i="1"/>
  <c r="L30" i="1"/>
  <c r="J31" i="1"/>
  <c r="L31" i="1"/>
  <c r="J32" i="1"/>
  <c r="L32" i="1"/>
  <c r="J33" i="1"/>
  <c r="L33" i="1"/>
  <c r="J34" i="1"/>
  <c r="L34" i="1"/>
  <c r="J35" i="1"/>
  <c r="L35" i="1"/>
  <c r="J36" i="1"/>
  <c r="L36" i="1"/>
  <c r="J37" i="1"/>
  <c r="L37" i="1"/>
  <c r="J38" i="1"/>
  <c r="L38" i="1"/>
  <c r="J39" i="1"/>
  <c r="L39" i="1"/>
  <c r="J40" i="1"/>
  <c r="L40" i="1"/>
  <c r="J41" i="1"/>
  <c r="L41" i="1"/>
  <c r="J42" i="1"/>
  <c r="L42" i="1"/>
  <c r="J43" i="1"/>
  <c r="L43" i="1"/>
  <c r="J44" i="1"/>
  <c r="L44" i="1"/>
  <c r="J45" i="1"/>
  <c r="L45" i="1"/>
  <c r="J46" i="1"/>
  <c r="L46" i="1"/>
  <c r="J47" i="1"/>
  <c r="L47" i="1"/>
  <c r="J48" i="1"/>
  <c r="L48" i="1"/>
  <c r="J49" i="1"/>
  <c r="L49" i="1"/>
  <c r="J50" i="1"/>
  <c r="L50" i="1"/>
  <c r="J51" i="1"/>
  <c r="L51" i="1"/>
  <c r="J52" i="1"/>
  <c r="L52" i="1"/>
  <c r="J53" i="1"/>
  <c r="L53" i="1"/>
  <c r="J54" i="1"/>
  <c r="L54" i="1"/>
  <c r="J55" i="1"/>
  <c r="L55" i="1"/>
  <c r="J56" i="1"/>
  <c r="L56" i="1"/>
  <c r="J57" i="1"/>
  <c r="L57" i="1"/>
  <c r="J58" i="1"/>
  <c r="L58" i="1"/>
  <c r="J59" i="1"/>
  <c r="L59" i="1"/>
  <c r="J60" i="1"/>
  <c r="L60" i="1"/>
  <c r="J61" i="1"/>
  <c r="L61" i="1"/>
  <c r="J62" i="1"/>
  <c r="L62" i="1"/>
  <c r="J63" i="1"/>
  <c r="L63" i="1"/>
  <c r="J64" i="1"/>
  <c r="L64" i="1"/>
  <c r="J65" i="1"/>
  <c r="L65" i="1"/>
  <c r="J66" i="1"/>
  <c r="L66" i="1"/>
  <c r="J67" i="1"/>
  <c r="L67" i="1"/>
  <c r="J68" i="1"/>
  <c r="L68" i="1"/>
  <c r="J69" i="1"/>
  <c r="L69" i="1"/>
  <c r="J70" i="1"/>
  <c r="L70" i="1"/>
  <c r="J71" i="1"/>
  <c r="L71" i="1"/>
  <c r="J72" i="1"/>
  <c r="L72" i="1"/>
  <c r="J73" i="1"/>
  <c r="L73" i="1"/>
  <c r="J74" i="1"/>
  <c r="L74" i="1"/>
  <c r="J75" i="1"/>
  <c r="L75" i="1"/>
  <c r="J76" i="1"/>
  <c r="L76" i="1"/>
  <c r="J77" i="1"/>
  <c r="L77" i="1"/>
  <c r="J78" i="1"/>
  <c r="L78" i="1"/>
  <c r="J79" i="1"/>
  <c r="L79" i="1"/>
  <c r="J80" i="1"/>
  <c r="L80" i="1"/>
  <c r="J81" i="1"/>
  <c r="L81" i="1"/>
  <c r="J82" i="1"/>
  <c r="L82" i="1"/>
  <c r="J83" i="1"/>
  <c r="L83" i="1"/>
  <c r="J84" i="1"/>
  <c r="L84" i="1"/>
  <c r="J85" i="1"/>
  <c r="L85" i="1"/>
  <c r="J86" i="1"/>
  <c r="L86" i="1"/>
  <c r="J87" i="1"/>
  <c r="L87" i="1"/>
  <c r="J88" i="1"/>
  <c r="L88" i="1"/>
  <c r="J89" i="1"/>
  <c r="L89" i="1"/>
  <c r="J90" i="1"/>
  <c r="L90" i="1"/>
  <c r="J91" i="1"/>
  <c r="L91" i="1"/>
  <c r="J92" i="1"/>
  <c r="L92" i="1"/>
  <c r="J93" i="1"/>
  <c r="L93" i="1"/>
  <c r="J94" i="1"/>
  <c r="L94" i="1"/>
  <c r="J95" i="1"/>
  <c r="L95" i="1"/>
  <c r="J96" i="1"/>
  <c r="L96" i="1"/>
  <c r="J97" i="1"/>
  <c r="L97" i="1"/>
  <c r="J98" i="1"/>
  <c r="L98" i="1"/>
  <c r="J99" i="1"/>
  <c r="L99" i="1"/>
  <c r="J100" i="1"/>
  <c r="L100" i="1"/>
  <c r="J101" i="1"/>
  <c r="L101" i="1"/>
  <c r="J102" i="1"/>
  <c r="L102" i="1"/>
  <c r="J103" i="1"/>
  <c r="L103" i="1"/>
  <c r="J104" i="1"/>
  <c r="L104" i="1"/>
  <c r="J105" i="1"/>
  <c r="L105" i="1"/>
  <c r="J106" i="1"/>
  <c r="L106" i="1"/>
  <c r="J107" i="1"/>
  <c r="L107" i="1"/>
  <c r="J108" i="1"/>
  <c r="L108" i="1"/>
  <c r="J109" i="1"/>
  <c r="L109" i="1"/>
  <c r="J110" i="1"/>
  <c r="L110" i="1"/>
  <c r="J111" i="1"/>
  <c r="L111" i="1"/>
  <c r="J112" i="1"/>
  <c r="L112" i="1"/>
  <c r="J113" i="1"/>
  <c r="L113" i="1"/>
  <c r="J114" i="1"/>
  <c r="L114" i="1"/>
  <c r="J115" i="1"/>
  <c r="L115" i="1"/>
  <c r="J116" i="1"/>
  <c r="L116" i="1"/>
  <c r="J117" i="1"/>
  <c r="L117" i="1"/>
  <c r="J118" i="1"/>
  <c r="L118" i="1"/>
  <c r="J119" i="1"/>
  <c r="L119" i="1"/>
  <c r="J120" i="1"/>
  <c r="L120" i="1"/>
  <c r="J121" i="1"/>
  <c r="L121" i="1"/>
  <c r="J122" i="1"/>
  <c r="L122" i="1"/>
  <c r="J123" i="1"/>
  <c r="L123" i="1"/>
  <c r="J124" i="1"/>
  <c r="L124" i="1"/>
  <c r="J125" i="1"/>
  <c r="L125" i="1"/>
  <c r="J126" i="1"/>
  <c r="L126" i="1"/>
  <c r="J127" i="1"/>
  <c r="L127" i="1"/>
  <c r="J128" i="1"/>
  <c r="L128" i="1"/>
  <c r="J129" i="1"/>
  <c r="L129" i="1"/>
  <c r="J130" i="1"/>
  <c r="L130" i="1"/>
  <c r="J131" i="1"/>
  <c r="L131" i="1"/>
  <c r="J132" i="1"/>
  <c r="L132" i="1"/>
  <c r="J133" i="1"/>
  <c r="L133" i="1"/>
  <c r="J134" i="1"/>
  <c r="L134" i="1"/>
  <c r="J135" i="1"/>
  <c r="L135" i="1"/>
  <c r="J136" i="1"/>
  <c r="L136" i="1"/>
  <c r="J137" i="1"/>
  <c r="L137" i="1"/>
  <c r="J138" i="1"/>
  <c r="L138" i="1"/>
  <c r="J139" i="1"/>
  <c r="L139" i="1"/>
  <c r="J140" i="1"/>
  <c r="L140" i="1"/>
  <c r="J141" i="1"/>
  <c r="L141" i="1"/>
  <c r="J142" i="1"/>
  <c r="L142" i="1"/>
  <c r="J143" i="1"/>
  <c r="L143" i="1"/>
  <c r="J144" i="1"/>
  <c r="L144" i="1"/>
  <c r="J145" i="1"/>
  <c r="L145" i="1"/>
  <c r="J146" i="1"/>
  <c r="L146" i="1"/>
  <c r="J147" i="1"/>
  <c r="L147" i="1"/>
  <c r="J148" i="1"/>
  <c r="L148" i="1"/>
  <c r="J149" i="1"/>
  <c r="L149" i="1"/>
  <c r="J150" i="1"/>
  <c r="L150" i="1"/>
  <c r="J151" i="1"/>
  <c r="L151" i="1"/>
  <c r="J152" i="1"/>
  <c r="L152" i="1"/>
  <c r="J153" i="1"/>
  <c r="L153" i="1"/>
  <c r="J154" i="1"/>
  <c r="L154" i="1"/>
  <c r="J155" i="1"/>
  <c r="L155" i="1"/>
  <c r="J156" i="1"/>
  <c r="L156" i="1"/>
  <c r="J157" i="1"/>
  <c r="L157" i="1"/>
  <c r="J158" i="1"/>
  <c r="L158" i="1"/>
  <c r="J159" i="1"/>
  <c r="L159" i="1"/>
  <c r="J160" i="1"/>
  <c r="L160" i="1"/>
  <c r="J161" i="1"/>
  <c r="L161" i="1"/>
  <c r="J162" i="1"/>
  <c r="L162" i="1"/>
  <c r="J163" i="1"/>
  <c r="L163" i="1"/>
  <c r="J164" i="1"/>
  <c r="L164" i="1"/>
  <c r="J165" i="1"/>
  <c r="L165" i="1"/>
  <c r="J166" i="1"/>
  <c r="L166" i="1"/>
  <c r="J167" i="1"/>
  <c r="L167" i="1"/>
  <c r="J168" i="1"/>
  <c r="L168" i="1"/>
  <c r="J169" i="1"/>
  <c r="L169" i="1"/>
  <c r="J170" i="1"/>
  <c r="L170" i="1"/>
  <c r="J171" i="1"/>
  <c r="L171" i="1"/>
  <c r="J172" i="1"/>
  <c r="L172" i="1"/>
  <c r="J173" i="1"/>
  <c r="L173" i="1"/>
  <c r="J174" i="1"/>
  <c r="L174" i="1"/>
  <c r="J175" i="1"/>
  <c r="L175" i="1"/>
  <c r="J176" i="1"/>
  <c r="L176" i="1"/>
  <c r="J177" i="1"/>
  <c r="L177" i="1"/>
  <c r="J178" i="1"/>
  <c r="L178" i="1"/>
  <c r="J179" i="1"/>
  <c r="L179" i="1"/>
  <c r="J180" i="1"/>
  <c r="L180" i="1"/>
  <c r="J181" i="1"/>
  <c r="L181" i="1"/>
  <c r="J182" i="1"/>
  <c r="L182" i="1"/>
  <c r="J183" i="1"/>
  <c r="L183" i="1"/>
  <c r="J184" i="1"/>
  <c r="L184" i="1"/>
  <c r="J185" i="1"/>
  <c r="L185" i="1"/>
  <c r="J186" i="1"/>
  <c r="L186" i="1"/>
  <c r="J187" i="1"/>
  <c r="L187" i="1"/>
  <c r="J188" i="1"/>
  <c r="L188" i="1"/>
  <c r="J189" i="1"/>
  <c r="L189" i="1"/>
  <c r="J190" i="1"/>
  <c r="L190" i="1"/>
  <c r="J191" i="1"/>
  <c r="L191" i="1"/>
  <c r="J192" i="1"/>
  <c r="L192" i="1"/>
  <c r="J193" i="1"/>
  <c r="L193" i="1"/>
  <c r="J194" i="1"/>
  <c r="L194" i="1"/>
  <c r="J195" i="1"/>
  <c r="L195" i="1"/>
  <c r="J196" i="1"/>
  <c r="L196" i="1"/>
  <c r="J197" i="1"/>
  <c r="L197" i="1"/>
  <c r="J198" i="1"/>
  <c r="L198" i="1"/>
  <c r="J199" i="1"/>
  <c r="L199" i="1"/>
  <c r="J200" i="1"/>
  <c r="L200" i="1"/>
  <c r="J201" i="1"/>
  <c r="L201" i="1"/>
  <c r="J202" i="1"/>
  <c r="L202" i="1"/>
  <c r="J203" i="1"/>
  <c r="L203" i="1"/>
  <c r="J204" i="1"/>
  <c r="L204" i="1"/>
  <c r="J205" i="1"/>
  <c r="L205" i="1"/>
  <c r="J206" i="1"/>
  <c r="L206" i="1"/>
  <c r="J207" i="1"/>
  <c r="L207" i="1"/>
  <c r="J208" i="1"/>
  <c r="L208" i="1"/>
  <c r="J209" i="1"/>
  <c r="L209" i="1"/>
  <c r="J210" i="1"/>
  <c r="L210" i="1"/>
  <c r="J211" i="1"/>
  <c r="L211" i="1"/>
  <c r="J212" i="1"/>
  <c r="L212" i="1"/>
  <c r="J213" i="1"/>
  <c r="L213" i="1"/>
  <c r="J214" i="1"/>
  <c r="L214" i="1"/>
  <c r="J215" i="1"/>
  <c r="L215" i="1"/>
  <c r="J216" i="1"/>
  <c r="L216" i="1"/>
  <c r="J217" i="1"/>
  <c r="L217" i="1"/>
  <c r="J218" i="1"/>
  <c r="L218" i="1"/>
  <c r="J219" i="1"/>
  <c r="L219" i="1"/>
  <c r="J220" i="1"/>
  <c r="L220" i="1"/>
  <c r="J221" i="1"/>
  <c r="L221" i="1"/>
  <c r="J222" i="1"/>
  <c r="L222" i="1"/>
  <c r="J223" i="1"/>
  <c r="L223" i="1"/>
  <c r="J224" i="1"/>
  <c r="L224" i="1"/>
  <c r="J225" i="1"/>
  <c r="L225" i="1"/>
  <c r="J226" i="1"/>
  <c r="L226" i="1"/>
  <c r="J227" i="1"/>
  <c r="L227" i="1"/>
  <c r="J228" i="1"/>
  <c r="L228" i="1"/>
  <c r="J229" i="1"/>
  <c r="L229" i="1"/>
  <c r="J230" i="1"/>
  <c r="L230" i="1"/>
  <c r="J231" i="1"/>
  <c r="L231" i="1"/>
  <c r="J232" i="1"/>
  <c r="L232" i="1"/>
  <c r="J233" i="1"/>
  <c r="L233" i="1"/>
  <c r="J234" i="1"/>
  <c r="L234" i="1"/>
  <c r="J235" i="1"/>
  <c r="L235" i="1"/>
  <c r="J236" i="1"/>
  <c r="L236" i="1"/>
  <c r="J237" i="1"/>
  <c r="L237" i="1"/>
  <c r="J238" i="1"/>
  <c r="L238" i="1"/>
  <c r="J239" i="1"/>
  <c r="L239" i="1"/>
  <c r="J240" i="1"/>
  <c r="L240" i="1"/>
  <c r="J241" i="1"/>
  <c r="L241" i="1"/>
  <c r="J242" i="1"/>
  <c r="L242" i="1"/>
  <c r="J243" i="1"/>
  <c r="L243" i="1"/>
  <c r="J244" i="1"/>
  <c r="L244" i="1"/>
  <c r="J245" i="1"/>
  <c r="L245" i="1"/>
  <c r="J246" i="1"/>
  <c r="L246" i="1"/>
  <c r="J247" i="1"/>
  <c r="L247" i="1"/>
  <c r="J248" i="1"/>
  <c r="L248" i="1"/>
  <c r="J249" i="1"/>
  <c r="L249" i="1"/>
  <c r="J250" i="1"/>
  <c r="L250" i="1"/>
  <c r="J251" i="1"/>
  <c r="L251" i="1"/>
  <c r="J252" i="1"/>
  <c r="L252" i="1"/>
  <c r="J253" i="1"/>
  <c r="L253" i="1"/>
  <c r="J254" i="1"/>
  <c r="L254" i="1"/>
  <c r="J255" i="1"/>
  <c r="L255" i="1"/>
  <c r="J256" i="1"/>
  <c r="L256" i="1"/>
  <c r="J257" i="1"/>
  <c r="L257" i="1"/>
  <c r="J258" i="1"/>
  <c r="L258" i="1"/>
  <c r="J259" i="1"/>
  <c r="L259" i="1"/>
  <c r="J260" i="1"/>
  <c r="L260" i="1"/>
  <c r="J261" i="1"/>
  <c r="L261" i="1"/>
  <c r="J262" i="1"/>
  <c r="L262" i="1"/>
  <c r="J263" i="1"/>
  <c r="L263" i="1"/>
  <c r="J264" i="1"/>
  <c r="L264" i="1"/>
  <c r="J265" i="1"/>
  <c r="L265" i="1"/>
  <c r="J266" i="1"/>
  <c r="L266" i="1"/>
  <c r="J267" i="1"/>
  <c r="L267" i="1"/>
  <c r="J268" i="1"/>
  <c r="L268" i="1"/>
  <c r="J269" i="1"/>
  <c r="L269" i="1"/>
  <c r="J270" i="1"/>
  <c r="L270" i="1"/>
  <c r="J271" i="1"/>
  <c r="L271" i="1"/>
  <c r="J272" i="1"/>
  <c r="L272" i="1"/>
  <c r="J273" i="1"/>
  <c r="L273" i="1"/>
  <c r="J274" i="1"/>
  <c r="L274" i="1"/>
  <c r="J275" i="1"/>
  <c r="L275" i="1"/>
  <c r="J276" i="1"/>
  <c r="L276" i="1"/>
  <c r="J277" i="1"/>
  <c r="L277" i="1"/>
  <c r="J278" i="1"/>
  <c r="L278" i="1"/>
  <c r="J279" i="1"/>
  <c r="L279" i="1"/>
  <c r="J280" i="1"/>
  <c r="L280" i="1"/>
  <c r="J281" i="1"/>
  <c r="L281" i="1"/>
  <c r="J282" i="1"/>
  <c r="L282" i="1"/>
  <c r="J283" i="1"/>
  <c r="L283" i="1"/>
  <c r="J284" i="1"/>
  <c r="L284" i="1"/>
  <c r="J285" i="1"/>
  <c r="L285" i="1"/>
  <c r="J286" i="1"/>
  <c r="L286" i="1"/>
  <c r="J287" i="1"/>
  <c r="L287" i="1"/>
  <c r="J288" i="1"/>
  <c r="L288" i="1"/>
  <c r="J289" i="1"/>
  <c r="L289" i="1"/>
  <c r="J290" i="1"/>
  <c r="L290" i="1"/>
  <c r="J291" i="1"/>
  <c r="L291" i="1"/>
  <c r="J292" i="1"/>
  <c r="L292" i="1"/>
  <c r="J293" i="1"/>
  <c r="L293" i="1"/>
  <c r="J294" i="1"/>
  <c r="L294" i="1"/>
  <c r="J295" i="1"/>
  <c r="L295" i="1"/>
  <c r="J296" i="1"/>
  <c r="L296" i="1"/>
  <c r="J297" i="1"/>
  <c r="L297" i="1"/>
  <c r="J298" i="1"/>
  <c r="L298" i="1"/>
  <c r="J299" i="1"/>
  <c r="L299" i="1"/>
  <c r="J300" i="1"/>
  <c r="L300" i="1"/>
  <c r="J301" i="1"/>
  <c r="L301" i="1"/>
  <c r="J302" i="1"/>
  <c r="L302" i="1"/>
  <c r="J303" i="1"/>
  <c r="L303" i="1"/>
  <c r="J304" i="1"/>
  <c r="L304" i="1"/>
  <c r="J305" i="1"/>
  <c r="L305" i="1"/>
  <c r="J306" i="1"/>
  <c r="L306" i="1"/>
  <c r="J307" i="1"/>
  <c r="L307" i="1"/>
  <c r="J308" i="1"/>
  <c r="L308" i="1"/>
  <c r="J309" i="1"/>
  <c r="L309" i="1"/>
  <c r="J310" i="1"/>
  <c r="L310" i="1"/>
  <c r="J311" i="1"/>
  <c r="L311" i="1"/>
  <c r="J312" i="1"/>
  <c r="L312" i="1"/>
  <c r="J313" i="1"/>
  <c r="L313" i="1"/>
  <c r="J314" i="1"/>
  <c r="L314" i="1"/>
  <c r="J315" i="1"/>
  <c r="L315" i="1"/>
  <c r="J316" i="1"/>
  <c r="L316" i="1"/>
  <c r="J317" i="1"/>
  <c r="L317" i="1"/>
  <c r="J318" i="1"/>
  <c r="L318" i="1"/>
  <c r="J319" i="1"/>
  <c r="L319" i="1"/>
  <c r="J320" i="1"/>
  <c r="L320" i="1"/>
  <c r="J321" i="1"/>
  <c r="L321" i="1"/>
  <c r="J322" i="1"/>
  <c r="L322" i="1"/>
  <c r="J323" i="1"/>
  <c r="L323" i="1"/>
  <c r="J324" i="1"/>
  <c r="L324" i="1"/>
  <c r="J325" i="1"/>
  <c r="L325" i="1"/>
  <c r="J326" i="1"/>
  <c r="L326" i="1"/>
  <c r="J327" i="1"/>
  <c r="L327" i="1"/>
  <c r="J328" i="1"/>
  <c r="L328" i="1"/>
  <c r="J329" i="1"/>
  <c r="L329" i="1"/>
  <c r="J330" i="1"/>
  <c r="L330" i="1"/>
  <c r="J331" i="1"/>
  <c r="L331" i="1"/>
  <c r="J332" i="1"/>
  <c r="L332" i="1"/>
  <c r="J333" i="1"/>
  <c r="L333" i="1"/>
  <c r="J334" i="1"/>
  <c r="L334" i="1"/>
  <c r="J335" i="1"/>
  <c r="L335" i="1"/>
  <c r="J336" i="1"/>
  <c r="L336" i="1"/>
  <c r="J337" i="1"/>
  <c r="L337" i="1"/>
  <c r="J338" i="1"/>
  <c r="L338" i="1"/>
  <c r="J339" i="1"/>
  <c r="L339" i="1"/>
  <c r="J340" i="1"/>
  <c r="L340" i="1"/>
  <c r="J341" i="1"/>
  <c r="L341" i="1"/>
  <c r="J342" i="1"/>
  <c r="L342" i="1"/>
  <c r="J343" i="1"/>
  <c r="L343" i="1"/>
  <c r="J344" i="1"/>
  <c r="L344" i="1"/>
  <c r="J345" i="1"/>
  <c r="L345" i="1"/>
  <c r="J346" i="1"/>
  <c r="L346" i="1"/>
  <c r="J347" i="1"/>
  <c r="L347" i="1"/>
  <c r="J348" i="1"/>
  <c r="L348" i="1"/>
  <c r="J349" i="1"/>
  <c r="L349" i="1"/>
  <c r="J350" i="1"/>
  <c r="L350" i="1"/>
  <c r="J351" i="1"/>
  <c r="L351" i="1"/>
  <c r="J352" i="1"/>
  <c r="L352" i="1"/>
  <c r="J353" i="1"/>
  <c r="L353" i="1"/>
  <c r="J354" i="1"/>
  <c r="L354" i="1"/>
  <c r="J355" i="1"/>
  <c r="L355" i="1"/>
  <c r="J356" i="1"/>
  <c r="L356" i="1"/>
  <c r="J357" i="1"/>
  <c r="L357" i="1"/>
  <c r="J358" i="1"/>
  <c r="L358" i="1"/>
  <c r="J359" i="1"/>
  <c r="L359" i="1"/>
  <c r="J360" i="1"/>
  <c r="L360" i="1"/>
  <c r="J361" i="1"/>
  <c r="L361" i="1"/>
  <c r="J362" i="1"/>
  <c r="L362" i="1"/>
  <c r="J363" i="1"/>
  <c r="L363" i="1"/>
  <c r="J364" i="1"/>
  <c r="L364" i="1"/>
  <c r="J365" i="1"/>
  <c r="L365" i="1"/>
  <c r="J366" i="1"/>
  <c r="L366" i="1"/>
  <c r="J367" i="1"/>
  <c r="L367" i="1"/>
  <c r="J368" i="1"/>
  <c r="L368" i="1"/>
  <c r="J369" i="1"/>
  <c r="L369" i="1"/>
  <c r="J370" i="1"/>
  <c r="L370" i="1"/>
  <c r="J371" i="1"/>
  <c r="L371" i="1"/>
  <c r="J372" i="1"/>
  <c r="L372" i="1"/>
  <c r="J373" i="1"/>
  <c r="L373" i="1"/>
  <c r="J374" i="1"/>
  <c r="L374" i="1"/>
  <c r="J375" i="1"/>
  <c r="L375" i="1"/>
  <c r="J376" i="1"/>
  <c r="L376" i="1"/>
  <c r="J377" i="1"/>
  <c r="L377" i="1"/>
  <c r="J378" i="1"/>
  <c r="L378" i="1"/>
  <c r="J379" i="1"/>
  <c r="L379" i="1"/>
  <c r="J380" i="1"/>
  <c r="L380" i="1"/>
  <c r="J381" i="1"/>
  <c r="L381" i="1"/>
  <c r="J382" i="1"/>
  <c r="L382" i="1"/>
  <c r="J383" i="1"/>
  <c r="L383" i="1"/>
  <c r="J384" i="1"/>
  <c r="L384" i="1"/>
  <c r="J385" i="1"/>
  <c r="L385" i="1"/>
  <c r="J386" i="1"/>
  <c r="L386" i="1"/>
  <c r="J387" i="1"/>
  <c r="L387" i="1"/>
  <c r="J388" i="1"/>
  <c r="L388" i="1"/>
  <c r="J389" i="1"/>
  <c r="L389" i="1"/>
  <c r="J390" i="1"/>
  <c r="L390" i="1"/>
  <c r="J391" i="1"/>
  <c r="L391" i="1"/>
  <c r="J392" i="1"/>
  <c r="L392" i="1"/>
  <c r="J393" i="1"/>
  <c r="L393" i="1"/>
  <c r="J394" i="1"/>
  <c r="L394" i="1"/>
  <c r="J395" i="1"/>
  <c r="L395" i="1"/>
  <c r="J396" i="1"/>
  <c r="L396" i="1"/>
  <c r="J397" i="1"/>
  <c r="L397" i="1"/>
  <c r="J398" i="1"/>
  <c r="L398" i="1"/>
  <c r="J399" i="1"/>
  <c r="L399" i="1"/>
  <c r="J400" i="1"/>
  <c r="L400" i="1"/>
  <c r="J401" i="1"/>
  <c r="L401" i="1"/>
  <c r="J402" i="1"/>
  <c r="L402" i="1"/>
  <c r="J403" i="1"/>
  <c r="L403" i="1"/>
  <c r="J404" i="1"/>
  <c r="L404" i="1"/>
  <c r="J405" i="1"/>
  <c r="L405" i="1"/>
  <c r="J406" i="1"/>
  <c r="L406" i="1"/>
  <c r="J407" i="1"/>
  <c r="L407" i="1"/>
  <c r="J408" i="1"/>
  <c r="L408" i="1"/>
  <c r="J409" i="1"/>
  <c r="L409" i="1"/>
  <c r="J410" i="1"/>
  <c r="L410" i="1"/>
  <c r="J411" i="1"/>
  <c r="L411" i="1"/>
  <c r="J412" i="1"/>
  <c r="L412" i="1"/>
  <c r="J413" i="1"/>
  <c r="L413" i="1"/>
  <c r="J414" i="1"/>
  <c r="L414" i="1"/>
  <c r="J415" i="1"/>
  <c r="L415" i="1"/>
  <c r="J416" i="1"/>
  <c r="L416" i="1"/>
  <c r="J417" i="1"/>
  <c r="L417" i="1"/>
  <c r="J418" i="1"/>
  <c r="L418" i="1"/>
  <c r="J419" i="1"/>
  <c r="L419" i="1"/>
  <c r="J420" i="1"/>
  <c r="L420" i="1"/>
  <c r="J421" i="1"/>
  <c r="L421" i="1"/>
  <c r="J422" i="1"/>
  <c r="L422" i="1"/>
  <c r="J423" i="1"/>
  <c r="L423" i="1"/>
  <c r="J424" i="1"/>
  <c r="L424" i="1"/>
  <c r="J425" i="1"/>
  <c r="L425" i="1"/>
  <c r="J426" i="1"/>
  <c r="L426" i="1"/>
  <c r="J427" i="1"/>
  <c r="L427" i="1"/>
  <c r="J428" i="1"/>
  <c r="L428" i="1"/>
  <c r="J429" i="1"/>
  <c r="L429" i="1"/>
  <c r="J430" i="1"/>
  <c r="L430" i="1"/>
  <c r="J431" i="1"/>
  <c r="L431" i="1"/>
  <c r="J432" i="1"/>
  <c r="L432" i="1"/>
  <c r="J433" i="1"/>
  <c r="L433" i="1"/>
  <c r="J434" i="1"/>
  <c r="L434" i="1"/>
  <c r="J435" i="1"/>
  <c r="L435" i="1"/>
  <c r="J436" i="1"/>
  <c r="L436" i="1"/>
  <c r="J437" i="1"/>
  <c r="L437" i="1"/>
  <c r="J438" i="1"/>
  <c r="L438" i="1"/>
  <c r="J439" i="1"/>
  <c r="L439" i="1"/>
  <c r="J440" i="1"/>
  <c r="L440" i="1"/>
  <c r="J441" i="1"/>
  <c r="L441" i="1"/>
  <c r="J442" i="1"/>
  <c r="L442" i="1"/>
  <c r="J443" i="1"/>
  <c r="L443" i="1"/>
  <c r="J444" i="1"/>
  <c r="L444" i="1"/>
  <c r="J445" i="1"/>
  <c r="L445" i="1"/>
  <c r="J446" i="1"/>
  <c r="L446" i="1"/>
  <c r="J447" i="1"/>
  <c r="L447" i="1"/>
  <c r="J448" i="1"/>
  <c r="L448" i="1"/>
  <c r="J449" i="1"/>
  <c r="L449" i="1"/>
  <c r="J450" i="1"/>
  <c r="L450" i="1"/>
  <c r="J451" i="1"/>
  <c r="L451" i="1"/>
  <c r="J452" i="1"/>
  <c r="L452" i="1"/>
  <c r="J453" i="1"/>
  <c r="L453" i="1"/>
  <c r="J454" i="1"/>
  <c r="L454" i="1"/>
  <c r="J455" i="1"/>
  <c r="L455" i="1"/>
  <c r="J456" i="1"/>
  <c r="L456" i="1"/>
  <c r="J457" i="1"/>
  <c r="L457" i="1"/>
  <c r="J458" i="1"/>
  <c r="L458" i="1"/>
  <c r="J459" i="1"/>
  <c r="L459" i="1"/>
  <c r="J460" i="1"/>
  <c r="L460" i="1"/>
  <c r="J461" i="1"/>
  <c r="L461" i="1"/>
  <c r="J462" i="1"/>
  <c r="L462" i="1"/>
  <c r="J463" i="1"/>
  <c r="L463" i="1"/>
  <c r="J464" i="1"/>
  <c r="L464" i="1"/>
  <c r="J465" i="1"/>
  <c r="L465" i="1"/>
  <c r="J466" i="1"/>
  <c r="L466" i="1"/>
  <c r="J467" i="1"/>
  <c r="L467" i="1"/>
  <c r="J468" i="1"/>
  <c r="L468" i="1"/>
  <c r="J469" i="1"/>
  <c r="L469" i="1"/>
  <c r="J470" i="1"/>
  <c r="L470" i="1"/>
  <c r="J471" i="1"/>
  <c r="L471" i="1"/>
  <c r="J472" i="1"/>
  <c r="L472" i="1"/>
  <c r="J473" i="1"/>
  <c r="L473" i="1"/>
  <c r="J474" i="1"/>
  <c r="L474" i="1"/>
  <c r="J475" i="1"/>
  <c r="L475" i="1"/>
  <c r="J476" i="1"/>
  <c r="L476" i="1"/>
  <c r="J477" i="1"/>
  <c r="L477" i="1"/>
  <c r="J478" i="1"/>
  <c r="L478" i="1"/>
  <c r="J479" i="1"/>
  <c r="L479" i="1"/>
  <c r="J480" i="1"/>
  <c r="L480" i="1"/>
  <c r="J481" i="1"/>
  <c r="L481" i="1"/>
  <c r="J482" i="1"/>
  <c r="L482" i="1"/>
  <c r="J483" i="1"/>
  <c r="L483" i="1"/>
  <c r="J484" i="1"/>
  <c r="L484" i="1"/>
  <c r="J485" i="1"/>
  <c r="L485" i="1"/>
  <c r="J486" i="1"/>
  <c r="L486" i="1"/>
  <c r="J487" i="1"/>
  <c r="L487" i="1"/>
  <c r="J488" i="1"/>
  <c r="L488" i="1"/>
  <c r="J489" i="1"/>
  <c r="L489" i="1"/>
  <c r="J490" i="1"/>
  <c r="L490" i="1"/>
  <c r="J491" i="1"/>
  <c r="L491" i="1"/>
  <c r="J492" i="1"/>
  <c r="L492" i="1"/>
  <c r="J493" i="1"/>
  <c r="L493" i="1"/>
  <c r="J494" i="1"/>
  <c r="L494" i="1"/>
  <c r="J495" i="1"/>
  <c r="L495" i="1"/>
  <c r="J496" i="1"/>
  <c r="L496" i="1"/>
  <c r="J497" i="1"/>
  <c r="L497" i="1"/>
  <c r="J498" i="1"/>
  <c r="L498" i="1"/>
  <c r="J499" i="1"/>
  <c r="L499" i="1"/>
  <c r="J500" i="1"/>
  <c r="L500" i="1"/>
  <c r="J501" i="1"/>
  <c r="L501" i="1"/>
  <c r="J502" i="1"/>
  <c r="L502" i="1"/>
  <c r="J503" i="1"/>
  <c r="L503" i="1"/>
  <c r="J504" i="1"/>
  <c r="L504" i="1"/>
  <c r="J505" i="1"/>
  <c r="L505" i="1"/>
  <c r="J506" i="1"/>
  <c r="L506" i="1"/>
  <c r="J507" i="1"/>
  <c r="L507" i="1"/>
  <c r="J508" i="1"/>
  <c r="L508" i="1"/>
  <c r="J509" i="1"/>
  <c r="L509" i="1"/>
  <c r="J510" i="1"/>
  <c r="L510" i="1"/>
  <c r="J511" i="1"/>
  <c r="L511" i="1"/>
  <c r="J512" i="1"/>
  <c r="L512" i="1"/>
  <c r="J513" i="1"/>
  <c r="L513" i="1"/>
  <c r="J514" i="1"/>
  <c r="L514" i="1"/>
  <c r="J515" i="1"/>
  <c r="L515" i="1"/>
  <c r="J516" i="1"/>
  <c r="L516" i="1"/>
  <c r="J517" i="1"/>
  <c r="L517" i="1"/>
  <c r="J518" i="1"/>
  <c r="L518" i="1"/>
  <c r="J519" i="1"/>
  <c r="L519" i="1"/>
  <c r="J520" i="1"/>
  <c r="L520" i="1"/>
  <c r="J521" i="1"/>
  <c r="L521" i="1"/>
  <c r="J522" i="1"/>
  <c r="L522" i="1"/>
  <c r="J523" i="1"/>
  <c r="L523" i="1"/>
  <c r="J524" i="1"/>
  <c r="L524" i="1"/>
  <c r="J525" i="1"/>
  <c r="L525" i="1"/>
  <c r="J526" i="1"/>
  <c r="L526" i="1"/>
  <c r="J527" i="1"/>
  <c r="L527" i="1"/>
  <c r="J528" i="1"/>
  <c r="L528" i="1"/>
  <c r="J529" i="1"/>
  <c r="L529" i="1"/>
  <c r="J530" i="1"/>
  <c r="L530" i="1"/>
  <c r="J531" i="1"/>
  <c r="L531" i="1"/>
  <c r="J532" i="1"/>
  <c r="L532" i="1"/>
  <c r="J533" i="1"/>
  <c r="L533" i="1"/>
  <c r="J534" i="1"/>
  <c r="L534" i="1"/>
  <c r="J535" i="1"/>
  <c r="L535" i="1"/>
  <c r="J536" i="1"/>
  <c r="L536" i="1"/>
  <c r="J537" i="1"/>
  <c r="L537" i="1"/>
  <c r="J538" i="1"/>
  <c r="L538" i="1"/>
  <c r="J539" i="1"/>
  <c r="L539" i="1"/>
  <c r="J540" i="1"/>
  <c r="L540" i="1"/>
  <c r="J541" i="1"/>
  <c r="L541" i="1"/>
  <c r="J542" i="1"/>
  <c r="L542" i="1"/>
  <c r="J543" i="1"/>
  <c r="L543" i="1"/>
  <c r="J544" i="1"/>
  <c r="L544" i="1"/>
  <c r="J545" i="1"/>
  <c r="L545" i="1"/>
  <c r="J546" i="1"/>
  <c r="L546" i="1"/>
  <c r="J547" i="1"/>
  <c r="L547" i="1"/>
  <c r="J548" i="1"/>
  <c r="L548" i="1"/>
  <c r="J549" i="1"/>
  <c r="L549" i="1"/>
  <c r="J550" i="1"/>
  <c r="L550" i="1"/>
  <c r="J551" i="1"/>
  <c r="L551" i="1"/>
  <c r="J552" i="1"/>
  <c r="L552" i="1"/>
  <c r="J553" i="1"/>
  <c r="L553" i="1"/>
  <c r="J554" i="1"/>
  <c r="L554" i="1"/>
  <c r="J555" i="1"/>
  <c r="L555" i="1"/>
  <c r="J556" i="1"/>
  <c r="L556" i="1"/>
  <c r="J557" i="1"/>
  <c r="L557" i="1"/>
  <c r="J558" i="1"/>
  <c r="L558" i="1"/>
  <c r="J559" i="1"/>
  <c r="L559" i="1"/>
  <c r="J560" i="1"/>
  <c r="L560" i="1"/>
  <c r="J561" i="1"/>
  <c r="L561" i="1"/>
  <c r="J562" i="1"/>
  <c r="L562" i="1"/>
  <c r="J563" i="1"/>
  <c r="L563" i="1"/>
  <c r="J564" i="1"/>
  <c r="L564" i="1"/>
  <c r="J565" i="1"/>
  <c r="L565" i="1"/>
  <c r="J566" i="1"/>
  <c r="L566" i="1"/>
  <c r="J567" i="1"/>
  <c r="L567" i="1"/>
  <c r="J568" i="1"/>
  <c r="L568" i="1"/>
  <c r="J569" i="1"/>
  <c r="L569" i="1"/>
  <c r="J570" i="1"/>
  <c r="L570" i="1"/>
  <c r="J571" i="1"/>
  <c r="L571" i="1"/>
  <c r="J572" i="1"/>
  <c r="L572" i="1"/>
  <c r="J573" i="1"/>
  <c r="L573" i="1"/>
  <c r="J574" i="1"/>
  <c r="L574" i="1"/>
  <c r="J575" i="1"/>
  <c r="L575" i="1"/>
  <c r="J576" i="1"/>
  <c r="L576" i="1"/>
  <c r="J577" i="1"/>
  <c r="L577" i="1"/>
  <c r="J578" i="1"/>
  <c r="L578" i="1"/>
  <c r="J579" i="1"/>
  <c r="L579" i="1"/>
  <c r="J580" i="1"/>
  <c r="L580" i="1"/>
  <c r="J581" i="1"/>
  <c r="L581" i="1"/>
  <c r="J582" i="1"/>
  <c r="L582" i="1"/>
  <c r="J583" i="1"/>
  <c r="L583" i="1"/>
  <c r="J584" i="1"/>
  <c r="L584" i="1"/>
  <c r="J585" i="1"/>
  <c r="L585" i="1"/>
  <c r="J586" i="1"/>
  <c r="L586" i="1"/>
  <c r="J587" i="1"/>
  <c r="L587" i="1"/>
  <c r="J588" i="1"/>
  <c r="L588" i="1"/>
  <c r="J589" i="1"/>
  <c r="L589" i="1"/>
  <c r="J590" i="1"/>
  <c r="L590" i="1"/>
  <c r="J591" i="1"/>
  <c r="L591" i="1"/>
  <c r="J592" i="1"/>
  <c r="L592" i="1"/>
  <c r="J593" i="1"/>
  <c r="L593" i="1"/>
  <c r="J594" i="1"/>
  <c r="L594" i="1"/>
  <c r="J595" i="1"/>
  <c r="L595" i="1"/>
  <c r="J596" i="1"/>
  <c r="L596" i="1"/>
  <c r="J597" i="1"/>
  <c r="L597" i="1"/>
  <c r="J598" i="1"/>
  <c r="L598" i="1"/>
  <c r="J599" i="1"/>
  <c r="L599" i="1"/>
  <c r="J600" i="1"/>
  <c r="L600" i="1"/>
  <c r="J601" i="1"/>
  <c r="L601" i="1"/>
  <c r="J602" i="1"/>
  <c r="L602" i="1"/>
  <c r="J603" i="1"/>
  <c r="L603" i="1"/>
  <c r="J604" i="1"/>
  <c r="L604" i="1"/>
  <c r="J605" i="1"/>
  <c r="L605" i="1"/>
  <c r="J606" i="1"/>
  <c r="L606" i="1"/>
  <c r="J607" i="1"/>
  <c r="L607" i="1"/>
  <c r="J608" i="1"/>
  <c r="L608" i="1"/>
  <c r="J609" i="1"/>
  <c r="L609" i="1"/>
  <c r="J610" i="1"/>
  <c r="L610" i="1"/>
  <c r="J611" i="1"/>
  <c r="L611" i="1"/>
  <c r="J612" i="1"/>
  <c r="L612" i="1"/>
  <c r="J613" i="1"/>
  <c r="L613" i="1"/>
  <c r="J614" i="1"/>
  <c r="L614" i="1"/>
  <c r="J615" i="1"/>
  <c r="L615" i="1"/>
  <c r="J616" i="1"/>
  <c r="L616" i="1"/>
  <c r="J617" i="1"/>
  <c r="L617" i="1"/>
  <c r="J618" i="1"/>
  <c r="L618" i="1"/>
  <c r="J619" i="1"/>
  <c r="L619" i="1"/>
  <c r="J620" i="1"/>
  <c r="L620" i="1"/>
  <c r="J621" i="1"/>
  <c r="L621" i="1"/>
  <c r="J622" i="1"/>
  <c r="L622" i="1"/>
  <c r="J623" i="1"/>
  <c r="L623" i="1"/>
  <c r="J624" i="1"/>
  <c r="L624" i="1"/>
  <c r="J625" i="1"/>
  <c r="L625" i="1"/>
  <c r="J626" i="1"/>
  <c r="L626" i="1"/>
  <c r="J627" i="1"/>
  <c r="L627" i="1"/>
  <c r="J628" i="1"/>
  <c r="L628" i="1"/>
  <c r="J629" i="1"/>
  <c r="L629" i="1"/>
  <c r="J630" i="1"/>
  <c r="L630" i="1"/>
  <c r="J631" i="1"/>
  <c r="L631" i="1"/>
  <c r="J632" i="1"/>
  <c r="L632" i="1"/>
  <c r="J633" i="1"/>
  <c r="L633" i="1"/>
  <c r="J634" i="1"/>
  <c r="L634" i="1"/>
  <c r="J635" i="1"/>
  <c r="L635" i="1"/>
  <c r="J636" i="1"/>
  <c r="L636" i="1"/>
  <c r="J637" i="1"/>
  <c r="L637" i="1"/>
  <c r="J638" i="1"/>
  <c r="L638" i="1"/>
  <c r="J639" i="1"/>
  <c r="L639" i="1"/>
  <c r="J640" i="1"/>
  <c r="L640" i="1"/>
  <c r="J641" i="1"/>
  <c r="L641" i="1"/>
  <c r="J642" i="1"/>
  <c r="L642" i="1"/>
  <c r="J643" i="1"/>
  <c r="L643" i="1"/>
  <c r="J644" i="1"/>
  <c r="L644" i="1"/>
  <c r="J645" i="1"/>
  <c r="L645" i="1"/>
  <c r="J646" i="1"/>
  <c r="L646" i="1"/>
  <c r="J647" i="1"/>
  <c r="L647" i="1"/>
  <c r="J648" i="1"/>
  <c r="L648" i="1"/>
  <c r="J649" i="1"/>
  <c r="L649" i="1"/>
  <c r="J650" i="1"/>
  <c r="L650" i="1"/>
  <c r="J651" i="1"/>
  <c r="L651" i="1"/>
  <c r="J652" i="1"/>
  <c r="L652" i="1"/>
  <c r="J653" i="1"/>
  <c r="L653" i="1"/>
  <c r="J654" i="1"/>
  <c r="L654" i="1"/>
  <c r="J655" i="1"/>
  <c r="L655" i="1"/>
  <c r="J656" i="1"/>
  <c r="L656" i="1"/>
  <c r="J657" i="1"/>
  <c r="L657" i="1"/>
  <c r="J658" i="1"/>
  <c r="L658" i="1"/>
  <c r="J659" i="1"/>
  <c r="L659" i="1"/>
  <c r="J660" i="1"/>
  <c r="L660" i="1"/>
  <c r="J661" i="1"/>
  <c r="L661" i="1"/>
  <c r="J662" i="1"/>
  <c r="L662" i="1"/>
  <c r="J663" i="1"/>
  <c r="L663" i="1"/>
  <c r="J664" i="1"/>
  <c r="L664" i="1"/>
  <c r="J665" i="1"/>
  <c r="L665" i="1"/>
  <c r="J666" i="1"/>
  <c r="L666" i="1"/>
  <c r="J667" i="1"/>
  <c r="L667" i="1"/>
  <c r="J668" i="1"/>
  <c r="L668" i="1"/>
  <c r="J669" i="1"/>
  <c r="L669" i="1"/>
  <c r="J670" i="1"/>
  <c r="L670" i="1"/>
  <c r="J671" i="1"/>
  <c r="L671" i="1"/>
  <c r="J672" i="1"/>
  <c r="L672" i="1"/>
  <c r="J673" i="1"/>
  <c r="L673" i="1"/>
  <c r="J674" i="1"/>
  <c r="L674" i="1"/>
  <c r="J675" i="1"/>
  <c r="L675" i="1"/>
  <c r="J676" i="1"/>
  <c r="L676" i="1"/>
  <c r="J677" i="1"/>
  <c r="L677" i="1"/>
  <c r="J678" i="1"/>
  <c r="L678" i="1"/>
  <c r="J679" i="1"/>
  <c r="L679" i="1"/>
  <c r="J680" i="1"/>
  <c r="L680" i="1"/>
  <c r="J681" i="1"/>
  <c r="L681" i="1"/>
  <c r="J682" i="1"/>
  <c r="L682" i="1"/>
  <c r="J683" i="1"/>
  <c r="L683" i="1"/>
  <c r="J684" i="1"/>
  <c r="L684" i="1"/>
  <c r="J685" i="1"/>
  <c r="L685" i="1"/>
  <c r="J686" i="1"/>
  <c r="L686" i="1"/>
  <c r="J687" i="1"/>
  <c r="L687" i="1"/>
  <c r="J688" i="1"/>
  <c r="L688" i="1"/>
  <c r="J689" i="1"/>
  <c r="L689" i="1"/>
  <c r="J690" i="1"/>
  <c r="L690" i="1"/>
  <c r="J691" i="1"/>
  <c r="L691" i="1"/>
  <c r="J692" i="1"/>
  <c r="L692" i="1"/>
  <c r="J693" i="1"/>
  <c r="L693" i="1"/>
  <c r="J694" i="1"/>
  <c r="L694" i="1"/>
  <c r="J695" i="1"/>
  <c r="L695" i="1"/>
  <c r="J696" i="1"/>
  <c r="L696" i="1"/>
  <c r="J697" i="1"/>
  <c r="L697" i="1"/>
  <c r="J698" i="1"/>
  <c r="L698" i="1"/>
  <c r="J699" i="1"/>
  <c r="L699" i="1"/>
  <c r="J700" i="1"/>
  <c r="L700" i="1"/>
  <c r="J701" i="1"/>
  <c r="L701" i="1"/>
  <c r="J702" i="1"/>
  <c r="L702" i="1"/>
  <c r="J703" i="1"/>
  <c r="L703" i="1"/>
  <c r="J704" i="1"/>
  <c r="L704" i="1"/>
  <c r="J705" i="1"/>
  <c r="L705" i="1"/>
  <c r="J706" i="1"/>
  <c r="L706" i="1"/>
  <c r="J707" i="1"/>
  <c r="L707" i="1"/>
  <c r="J708" i="1"/>
  <c r="L708" i="1"/>
  <c r="J709" i="1"/>
  <c r="L709" i="1"/>
  <c r="J710" i="1"/>
  <c r="L710" i="1"/>
  <c r="J711" i="1"/>
  <c r="L711" i="1"/>
  <c r="J712" i="1"/>
  <c r="L712" i="1"/>
  <c r="J713" i="1"/>
  <c r="L713" i="1"/>
  <c r="J714" i="1"/>
  <c r="L714" i="1"/>
  <c r="J715" i="1"/>
  <c r="L715" i="1"/>
  <c r="J716" i="1"/>
  <c r="L716" i="1"/>
  <c r="J717" i="1"/>
  <c r="L717" i="1"/>
  <c r="J718" i="1"/>
  <c r="L718" i="1"/>
  <c r="J719" i="1"/>
  <c r="L719" i="1"/>
  <c r="J720" i="1"/>
  <c r="L720" i="1"/>
  <c r="J721" i="1"/>
  <c r="L721" i="1"/>
  <c r="J722" i="1"/>
  <c r="L722" i="1"/>
  <c r="J723" i="1"/>
  <c r="L723" i="1"/>
  <c r="J724" i="1"/>
  <c r="L724" i="1"/>
  <c r="J725" i="1"/>
  <c r="L725" i="1"/>
  <c r="J726" i="1"/>
  <c r="L726" i="1"/>
  <c r="J727" i="1"/>
  <c r="L727" i="1"/>
  <c r="J728" i="1"/>
  <c r="L728" i="1"/>
  <c r="J729" i="1"/>
  <c r="L729" i="1"/>
  <c r="J730" i="1"/>
  <c r="L730" i="1"/>
  <c r="J731" i="1"/>
  <c r="L731" i="1"/>
  <c r="J732" i="1"/>
  <c r="L732" i="1"/>
  <c r="J733" i="1"/>
  <c r="L733" i="1"/>
  <c r="J734" i="1"/>
  <c r="L734" i="1"/>
  <c r="J735" i="1"/>
  <c r="L735" i="1"/>
  <c r="J736" i="1"/>
  <c r="L736" i="1"/>
  <c r="J737" i="1"/>
  <c r="L737" i="1"/>
  <c r="J738" i="1"/>
  <c r="L738" i="1"/>
  <c r="J739" i="1"/>
  <c r="L739" i="1"/>
  <c r="J740" i="1"/>
  <c r="L740" i="1"/>
  <c r="J741" i="1"/>
  <c r="L741" i="1"/>
  <c r="J742" i="1"/>
  <c r="L742" i="1"/>
  <c r="J743" i="1"/>
  <c r="L743" i="1"/>
  <c r="J744" i="1"/>
  <c r="L744" i="1"/>
  <c r="J745" i="1"/>
  <c r="L745" i="1"/>
  <c r="J746" i="1"/>
  <c r="L746" i="1"/>
  <c r="J747" i="1"/>
  <c r="L747" i="1"/>
  <c r="J748" i="1"/>
  <c r="L748" i="1"/>
  <c r="J749" i="1"/>
  <c r="L749" i="1"/>
  <c r="J750" i="1"/>
  <c r="L750" i="1"/>
  <c r="J751" i="1"/>
  <c r="L751" i="1"/>
  <c r="J752" i="1"/>
  <c r="L752" i="1"/>
  <c r="J753" i="1"/>
  <c r="L753" i="1"/>
  <c r="J754" i="1"/>
  <c r="L754" i="1"/>
  <c r="J755" i="1"/>
  <c r="L755" i="1"/>
  <c r="J756" i="1"/>
  <c r="L756" i="1"/>
  <c r="J757" i="1"/>
  <c r="L757" i="1"/>
  <c r="J758" i="1"/>
  <c r="L758" i="1"/>
  <c r="J759" i="1"/>
  <c r="L759" i="1"/>
  <c r="J760" i="1"/>
  <c r="L760" i="1"/>
  <c r="J761" i="1"/>
  <c r="L761" i="1"/>
  <c r="J762" i="1"/>
  <c r="L762" i="1"/>
  <c r="J763" i="1"/>
  <c r="L763" i="1"/>
  <c r="J764" i="1"/>
  <c r="L764" i="1"/>
  <c r="J765" i="1"/>
  <c r="L765" i="1"/>
  <c r="J766" i="1"/>
  <c r="L766" i="1"/>
  <c r="J767" i="1"/>
  <c r="L767" i="1"/>
  <c r="J768" i="1"/>
  <c r="L768" i="1"/>
  <c r="J769" i="1"/>
  <c r="L769" i="1"/>
  <c r="J770" i="1"/>
  <c r="L770" i="1"/>
  <c r="J771" i="1"/>
  <c r="L771" i="1"/>
  <c r="J772" i="1"/>
  <c r="L772" i="1"/>
  <c r="J773" i="1"/>
  <c r="L773" i="1"/>
  <c r="J774" i="1"/>
  <c r="L774" i="1"/>
  <c r="J775" i="1"/>
  <c r="L775" i="1"/>
  <c r="J776" i="1"/>
  <c r="L776" i="1"/>
  <c r="J777" i="1"/>
  <c r="L777" i="1"/>
  <c r="J778" i="1"/>
  <c r="L778" i="1"/>
  <c r="J779" i="1"/>
  <c r="L779" i="1"/>
  <c r="J780" i="1"/>
  <c r="L780" i="1"/>
  <c r="J781" i="1"/>
  <c r="L781" i="1"/>
  <c r="J782" i="1"/>
  <c r="L782" i="1"/>
  <c r="J783" i="1"/>
  <c r="L783" i="1"/>
  <c r="J784" i="1"/>
  <c r="L784" i="1"/>
  <c r="J785" i="1"/>
  <c r="L785" i="1"/>
  <c r="J786" i="1"/>
  <c r="L786" i="1"/>
  <c r="J787" i="1"/>
  <c r="L787" i="1"/>
  <c r="J788" i="1"/>
  <c r="L788" i="1"/>
  <c r="J789" i="1"/>
  <c r="L789" i="1"/>
  <c r="J790" i="1"/>
  <c r="L790" i="1"/>
  <c r="J791" i="1"/>
  <c r="L791" i="1"/>
  <c r="J792" i="1"/>
  <c r="L792" i="1"/>
  <c r="J793" i="1"/>
  <c r="L793" i="1"/>
  <c r="J794" i="1"/>
  <c r="L794" i="1"/>
  <c r="J795" i="1"/>
  <c r="L795" i="1"/>
  <c r="J796" i="1"/>
  <c r="L796" i="1"/>
  <c r="J797" i="1"/>
  <c r="L797" i="1"/>
  <c r="J798" i="1"/>
  <c r="L798" i="1"/>
  <c r="J799" i="1"/>
  <c r="L799" i="1"/>
  <c r="J800" i="1"/>
  <c r="L800" i="1"/>
  <c r="J801" i="1"/>
  <c r="L801" i="1"/>
  <c r="J802" i="1"/>
  <c r="L802" i="1"/>
  <c r="J803" i="1"/>
  <c r="L803" i="1"/>
  <c r="J804" i="1"/>
  <c r="L804" i="1"/>
  <c r="J805" i="1"/>
  <c r="L805" i="1"/>
  <c r="J806" i="1"/>
  <c r="L806" i="1"/>
  <c r="J807" i="1"/>
  <c r="L807" i="1"/>
  <c r="J808" i="1"/>
  <c r="L808" i="1"/>
  <c r="J809" i="1"/>
  <c r="L809" i="1"/>
  <c r="J810" i="1"/>
  <c r="L810" i="1"/>
  <c r="J811" i="1"/>
  <c r="L811" i="1"/>
  <c r="J812" i="1"/>
  <c r="L812" i="1"/>
  <c r="J813" i="1"/>
  <c r="L813" i="1"/>
  <c r="J814" i="1"/>
  <c r="L814" i="1"/>
  <c r="J815" i="1"/>
  <c r="L815" i="1"/>
  <c r="J816" i="1"/>
  <c r="L816" i="1"/>
  <c r="J817" i="1"/>
  <c r="L817" i="1"/>
  <c r="J818" i="1"/>
  <c r="L818" i="1"/>
  <c r="J819" i="1"/>
  <c r="L819" i="1"/>
  <c r="J820" i="1"/>
  <c r="L820" i="1"/>
  <c r="J821" i="1"/>
  <c r="L821" i="1"/>
  <c r="J822" i="1"/>
  <c r="L822" i="1"/>
  <c r="J823" i="1"/>
  <c r="L823" i="1"/>
  <c r="J824" i="1"/>
  <c r="L824" i="1"/>
  <c r="J825" i="1"/>
  <c r="L825" i="1"/>
  <c r="J826" i="1"/>
  <c r="L826" i="1"/>
  <c r="J827" i="1"/>
  <c r="L827" i="1"/>
  <c r="J828" i="1"/>
  <c r="L828" i="1"/>
  <c r="J829" i="1"/>
  <c r="L829" i="1"/>
  <c r="J830" i="1"/>
  <c r="L830" i="1"/>
  <c r="J831" i="1"/>
  <c r="L831" i="1"/>
  <c r="J832" i="1"/>
  <c r="L832" i="1"/>
  <c r="J833" i="1"/>
  <c r="L833" i="1"/>
  <c r="J834" i="1"/>
  <c r="L834" i="1"/>
  <c r="J835" i="1"/>
  <c r="L835" i="1"/>
  <c r="J836" i="1"/>
  <c r="L836" i="1"/>
  <c r="J837" i="1"/>
  <c r="L837" i="1"/>
  <c r="J838" i="1"/>
  <c r="L838" i="1"/>
  <c r="J839" i="1"/>
  <c r="L839" i="1"/>
  <c r="J840" i="1"/>
  <c r="L840" i="1"/>
  <c r="J841" i="1"/>
  <c r="L841" i="1"/>
  <c r="J842" i="1"/>
  <c r="L842" i="1"/>
  <c r="J843" i="1"/>
  <c r="L843" i="1"/>
  <c r="J844" i="1"/>
  <c r="L844" i="1"/>
  <c r="J845" i="1"/>
  <c r="L845" i="1"/>
  <c r="J846" i="1"/>
  <c r="L846" i="1"/>
  <c r="J847" i="1"/>
  <c r="L847" i="1"/>
  <c r="J848" i="1"/>
  <c r="L848" i="1"/>
  <c r="J849" i="1"/>
  <c r="L849" i="1"/>
  <c r="J850" i="1"/>
  <c r="L850" i="1"/>
  <c r="J851" i="1"/>
  <c r="L851" i="1"/>
  <c r="J852" i="1"/>
  <c r="L852" i="1"/>
  <c r="J853" i="1"/>
  <c r="L853" i="1"/>
  <c r="J854" i="1"/>
  <c r="L854" i="1"/>
  <c r="J855" i="1"/>
  <c r="L855" i="1"/>
  <c r="J856" i="1"/>
  <c r="L856" i="1"/>
  <c r="J857" i="1"/>
  <c r="L857" i="1"/>
  <c r="J858" i="1"/>
  <c r="L858" i="1"/>
  <c r="J859" i="1"/>
  <c r="L859" i="1"/>
  <c r="J860" i="1"/>
  <c r="L860" i="1"/>
  <c r="J861" i="1"/>
  <c r="L861" i="1"/>
  <c r="J862" i="1"/>
  <c r="L862" i="1"/>
  <c r="J863" i="1"/>
  <c r="L863" i="1"/>
  <c r="J864" i="1"/>
  <c r="L864" i="1"/>
  <c r="J865" i="1"/>
  <c r="L865" i="1"/>
  <c r="J866" i="1"/>
  <c r="L866" i="1"/>
  <c r="J867" i="1"/>
  <c r="L867" i="1"/>
  <c r="J868" i="1"/>
  <c r="L868" i="1"/>
  <c r="J869" i="1"/>
  <c r="L869" i="1"/>
  <c r="J870" i="1"/>
  <c r="L870" i="1"/>
  <c r="J871" i="1"/>
  <c r="L871" i="1"/>
  <c r="J872" i="1"/>
  <c r="L872" i="1"/>
  <c r="J873" i="1"/>
  <c r="L873" i="1"/>
  <c r="J874" i="1"/>
  <c r="L874" i="1"/>
  <c r="J875" i="1"/>
  <c r="L875" i="1"/>
  <c r="J876" i="1"/>
  <c r="L876" i="1"/>
  <c r="J877" i="1"/>
  <c r="L877" i="1"/>
  <c r="J878" i="1"/>
  <c r="L878" i="1"/>
  <c r="J879" i="1"/>
  <c r="L879" i="1"/>
  <c r="J880" i="1"/>
  <c r="L880" i="1"/>
  <c r="J881" i="1"/>
  <c r="L881" i="1"/>
  <c r="J882" i="1"/>
  <c r="L882" i="1"/>
  <c r="J883" i="1"/>
  <c r="L883" i="1"/>
  <c r="J884" i="1"/>
  <c r="L884" i="1"/>
  <c r="J885" i="1"/>
  <c r="L885" i="1"/>
  <c r="J886" i="1"/>
  <c r="L886" i="1"/>
  <c r="J887" i="1"/>
  <c r="L887" i="1"/>
  <c r="J888" i="1"/>
  <c r="L888" i="1"/>
  <c r="J889" i="1"/>
  <c r="L889" i="1"/>
  <c r="J890" i="1"/>
  <c r="L890" i="1"/>
  <c r="J891" i="1"/>
  <c r="L891" i="1"/>
  <c r="J892" i="1"/>
  <c r="L892" i="1"/>
  <c r="J893" i="1"/>
  <c r="L893" i="1"/>
  <c r="J894" i="1"/>
  <c r="L894" i="1"/>
  <c r="J895" i="1"/>
  <c r="L895" i="1"/>
  <c r="J896" i="1"/>
  <c r="L896" i="1"/>
  <c r="J897" i="1"/>
  <c r="L897" i="1"/>
  <c r="J898" i="1"/>
  <c r="L898" i="1"/>
  <c r="J899" i="1"/>
  <c r="L899" i="1"/>
  <c r="J900" i="1"/>
  <c r="L900" i="1"/>
  <c r="J901" i="1"/>
  <c r="L901" i="1"/>
  <c r="J902" i="1"/>
  <c r="L902" i="1"/>
  <c r="J903" i="1"/>
  <c r="L903" i="1"/>
  <c r="J904" i="1"/>
  <c r="L904" i="1"/>
  <c r="J905" i="1"/>
  <c r="L905" i="1"/>
  <c r="J906" i="1"/>
  <c r="L906" i="1"/>
  <c r="J907" i="1"/>
  <c r="L907" i="1"/>
  <c r="J908" i="1"/>
  <c r="L908" i="1"/>
  <c r="J909" i="1"/>
  <c r="L909" i="1"/>
  <c r="J910" i="1"/>
  <c r="L910" i="1"/>
  <c r="J911" i="1"/>
  <c r="L911" i="1"/>
  <c r="J912" i="1"/>
  <c r="L912" i="1"/>
  <c r="J913" i="1"/>
  <c r="L913" i="1"/>
  <c r="J914" i="1"/>
  <c r="L914" i="1"/>
  <c r="J915" i="1"/>
  <c r="L915" i="1"/>
  <c r="J916" i="1"/>
  <c r="L916" i="1"/>
  <c r="J917" i="1"/>
  <c r="L917" i="1"/>
  <c r="J918" i="1"/>
  <c r="L918" i="1"/>
  <c r="J919" i="1"/>
  <c r="L919" i="1"/>
  <c r="J920" i="1"/>
  <c r="L920" i="1"/>
  <c r="J921" i="1"/>
  <c r="L921" i="1"/>
  <c r="J922" i="1"/>
  <c r="L922" i="1"/>
  <c r="J923" i="1"/>
  <c r="L923" i="1"/>
  <c r="J924" i="1"/>
  <c r="L924" i="1"/>
  <c r="J925" i="1"/>
  <c r="L925" i="1"/>
  <c r="J926" i="1"/>
  <c r="L926" i="1"/>
  <c r="J927" i="1"/>
  <c r="L927" i="1"/>
  <c r="J928" i="1"/>
  <c r="L928" i="1"/>
  <c r="J929" i="1"/>
  <c r="L929" i="1"/>
  <c r="J930" i="1"/>
  <c r="L930" i="1"/>
  <c r="J931" i="1"/>
  <c r="L931" i="1"/>
  <c r="J932" i="1"/>
  <c r="L932" i="1"/>
  <c r="J933" i="1"/>
  <c r="L933" i="1"/>
  <c r="J934" i="1"/>
  <c r="L934" i="1"/>
  <c r="J935" i="1"/>
  <c r="L935" i="1"/>
  <c r="J936" i="1"/>
  <c r="L936" i="1"/>
  <c r="J937" i="1"/>
  <c r="L937" i="1"/>
  <c r="J938" i="1"/>
  <c r="L938" i="1"/>
  <c r="J939" i="1"/>
  <c r="L939" i="1"/>
  <c r="J940" i="1"/>
  <c r="L940" i="1"/>
  <c r="J941" i="1"/>
  <c r="L941" i="1"/>
  <c r="J942" i="1"/>
  <c r="L942" i="1"/>
  <c r="J943" i="1"/>
  <c r="L943" i="1"/>
  <c r="J944" i="1"/>
  <c r="L944" i="1"/>
  <c r="J945" i="1"/>
  <c r="L945" i="1"/>
  <c r="J946" i="1"/>
  <c r="L946" i="1"/>
  <c r="J947" i="1"/>
  <c r="L947" i="1"/>
  <c r="J948" i="1"/>
  <c r="L948" i="1"/>
  <c r="J949" i="1"/>
  <c r="L949" i="1"/>
  <c r="J950" i="1"/>
  <c r="L950" i="1"/>
  <c r="J951" i="1"/>
  <c r="L951" i="1"/>
  <c r="J952" i="1"/>
  <c r="L952" i="1"/>
  <c r="J953" i="1"/>
  <c r="L953" i="1"/>
  <c r="J954" i="1"/>
  <c r="L954" i="1"/>
  <c r="J955" i="1"/>
  <c r="L955" i="1"/>
  <c r="J956" i="1"/>
  <c r="L956" i="1"/>
  <c r="J957" i="1"/>
  <c r="L957" i="1"/>
  <c r="J958" i="1"/>
  <c r="L958" i="1"/>
  <c r="J959" i="1"/>
  <c r="L959" i="1"/>
  <c r="J960" i="1"/>
  <c r="L960" i="1"/>
  <c r="J961" i="1"/>
  <c r="L961" i="1"/>
  <c r="J962" i="1"/>
  <c r="L962" i="1"/>
  <c r="J963" i="1"/>
  <c r="L963" i="1"/>
  <c r="J964" i="1"/>
  <c r="L964" i="1"/>
  <c r="J965" i="1"/>
  <c r="L965" i="1"/>
  <c r="J966" i="1"/>
  <c r="L966" i="1"/>
  <c r="J967" i="1"/>
  <c r="L967" i="1"/>
  <c r="J968" i="1"/>
  <c r="L968" i="1"/>
  <c r="J969" i="1"/>
  <c r="L969" i="1"/>
  <c r="J970" i="1"/>
  <c r="L970" i="1"/>
  <c r="J971" i="1"/>
  <c r="L971" i="1"/>
  <c r="J972" i="1"/>
  <c r="L972" i="1"/>
  <c r="J973" i="1"/>
  <c r="L973" i="1"/>
  <c r="J974" i="1"/>
  <c r="L974" i="1"/>
  <c r="J975" i="1"/>
  <c r="L975" i="1"/>
  <c r="J976" i="1"/>
  <c r="L976" i="1"/>
  <c r="J977" i="1"/>
  <c r="L977" i="1"/>
  <c r="J978" i="1"/>
  <c r="L978" i="1"/>
  <c r="J979" i="1"/>
  <c r="L979" i="1"/>
  <c r="J980" i="1"/>
  <c r="L980" i="1"/>
  <c r="J981" i="1"/>
  <c r="L981" i="1"/>
  <c r="J982" i="1"/>
  <c r="L982" i="1"/>
  <c r="J983" i="1"/>
  <c r="L983" i="1"/>
  <c r="J984" i="1"/>
  <c r="L984" i="1"/>
  <c r="J985" i="1"/>
  <c r="L985" i="1"/>
  <c r="J986" i="1"/>
  <c r="L986" i="1"/>
  <c r="J987" i="1"/>
  <c r="L987" i="1"/>
  <c r="J988" i="1"/>
  <c r="L988" i="1"/>
  <c r="J989" i="1"/>
  <c r="L989" i="1"/>
  <c r="J990" i="1"/>
  <c r="L990" i="1"/>
  <c r="J991" i="1"/>
  <c r="L991" i="1"/>
  <c r="J992" i="1"/>
  <c r="L992" i="1"/>
  <c r="J993" i="1"/>
  <c r="L993" i="1"/>
  <c r="J994" i="1"/>
  <c r="L994" i="1"/>
  <c r="J995" i="1"/>
  <c r="L995" i="1"/>
  <c r="J996" i="1"/>
  <c r="L996" i="1"/>
  <c r="J997" i="1"/>
  <c r="L997" i="1"/>
  <c r="J998" i="1"/>
  <c r="L998" i="1"/>
  <c r="J999" i="1"/>
  <c r="L999" i="1"/>
  <c r="J1000" i="1"/>
  <c r="L1000" i="1"/>
  <c r="J1001" i="1"/>
  <c r="L1001" i="1"/>
  <c r="J1002" i="1"/>
  <c r="L1002" i="1"/>
  <c r="J1003" i="1"/>
  <c r="L1003" i="1"/>
  <c r="J1004" i="1"/>
  <c r="L1004" i="1"/>
  <c r="J1005" i="1"/>
  <c r="L1005" i="1"/>
  <c r="J1006" i="1"/>
  <c r="L1006" i="1"/>
  <c r="J1007" i="1"/>
  <c r="L1007" i="1"/>
  <c r="J1008" i="1"/>
  <c r="L1008" i="1"/>
  <c r="J1009" i="1"/>
  <c r="L1009" i="1"/>
  <c r="J1010" i="1"/>
  <c r="L1010" i="1"/>
  <c r="J1011" i="1"/>
  <c r="L1011" i="1"/>
  <c r="J1012" i="1"/>
  <c r="L1012" i="1"/>
  <c r="J1013" i="1"/>
  <c r="L1013" i="1"/>
  <c r="J1014" i="1"/>
  <c r="L1014" i="1"/>
  <c r="J1015" i="1"/>
  <c r="L1015" i="1"/>
  <c r="J1016" i="1"/>
  <c r="L1016" i="1"/>
  <c r="J1017" i="1"/>
  <c r="L1017" i="1"/>
  <c r="J1018" i="1"/>
  <c r="L1018" i="1"/>
  <c r="J1019" i="1"/>
  <c r="L1019" i="1"/>
  <c r="J1020" i="1"/>
  <c r="L1020" i="1"/>
  <c r="J1021" i="1"/>
  <c r="L1021" i="1"/>
  <c r="J1022" i="1"/>
  <c r="L1022" i="1"/>
  <c r="J1023" i="1"/>
  <c r="L1023" i="1"/>
  <c r="J1024" i="1"/>
  <c r="L1024" i="1"/>
  <c r="J1025" i="1"/>
  <c r="L1025" i="1"/>
  <c r="J1026" i="1"/>
  <c r="L1026" i="1"/>
  <c r="J1027" i="1"/>
  <c r="L1027" i="1"/>
  <c r="J1028" i="1"/>
  <c r="L1028" i="1"/>
  <c r="J1029" i="1"/>
  <c r="L1029" i="1"/>
  <c r="J1030" i="1"/>
  <c r="L1030" i="1"/>
  <c r="J1031" i="1"/>
  <c r="L1031" i="1"/>
  <c r="J1032" i="1"/>
  <c r="L1032" i="1"/>
  <c r="J1033" i="1"/>
  <c r="L1033" i="1"/>
  <c r="J1034" i="1"/>
  <c r="L1034" i="1"/>
  <c r="J1035" i="1"/>
  <c r="L1035" i="1"/>
  <c r="J1036" i="1"/>
  <c r="L1036" i="1"/>
  <c r="J1037" i="1"/>
  <c r="L1037" i="1"/>
  <c r="J1038" i="1"/>
  <c r="L1038" i="1"/>
  <c r="J1039" i="1"/>
  <c r="L1039" i="1"/>
  <c r="J1040" i="1"/>
  <c r="L1040" i="1"/>
  <c r="J1041" i="1"/>
  <c r="L1041" i="1"/>
  <c r="J1042" i="1"/>
  <c r="L1042" i="1"/>
  <c r="J1043" i="1"/>
  <c r="L1043" i="1"/>
  <c r="J1044" i="1"/>
  <c r="L1044" i="1"/>
  <c r="J1045" i="1"/>
  <c r="L1045" i="1"/>
  <c r="J1046" i="1"/>
  <c r="L1046" i="1"/>
  <c r="J1047" i="1"/>
  <c r="L1047" i="1"/>
  <c r="J1048" i="1"/>
  <c r="L1048" i="1"/>
  <c r="J1049" i="1"/>
  <c r="L1049" i="1"/>
  <c r="J1050" i="1"/>
  <c r="L1050" i="1"/>
  <c r="J1051" i="1"/>
  <c r="L1051" i="1"/>
  <c r="J1052" i="1"/>
  <c r="L1052" i="1"/>
  <c r="J1053" i="1"/>
  <c r="L1053" i="1"/>
  <c r="J1054" i="1"/>
  <c r="L1054" i="1"/>
  <c r="J1055" i="1"/>
  <c r="L1055" i="1"/>
  <c r="J1056" i="1"/>
  <c r="L1056" i="1"/>
  <c r="J1057" i="1"/>
  <c r="L1057" i="1"/>
  <c r="J1058" i="1"/>
  <c r="L1058" i="1"/>
  <c r="J1059" i="1"/>
  <c r="L1059" i="1"/>
  <c r="J1060" i="1"/>
  <c r="L1060" i="1"/>
  <c r="J1061" i="1"/>
  <c r="L1061" i="1"/>
  <c r="J1062" i="1"/>
  <c r="L1062" i="1"/>
  <c r="J1063" i="1"/>
  <c r="L1063" i="1"/>
  <c r="J1064" i="1"/>
  <c r="L1064" i="1"/>
  <c r="J1065" i="1"/>
  <c r="L1065" i="1"/>
  <c r="J1066" i="1"/>
  <c r="L1066" i="1"/>
  <c r="J1067" i="1"/>
  <c r="L1067" i="1"/>
  <c r="J1068" i="1"/>
  <c r="L1068" i="1"/>
  <c r="J1069" i="1"/>
  <c r="L1069" i="1"/>
  <c r="J1070" i="1"/>
  <c r="L1070" i="1"/>
  <c r="J1071" i="1"/>
  <c r="L1071" i="1"/>
  <c r="J1072" i="1"/>
  <c r="L1072" i="1"/>
  <c r="J1073" i="1"/>
  <c r="L1073" i="1"/>
  <c r="J1074" i="1"/>
  <c r="L1074" i="1"/>
  <c r="J1075" i="1"/>
  <c r="L1075" i="1"/>
  <c r="J1076" i="1"/>
  <c r="L1076" i="1"/>
  <c r="J1077" i="1"/>
  <c r="L1077" i="1"/>
  <c r="J1078" i="1"/>
  <c r="L1078" i="1"/>
  <c r="J1079" i="1"/>
  <c r="L1079" i="1"/>
  <c r="J1080" i="1"/>
  <c r="L1080" i="1"/>
  <c r="J1081" i="1"/>
  <c r="L1081" i="1"/>
  <c r="J1082" i="1"/>
  <c r="L1082" i="1"/>
  <c r="J1083" i="1"/>
  <c r="L1083" i="1"/>
  <c r="J1084" i="1"/>
  <c r="L1084" i="1"/>
  <c r="J1085" i="1"/>
  <c r="L1085" i="1"/>
  <c r="J1086" i="1"/>
  <c r="L1086" i="1"/>
  <c r="J1087" i="1"/>
  <c r="L1087" i="1"/>
  <c r="J1088" i="1"/>
  <c r="L1088" i="1"/>
  <c r="J1089" i="1"/>
  <c r="L1089" i="1"/>
  <c r="J1090" i="1"/>
  <c r="L1090" i="1"/>
  <c r="J1091" i="1"/>
  <c r="L1091" i="1"/>
  <c r="J1092" i="1"/>
  <c r="L1092" i="1"/>
  <c r="J1093" i="1"/>
  <c r="L1093" i="1"/>
  <c r="J1094" i="1"/>
  <c r="L1094" i="1"/>
  <c r="J1095" i="1"/>
  <c r="L1095" i="1"/>
  <c r="J1096" i="1"/>
  <c r="L1096" i="1"/>
  <c r="J1097" i="1"/>
  <c r="L1097" i="1"/>
  <c r="J1098" i="1"/>
  <c r="L1098" i="1"/>
  <c r="J1099" i="1"/>
  <c r="L1099" i="1"/>
  <c r="J1100" i="1"/>
  <c r="L1100" i="1"/>
  <c r="J1101" i="1"/>
  <c r="L1101" i="1"/>
  <c r="J1102" i="1"/>
  <c r="L1102" i="1"/>
  <c r="J1103" i="1"/>
  <c r="L1103" i="1"/>
  <c r="J1104" i="1"/>
  <c r="L1104" i="1"/>
  <c r="J1105" i="1"/>
  <c r="L1105" i="1"/>
  <c r="J1106" i="1"/>
  <c r="L1106" i="1"/>
  <c r="J1107" i="1"/>
  <c r="L1107" i="1"/>
  <c r="J1108" i="1"/>
  <c r="L1108" i="1"/>
  <c r="J1109" i="1"/>
  <c r="L1109" i="1"/>
  <c r="J1110" i="1"/>
  <c r="L1110" i="1"/>
  <c r="J1111" i="1"/>
  <c r="L1111" i="1"/>
  <c r="J1112" i="1"/>
  <c r="L1112" i="1"/>
  <c r="J1113" i="1"/>
  <c r="L1113" i="1"/>
  <c r="J1114" i="1"/>
  <c r="L1114" i="1"/>
  <c r="J1115" i="1"/>
  <c r="L1115" i="1"/>
  <c r="J1116" i="1"/>
  <c r="L1116" i="1"/>
  <c r="J1117" i="1"/>
  <c r="L1117" i="1"/>
  <c r="J1118" i="1"/>
  <c r="L1118" i="1"/>
  <c r="J1119" i="1"/>
  <c r="L1119" i="1"/>
  <c r="J1120" i="1"/>
  <c r="L1120" i="1"/>
  <c r="J1121" i="1"/>
  <c r="L1121" i="1"/>
  <c r="J1122" i="1"/>
  <c r="L1122" i="1"/>
  <c r="J1123" i="1"/>
  <c r="L1123" i="1"/>
  <c r="J1124" i="1"/>
  <c r="L1124" i="1"/>
  <c r="J1125" i="1"/>
  <c r="L1125" i="1"/>
  <c r="J1126" i="1"/>
  <c r="L1126" i="1"/>
  <c r="J1127" i="1"/>
  <c r="L1127" i="1"/>
  <c r="J1128" i="1"/>
  <c r="L1128" i="1"/>
  <c r="J1129" i="1"/>
  <c r="L1129" i="1"/>
  <c r="J1130" i="1"/>
  <c r="L1130" i="1"/>
  <c r="J1131" i="1"/>
  <c r="L1131" i="1"/>
  <c r="J1132" i="1"/>
  <c r="L1132" i="1"/>
  <c r="J1133" i="1"/>
  <c r="L1133" i="1"/>
  <c r="J1134" i="1"/>
  <c r="L1134" i="1"/>
  <c r="J1135" i="1"/>
  <c r="L1135" i="1"/>
  <c r="J1136" i="1"/>
  <c r="L1136" i="1"/>
  <c r="J1137" i="1"/>
  <c r="L1137" i="1"/>
  <c r="J1138" i="1"/>
  <c r="L1138" i="1"/>
  <c r="J1139" i="1"/>
  <c r="L1139" i="1"/>
  <c r="J1140" i="1"/>
  <c r="L1140" i="1"/>
  <c r="J1141" i="1"/>
  <c r="L1141" i="1"/>
  <c r="J1142" i="1"/>
  <c r="L1142" i="1"/>
  <c r="J1143" i="1"/>
  <c r="L1143" i="1"/>
  <c r="J1144" i="1"/>
  <c r="L1144" i="1"/>
  <c r="J1145" i="1"/>
  <c r="L1145" i="1"/>
  <c r="J1146" i="1"/>
  <c r="L1146" i="1"/>
  <c r="J1147" i="1"/>
  <c r="L1147" i="1"/>
  <c r="J1148" i="1"/>
  <c r="L1148" i="1"/>
  <c r="J1149" i="1"/>
  <c r="L1149" i="1"/>
  <c r="J1150" i="1"/>
  <c r="L1150" i="1"/>
  <c r="J1151" i="1"/>
  <c r="L1151" i="1"/>
  <c r="J1152" i="1"/>
  <c r="L1152" i="1"/>
  <c r="J1153" i="1"/>
  <c r="L1153" i="1"/>
  <c r="J1154" i="1"/>
  <c r="L1154" i="1"/>
  <c r="J1155" i="1"/>
  <c r="L1155" i="1"/>
  <c r="J1156" i="1"/>
  <c r="L1156" i="1"/>
  <c r="J1157" i="1"/>
  <c r="L1157" i="1"/>
  <c r="J1158" i="1"/>
  <c r="L1158" i="1"/>
  <c r="J1159" i="1"/>
  <c r="L1159" i="1"/>
  <c r="J1160" i="1"/>
  <c r="L1160" i="1"/>
  <c r="J1161" i="1"/>
  <c r="L1161" i="1"/>
  <c r="J1162" i="1"/>
  <c r="L1162" i="1"/>
  <c r="J1163" i="1"/>
  <c r="L1163" i="1"/>
  <c r="J1164" i="1"/>
  <c r="L1164" i="1"/>
  <c r="J1165" i="1"/>
  <c r="L1165" i="1"/>
  <c r="J1166" i="1"/>
  <c r="L1166" i="1"/>
  <c r="J1167" i="1"/>
  <c r="L1167" i="1"/>
  <c r="J1168" i="1"/>
  <c r="L1168" i="1"/>
  <c r="J1169" i="1"/>
  <c r="L1169" i="1"/>
  <c r="J1170" i="1"/>
  <c r="L1170" i="1"/>
  <c r="J1171" i="1"/>
  <c r="L1171" i="1"/>
  <c r="J1172" i="1"/>
  <c r="L1172" i="1"/>
  <c r="J1173" i="1"/>
  <c r="L1173" i="1"/>
  <c r="J1174" i="1"/>
  <c r="L1174" i="1"/>
  <c r="J1175" i="1"/>
  <c r="L1175" i="1"/>
  <c r="J1176" i="1"/>
  <c r="L1176" i="1"/>
  <c r="J1177" i="1"/>
  <c r="L1177" i="1"/>
  <c r="J1178" i="1"/>
  <c r="L1178" i="1"/>
  <c r="J1179" i="1"/>
  <c r="L1179" i="1"/>
  <c r="J1180" i="1"/>
  <c r="L1180" i="1"/>
  <c r="J1181" i="1"/>
  <c r="L1181" i="1"/>
  <c r="J1182" i="1"/>
  <c r="L1182" i="1"/>
  <c r="J1183" i="1"/>
  <c r="L1183" i="1"/>
  <c r="J1184" i="1"/>
  <c r="L1184" i="1"/>
  <c r="J1185" i="1"/>
  <c r="L1185" i="1"/>
  <c r="J1186" i="1"/>
  <c r="L1186" i="1"/>
  <c r="J1187" i="1"/>
  <c r="L1187" i="1"/>
  <c r="J1188" i="1"/>
  <c r="L1188" i="1"/>
  <c r="J1189" i="1"/>
  <c r="L1189" i="1"/>
  <c r="J1190" i="1"/>
  <c r="L1190" i="1"/>
  <c r="J1191" i="1"/>
  <c r="L1191" i="1"/>
  <c r="J1192" i="1"/>
  <c r="L1192" i="1"/>
  <c r="J1193" i="1"/>
  <c r="L1193" i="1"/>
  <c r="J1194" i="1"/>
  <c r="L1194" i="1"/>
  <c r="J1195" i="1"/>
  <c r="L1195" i="1"/>
  <c r="J1196" i="1"/>
  <c r="L1196" i="1"/>
  <c r="J1197" i="1"/>
  <c r="L1197" i="1"/>
  <c r="J1198" i="1"/>
  <c r="L1198" i="1"/>
  <c r="J1199" i="1"/>
  <c r="L1199" i="1"/>
  <c r="J1200" i="1"/>
  <c r="L1200" i="1"/>
  <c r="J1201" i="1"/>
  <c r="L1201" i="1"/>
  <c r="J1202" i="1"/>
  <c r="L1202" i="1"/>
  <c r="J1203" i="1"/>
  <c r="L1203" i="1"/>
  <c r="J1204" i="1"/>
  <c r="L1204" i="1"/>
  <c r="J1205" i="1"/>
  <c r="L1205" i="1"/>
  <c r="J1206" i="1"/>
  <c r="L1206" i="1"/>
  <c r="J1207" i="1"/>
  <c r="L1207" i="1"/>
  <c r="J1208" i="1"/>
  <c r="L1208" i="1"/>
  <c r="J1209" i="1"/>
  <c r="L1209" i="1"/>
  <c r="J1210" i="1"/>
  <c r="L1210" i="1"/>
  <c r="J1211" i="1"/>
  <c r="L1211" i="1"/>
  <c r="J1212" i="1"/>
  <c r="L1212" i="1"/>
  <c r="J1213" i="1"/>
  <c r="L1213" i="1"/>
  <c r="J1214" i="1"/>
  <c r="L1214" i="1"/>
  <c r="J1215" i="1"/>
  <c r="L1215" i="1"/>
  <c r="J1216" i="1"/>
  <c r="L1216" i="1"/>
  <c r="J1217" i="1"/>
  <c r="L1217" i="1"/>
  <c r="J1218" i="1"/>
  <c r="L1218" i="1"/>
  <c r="J1219" i="1"/>
  <c r="L1219" i="1"/>
  <c r="J1220" i="1"/>
  <c r="L1220" i="1"/>
  <c r="J1221" i="1"/>
  <c r="L1221" i="1"/>
  <c r="J1222" i="1"/>
  <c r="L1222" i="1"/>
  <c r="J1223" i="1"/>
  <c r="L1223" i="1"/>
  <c r="J1224" i="1"/>
  <c r="L1224" i="1"/>
  <c r="J1225" i="1"/>
  <c r="L1225" i="1"/>
  <c r="J1226" i="1"/>
  <c r="L1226" i="1"/>
  <c r="J1227" i="1"/>
  <c r="L1227" i="1"/>
  <c r="J1228" i="1"/>
  <c r="L1228" i="1"/>
  <c r="J1229" i="1"/>
  <c r="L1229" i="1"/>
  <c r="J1230" i="1"/>
  <c r="L1230" i="1"/>
  <c r="J1231" i="1"/>
  <c r="L1231" i="1"/>
  <c r="J1232" i="1"/>
  <c r="L1232" i="1"/>
  <c r="J1233" i="1"/>
  <c r="L1233" i="1"/>
  <c r="J1234" i="1"/>
  <c r="L1234" i="1"/>
  <c r="J1235" i="1"/>
  <c r="L1235" i="1"/>
  <c r="J1236" i="1"/>
  <c r="L1236" i="1"/>
  <c r="J1237" i="1"/>
  <c r="L1237" i="1"/>
  <c r="J1238" i="1"/>
  <c r="L1238" i="1"/>
  <c r="J1239" i="1"/>
  <c r="L1239" i="1"/>
  <c r="J1240" i="1"/>
  <c r="L1240" i="1"/>
  <c r="J1241" i="1"/>
  <c r="L1241" i="1"/>
  <c r="J1242" i="1"/>
  <c r="L1242" i="1"/>
  <c r="J1243" i="1"/>
  <c r="L1243" i="1"/>
  <c r="J1244" i="1"/>
  <c r="L1244" i="1"/>
  <c r="J1245" i="1"/>
  <c r="L1245" i="1"/>
  <c r="J1246" i="1"/>
  <c r="L1246" i="1"/>
  <c r="J1247" i="1"/>
  <c r="L1247" i="1"/>
  <c r="J1248" i="1"/>
  <c r="L1248" i="1"/>
  <c r="J1249" i="1"/>
  <c r="L1249" i="1"/>
  <c r="J1250" i="1"/>
  <c r="L1250" i="1"/>
  <c r="J1251" i="1"/>
  <c r="L1251" i="1"/>
  <c r="J1252" i="1"/>
  <c r="L1252" i="1"/>
  <c r="J1253" i="1"/>
  <c r="L1253" i="1"/>
  <c r="J1254" i="1"/>
  <c r="L1254" i="1"/>
  <c r="J1255" i="1"/>
  <c r="L1255" i="1"/>
  <c r="J1256" i="1"/>
  <c r="L1256" i="1"/>
  <c r="J1257" i="1"/>
  <c r="L1257" i="1"/>
  <c r="J1258" i="1"/>
  <c r="L1258" i="1"/>
  <c r="J1259" i="1"/>
  <c r="L1259" i="1"/>
  <c r="J1260" i="1"/>
  <c r="L1260" i="1"/>
  <c r="J1261" i="1"/>
  <c r="L1261" i="1"/>
  <c r="J1262" i="1"/>
  <c r="L1262" i="1"/>
  <c r="J1263" i="1"/>
  <c r="L1263" i="1"/>
  <c r="J1264" i="1"/>
  <c r="L1264" i="1"/>
  <c r="J1265" i="1"/>
  <c r="L1265" i="1"/>
  <c r="J1266" i="1"/>
  <c r="L1266" i="1"/>
  <c r="J1267" i="1"/>
  <c r="L1267" i="1"/>
  <c r="J1268" i="1"/>
  <c r="L1268" i="1"/>
  <c r="J1269" i="1"/>
  <c r="L1269" i="1"/>
  <c r="J1270" i="1"/>
  <c r="L1270" i="1"/>
  <c r="J1271" i="1"/>
  <c r="L1271" i="1"/>
  <c r="J1272" i="1"/>
  <c r="L1272" i="1"/>
  <c r="J1273" i="1"/>
  <c r="L1273" i="1"/>
  <c r="J1274" i="1"/>
  <c r="L1274" i="1"/>
  <c r="J1275" i="1"/>
  <c r="L1275" i="1"/>
  <c r="J1276" i="1"/>
  <c r="L1276" i="1"/>
  <c r="J1277" i="1"/>
  <c r="L1277" i="1"/>
  <c r="J1278" i="1"/>
  <c r="L1278" i="1"/>
  <c r="J1279" i="1"/>
  <c r="L1279" i="1"/>
  <c r="J1280" i="1"/>
  <c r="L1280" i="1"/>
  <c r="J1281" i="1"/>
  <c r="L1281" i="1"/>
  <c r="J1282" i="1"/>
  <c r="L1282" i="1"/>
  <c r="J1283" i="1"/>
  <c r="L1283" i="1"/>
  <c r="J1284" i="1"/>
  <c r="L1284" i="1"/>
  <c r="J1285" i="1"/>
  <c r="L1285" i="1"/>
  <c r="J1286" i="1"/>
  <c r="L1286" i="1"/>
  <c r="J1287" i="1"/>
  <c r="L1287" i="1"/>
  <c r="J1288" i="1"/>
  <c r="L1288" i="1"/>
  <c r="J1289" i="1"/>
  <c r="L1289" i="1"/>
  <c r="J1290" i="1"/>
  <c r="L1290" i="1"/>
  <c r="J1291" i="1"/>
  <c r="L1291" i="1"/>
  <c r="J1292" i="1"/>
  <c r="L1292" i="1"/>
  <c r="J1293" i="1"/>
  <c r="L1293" i="1"/>
  <c r="J1294" i="1"/>
  <c r="L1294" i="1"/>
  <c r="J1295" i="1"/>
  <c r="L1295" i="1"/>
  <c r="J1296" i="1"/>
  <c r="L1296" i="1"/>
  <c r="J1297" i="1"/>
  <c r="L1297" i="1"/>
  <c r="J1298" i="1"/>
  <c r="L1298" i="1"/>
  <c r="J1299" i="1"/>
  <c r="L1299" i="1"/>
  <c r="J1300" i="1"/>
  <c r="L1300" i="1"/>
  <c r="J1301" i="1"/>
  <c r="L1301" i="1"/>
  <c r="J1302" i="1"/>
  <c r="L1302" i="1"/>
  <c r="J1303" i="1"/>
  <c r="L1303" i="1"/>
  <c r="J1304" i="1"/>
  <c r="L1304" i="1"/>
  <c r="J1305" i="1"/>
  <c r="L1305" i="1"/>
  <c r="J1306" i="1"/>
  <c r="L1306" i="1"/>
  <c r="J1307" i="1"/>
  <c r="L1307" i="1"/>
  <c r="J1308" i="1"/>
  <c r="L1308" i="1"/>
  <c r="J1309" i="1"/>
  <c r="L1309" i="1"/>
  <c r="J1310" i="1"/>
  <c r="L1310" i="1"/>
  <c r="J1311" i="1"/>
  <c r="L1311" i="1"/>
  <c r="J1312" i="1"/>
  <c r="L1312" i="1"/>
  <c r="J1313" i="1"/>
  <c r="L1313" i="1"/>
  <c r="J1314" i="1"/>
  <c r="L1314" i="1"/>
  <c r="J1315" i="1"/>
  <c r="L1315" i="1"/>
  <c r="J1316" i="1"/>
  <c r="L1316" i="1"/>
  <c r="J1317" i="1"/>
  <c r="L1317" i="1"/>
  <c r="J1318" i="1"/>
  <c r="L1318" i="1"/>
  <c r="J1319" i="1"/>
  <c r="L1319" i="1"/>
  <c r="J1320" i="1"/>
  <c r="L1320" i="1"/>
  <c r="J1321" i="1"/>
  <c r="L1321" i="1"/>
  <c r="J1322" i="1"/>
  <c r="L1322" i="1"/>
  <c r="J1323" i="1"/>
  <c r="L1323" i="1"/>
  <c r="J1324" i="1"/>
  <c r="L1324" i="1"/>
  <c r="J1325" i="1"/>
  <c r="L1325" i="1"/>
  <c r="J1326" i="1"/>
  <c r="L1326" i="1"/>
  <c r="J1327" i="1"/>
  <c r="L1327" i="1"/>
  <c r="J1328" i="1"/>
  <c r="L1328" i="1"/>
  <c r="J1329" i="1"/>
  <c r="L1329" i="1"/>
  <c r="J1330" i="1"/>
  <c r="L1330" i="1"/>
  <c r="J1331" i="1"/>
  <c r="L1331" i="1"/>
  <c r="J1332" i="1"/>
  <c r="L1332" i="1"/>
  <c r="J1333" i="1"/>
  <c r="L1333" i="1"/>
  <c r="J1334" i="1"/>
  <c r="L1334" i="1"/>
  <c r="J1335" i="1"/>
  <c r="L1335" i="1"/>
  <c r="J1336" i="1"/>
  <c r="L1336" i="1"/>
  <c r="J1337" i="1"/>
  <c r="L1337" i="1"/>
  <c r="J1338" i="1"/>
  <c r="L1338" i="1"/>
  <c r="J1339" i="1"/>
  <c r="L1339" i="1"/>
  <c r="J1340" i="1"/>
  <c r="L1340" i="1"/>
  <c r="J1341" i="1"/>
  <c r="L1341" i="1"/>
  <c r="J1342" i="1"/>
  <c r="L1342" i="1"/>
  <c r="J1343" i="1"/>
  <c r="L1343" i="1"/>
  <c r="J1344" i="1"/>
  <c r="L1344" i="1"/>
  <c r="J1345" i="1"/>
  <c r="L1345" i="1"/>
  <c r="J1346" i="1"/>
  <c r="L1346" i="1"/>
  <c r="J1347" i="1"/>
  <c r="L1347" i="1"/>
  <c r="J1348" i="1"/>
  <c r="L1348" i="1"/>
  <c r="J1349" i="1"/>
  <c r="L1349" i="1"/>
  <c r="J1350" i="1"/>
  <c r="L1350" i="1"/>
  <c r="J1351" i="1"/>
  <c r="L1351" i="1"/>
  <c r="J1352" i="1"/>
  <c r="L1352" i="1"/>
  <c r="J1353" i="1"/>
  <c r="L1353" i="1"/>
  <c r="J1354" i="1"/>
  <c r="L1354" i="1"/>
  <c r="J1355" i="1"/>
  <c r="L1355" i="1"/>
  <c r="J1356" i="1"/>
  <c r="L1356" i="1"/>
  <c r="J1357" i="1"/>
  <c r="L1357" i="1"/>
  <c r="J1358" i="1"/>
  <c r="L1358" i="1"/>
  <c r="J1359" i="1"/>
  <c r="L1359" i="1"/>
  <c r="J1360" i="1"/>
  <c r="L1360" i="1"/>
  <c r="J1361" i="1"/>
  <c r="L1361" i="1"/>
  <c r="J1362" i="1"/>
  <c r="L1362" i="1"/>
  <c r="J1363" i="1"/>
  <c r="L1363" i="1"/>
  <c r="J1364" i="1"/>
  <c r="L1364" i="1"/>
  <c r="J1365" i="1"/>
  <c r="L1365" i="1"/>
  <c r="J1366" i="1"/>
  <c r="L1366" i="1"/>
  <c r="J1367" i="1"/>
  <c r="L1367" i="1"/>
  <c r="J1368" i="1"/>
  <c r="L1368" i="1"/>
  <c r="J1369" i="1"/>
  <c r="L1369" i="1"/>
  <c r="J1370" i="1"/>
  <c r="L1370" i="1"/>
  <c r="J1371" i="1"/>
  <c r="L1371" i="1"/>
  <c r="J1372" i="1"/>
  <c r="L1372" i="1"/>
  <c r="J1373" i="1"/>
  <c r="L1373" i="1"/>
  <c r="J1374" i="1"/>
  <c r="L1374" i="1"/>
  <c r="J1375" i="1"/>
  <c r="L1375" i="1"/>
  <c r="J1376" i="1"/>
  <c r="L1376" i="1"/>
  <c r="J1377" i="1"/>
  <c r="L1377" i="1"/>
  <c r="J1378" i="1"/>
  <c r="L1378" i="1"/>
  <c r="J1379" i="1"/>
  <c r="L1379" i="1"/>
  <c r="J1380" i="1"/>
  <c r="L1380" i="1"/>
  <c r="J1381" i="1"/>
  <c r="L1381" i="1"/>
  <c r="J1382" i="1"/>
  <c r="L1382" i="1"/>
  <c r="J1383" i="1"/>
  <c r="L1383" i="1"/>
  <c r="J1384" i="1"/>
  <c r="L1384" i="1"/>
  <c r="J1385" i="1"/>
  <c r="L1385" i="1"/>
  <c r="J1386" i="1"/>
  <c r="L1386" i="1"/>
  <c r="J1387" i="1"/>
  <c r="L1387" i="1"/>
  <c r="J1388" i="1"/>
  <c r="L1388" i="1"/>
  <c r="J1389" i="1"/>
  <c r="L1389" i="1"/>
  <c r="J1390" i="1"/>
  <c r="L1390" i="1"/>
  <c r="J1391" i="1"/>
  <c r="L1391" i="1"/>
  <c r="J1392" i="1"/>
  <c r="L1392" i="1"/>
  <c r="J1393" i="1"/>
  <c r="L1393" i="1"/>
  <c r="J1394" i="1"/>
  <c r="L1394" i="1"/>
  <c r="J1395" i="1"/>
  <c r="L1395" i="1"/>
  <c r="J1396" i="1"/>
  <c r="L1396" i="1"/>
  <c r="J1397" i="1"/>
  <c r="L1397" i="1"/>
  <c r="J1398" i="1"/>
  <c r="L1398" i="1"/>
  <c r="J1399" i="1"/>
  <c r="L1399" i="1"/>
  <c r="J1400" i="1"/>
  <c r="L1400" i="1"/>
  <c r="J1401" i="1"/>
  <c r="L1401" i="1"/>
  <c r="J1402" i="1"/>
  <c r="L1402" i="1"/>
  <c r="J1403" i="1"/>
  <c r="L1403" i="1"/>
  <c r="J1404" i="1"/>
  <c r="L1404" i="1"/>
  <c r="J1405" i="1"/>
  <c r="L1405" i="1"/>
  <c r="J1406" i="1"/>
  <c r="L1406" i="1"/>
  <c r="J1407" i="1"/>
  <c r="L1407" i="1"/>
  <c r="J1408" i="1"/>
  <c r="L1408" i="1"/>
  <c r="J1409" i="1"/>
  <c r="L1409" i="1"/>
  <c r="J1410" i="1"/>
  <c r="L1410" i="1"/>
  <c r="J1411" i="1"/>
  <c r="L1411" i="1"/>
  <c r="J1412" i="1"/>
  <c r="L1412" i="1"/>
  <c r="J1413" i="1"/>
  <c r="L1413" i="1"/>
  <c r="J1414" i="1"/>
  <c r="L1414" i="1"/>
  <c r="J1415" i="1"/>
  <c r="L1415" i="1"/>
  <c r="J1416" i="1"/>
  <c r="L1416" i="1"/>
  <c r="J1417" i="1"/>
  <c r="L1417" i="1"/>
  <c r="J1418" i="1"/>
  <c r="L1418" i="1"/>
  <c r="J1419" i="1"/>
  <c r="L1419" i="1"/>
  <c r="J1420" i="1"/>
  <c r="L1420" i="1"/>
  <c r="J1421" i="1"/>
  <c r="L1421" i="1"/>
  <c r="J1422" i="1"/>
  <c r="L1422" i="1"/>
  <c r="J1423" i="1"/>
  <c r="L1423" i="1"/>
  <c r="J1424" i="1"/>
  <c r="L1424" i="1"/>
  <c r="J1425" i="1"/>
  <c r="L1425" i="1"/>
  <c r="J1426" i="1"/>
  <c r="L1426" i="1"/>
  <c r="J1427" i="1"/>
  <c r="L1427" i="1"/>
  <c r="J1428" i="1"/>
  <c r="L1428" i="1"/>
  <c r="J1429" i="1"/>
  <c r="L1429" i="1"/>
  <c r="J1430" i="1"/>
  <c r="L1430" i="1"/>
  <c r="J1431" i="1"/>
  <c r="L1431" i="1"/>
  <c r="J1432" i="1"/>
  <c r="L1432" i="1"/>
  <c r="J1433" i="1"/>
  <c r="L1433" i="1"/>
  <c r="J1434" i="1"/>
  <c r="L1434" i="1"/>
  <c r="J1435" i="1"/>
  <c r="L1435" i="1"/>
  <c r="J1436" i="1"/>
  <c r="L1436" i="1"/>
  <c r="J1437" i="1"/>
  <c r="L1437" i="1"/>
  <c r="J1438" i="1"/>
  <c r="L1438" i="1"/>
  <c r="J1439" i="1"/>
  <c r="L1439" i="1"/>
  <c r="J1440" i="1"/>
  <c r="L1440" i="1"/>
  <c r="J1441" i="1"/>
  <c r="L1441" i="1"/>
  <c r="J1442" i="1"/>
  <c r="L1442" i="1"/>
  <c r="J1443" i="1"/>
  <c r="L1443" i="1"/>
  <c r="J1444" i="1"/>
  <c r="L1444" i="1"/>
  <c r="J1445" i="1"/>
  <c r="L1445" i="1"/>
  <c r="J1446" i="1"/>
  <c r="L1446" i="1"/>
  <c r="J1447" i="1"/>
  <c r="L1447" i="1"/>
  <c r="J1448" i="1"/>
  <c r="L1448" i="1"/>
  <c r="J1449" i="1"/>
  <c r="L1449" i="1"/>
  <c r="J1450" i="1"/>
  <c r="L1450" i="1"/>
  <c r="J1451" i="1"/>
  <c r="L1451" i="1"/>
  <c r="J1452" i="1"/>
  <c r="L1452" i="1"/>
  <c r="J1453" i="1"/>
  <c r="L1453" i="1"/>
  <c r="J1454" i="1"/>
  <c r="L1454" i="1"/>
  <c r="J1455" i="1"/>
  <c r="L1455" i="1"/>
  <c r="J1456" i="1"/>
  <c r="L1456" i="1"/>
  <c r="J1457" i="1"/>
  <c r="L1457" i="1"/>
  <c r="J1458" i="1"/>
  <c r="L1458" i="1"/>
  <c r="J1459" i="1"/>
  <c r="L1459" i="1"/>
  <c r="J1460" i="1"/>
  <c r="L1460" i="1"/>
  <c r="J1461" i="1"/>
  <c r="L1461" i="1"/>
  <c r="J1462" i="1"/>
  <c r="L1462" i="1"/>
  <c r="J1463" i="1"/>
  <c r="L1463" i="1"/>
  <c r="J1464" i="1"/>
  <c r="L1464" i="1"/>
  <c r="J1465" i="1"/>
  <c r="L1465" i="1"/>
  <c r="J1466" i="1"/>
  <c r="L1466" i="1"/>
  <c r="J1467" i="1"/>
  <c r="L1467" i="1"/>
  <c r="J1468" i="1"/>
  <c r="L1468" i="1"/>
  <c r="J1469" i="1"/>
  <c r="L1469" i="1"/>
  <c r="J1470" i="1"/>
  <c r="L1470" i="1"/>
  <c r="J1471" i="1"/>
  <c r="L1471" i="1"/>
  <c r="J1472" i="1"/>
  <c r="L1472" i="1"/>
  <c r="J1473" i="1"/>
  <c r="L1473" i="1"/>
  <c r="J1474" i="1"/>
  <c r="L1474" i="1"/>
  <c r="J1475" i="1"/>
  <c r="L1475" i="1"/>
  <c r="J1476" i="1"/>
  <c r="L1476" i="1"/>
  <c r="J1477" i="1"/>
  <c r="L1477" i="1"/>
  <c r="J1478" i="1"/>
  <c r="L1478" i="1"/>
  <c r="J1479" i="1"/>
  <c r="L1479" i="1"/>
  <c r="J1480" i="1"/>
  <c r="L1480" i="1"/>
  <c r="J1481" i="1"/>
  <c r="L1481" i="1"/>
  <c r="J1482" i="1"/>
  <c r="L1482" i="1"/>
  <c r="J1483" i="1"/>
  <c r="L1483" i="1"/>
  <c r="J1484" i="1"/>
  <c r="L1484" i="1"/>
  <c r="J1485" i="1"/>
  <c r="L1485" i="1"/>
  <c r="J1486" i="1"/>
  <c r="L1486" i="1"/>
  <c r="J1487" i="1"/>
  <c r="L1487" i="1"/>
  <c r="J1488" i="1"/>
  <c r="L1488" i="1"/>
  <c r="J1489" i="1"/>
  <c r="L1489" i="1"/>
  <c r="J1490" i="1"/>
  <c r="L1490" i="1"/>
  <c r="J1491" i="1"/>
  <c r="L1491" i="1"/>
  <c r="J1492" i="1"/>
  <c r="L1492" i="1"/>
  <c r="J1493" i="1"/>
  <c r="L1493" i="1"/>
  <c r="J1494" i="1"/>
  <c r="L1494" i="1"/>
  <c r="J1495" i="1"/>
  <c r="L1495" i="1"/>
  <c r="J1496" i="1"/>
  <c r="L1496" i="1"/>
  <c r="J1497" i="1"/>
  <c r="L1497" i="1"/>
  <c r="J1498" i="1"/>
  <c r="L1498" i="1"/>
  <c r="J1499" i="1"/>
  <c r="L1499" i="1"/>
  <c r="J1500" i="1"/>
  <c r="L1500" i="1"/>
  <c r="J1501" i="1"/>
  <c r="L1501" i="1"/>
  <c r="J1502" i="1"/>
  <c r="L1502" i="1"/>
  <c r="J1503" i="1"/>
  <c r="L1503" i="1"/>
  <c r="J1504" i="1"/>
  <c r="L1504" i="1"/>
  <c r="J1505" i="1"/>
  <c r="L1505" i="1"/>
  <c r="J1506" i="1"/>
  <c r="L1506" i="1"/>
  <c r="J1507" i="1"/>
  <c r="L1507" i="1"/>
  <c r="J1508" i="1"/>
  <c r="L1508" i="1"/>
  <c r="J1509" i="1"/>
  <c r="L1509" i="1"/>
  <c r="J1510" i="1"/>
  <c r="L1510" i="1"/>
  <c r="J1511" i="1"/>
  <c r="L1511" i="1"/>
  <c r="J1512" i="1"/>
  <c r="L1512" i="1"/>
  <c r="J1513" i="1"/>
  <c r="L1513" i="1"/>
  <c r="J1514" i="1"/>
  <c r="L1514" i="1"/>
  <c r="J1515" i="1"/>
  <c r="L1515" i="1"/>
  <c r="J1516" i="1"/>
  <c r="L1516" i="1"/>
  <c r="J1517" i="1"/>
  <c r="L1517" i="1"/>
  <c r="J1518" i="1"/>
  <c r="L1518" i="1"/>
  <c r="J1519" i="1"/>
  <c r="L1519" i="1"/>
  <c r="J1520" i="1"/>
  <c r="L1520" i="1"/>
  <c r="J1521" i="1"/>
  <c r="L1521" i="1"/>
  <c r="J1522" i="1"/>
  <c r="L1522" i="1"/>
  <c r="J1523" i="1"/>
  <c r="L1523" i="1"/>
  <c r="J1524" i="1"/>
  <c r="L1524" i="1"/>
  <c r="J1525" i="1"/>
  <c r="L1525" i="1"/>
  <c r="J1526" i="1"/>
  <c r="L1526" i="1"/>
  <c r="J1527" i="1"/>
  <c r="L1527" i="1"/>
  <c r="J1528" i="1"/>
  <c r="L1528" i="1"/>
  <c r="J1529" i="1"/>
  <c r="L1529" i="1"/>
  <c r="J1530" i="1"/>
  <c r="L1530" i="1"/>
  <c r="J1531" i="1"/>
  <c r="L1531" i="1"/>
  <c r="J1532" i="1"/>
  <c r="L1532" i="1"/>
  <c r="J1533" i="1"/>
  <c r="L1533" i="1"/>
  <c r="J1534" i="1"/>
  <c r="L1534" i="1"/>
  <c r="J1535" i="1"/>
  <c r="L1535" i="1"/>
  <c r="J1536" i="1"/>
  <c r="L1536" i="1"/>
  <c r="J1537" i="1"/>
  <c r="L1537" i="1"/>
  <c r="J1538" i="1"/>
  <c r="L1538" i="1"/>
  <c r="J1539" i="1"/>
  <c r="L1539" i="1"/>
  <c r="J1540" i="1"/>
  <c r="L1540" i="1"/>
  <c r="J1541" i="1"/>
  <c r="L1541" i="1"/>
  <c r="J1542" i="1"/>
  <c r="L1542" i="1"/>
  <c r="J1543" i="1"/>
  <c r="L1543" i="1"/>
  <c r="J1544" i="1"/>
  <c r="L1544" i="1"/>
  <c r="J1545" i="1"/>
  <c r="L1545" i="1"/>
  <c r="J1546" i="1"/>
  <c r="L1546" i="1"/>
  <c r="J1547" i="1"/>
  <c r="L1547" i="1"/>
  <c r="J1548" i="1"/>
  <c r="L1548" i="1"/>
  <c r="J1549" i="1"/>
  <c r="L1549" i="1"/>
  <c r="J1550" i="1"/>
  <c r="L1550" i="1"/>
  <c r="J1551" i="1"/>
  <c r="L1551" i="1"/>
  <c r="J1552" i="1"/>
  <c r="L1552" i="1"/>
  <c r="J1553" i="1"/>
  <c r="L1553" i="1"/>
  <c r="J1554" i="1"/>
  <c r="L1554" i="1"/>
  <c r="J1555" i="1"/>
  <c r="L1555" i="1"/>
  <c r="J1556" i="1"/>
  <c r="L1556" i="1"/>
  <c r="J1557" i="1"/>
  <c r="L1557" i="1"/>
  <c r="J1558" i="1"/>
  <c r="L1558" i="1"/>
  <c r="J1559" i="1"/>
  <c r="L1559" i="1"/>
  <c r="J1560" i="1"/>
  <c r="L1560" i="1"/>
  <c r="J1561" i="1"/>
  <c r="L1561" i="1"/>
  <c r="J1562" i="1"/>
  <c r="L1562" i="1"/>
  <c r="J1563" i="1"/>
  <c r="L1563" i="1"/>
  <c r="J1564" i="1"/>
  <c r="L1564" i="1"/>
  <c r="J1565" i="1"/>
  <c r="L1565" i="1"/>
  <c r="J1566" i="1"/>
  <c r="L1566" i="1"/>
  <c r="J1567" i="1"/>
  <c r="L1567" i="1"/>
  <c r="J1568" i="1"/>
  <c r="L1568" i="1"/>
  <c r="J1569" i="1"/>
  <c r="L1569" i="1"/>
  <c r="J1570" i="1"/>
  <c r="L1570" i="1"/>
  <c r="J1571" i="1"/>
  <c r="L1571" i="1"/>
  <c r="J1572" i="1"/>
  <c r="L1572" i="1"/>
  <c r="J1573" i="1"/>
  <c r="L1573" i="1"/>
  <c r="J1574" i="1"/>
  <c r="L1574" i="1"/>
  <c r="J1575" i="1"/>
  <c r="L1575" i="1"/>
  <c r="J1576" i="1"/>
  <c r="L1576" i="1"/>
  <c r="J1577" i="1"/>
  <c r="L1577" i="1"/>
  <c r="J1578" i="1"/>
  <c r="L1578" i="1"/>
  <c r="J1579" i="1"/>
  <c r="L1579" i="1"/>
  <c r="J1580" i="1"/>
  <c r="L1580" i="1"/>
  <c r="J1581" i="1"/>
  <c r="L1581" i="1"/>
  <c r="J1582" i="1"/>
  <c r="L1582" i="1"/>
  <c r="J1583" i="1"/>
  <c r="L1583" i="1"/>
  <c r="J1584" i="1"/>
  <c r="L1584" i="1"/>
  <c r="J1585" i="1"/>
  <c r="L1585" i="1"/>
  <c r="J1586" i="1"/>
  <c r="L1586" i="1"/>
  <c r="J1587" i="1"/>
  <c r="L1587" i="1"/>
  <c r="J1588" i="1"/>
  <c r="L1588" i="1"/>
  <c r="J1589" i="1"/>
  <c r="L1589" i="1"/>
  <c r="J1590" i="1"/>
  <c r="L1590" i="1"/>
  <c r="J1591" i="1"/>
  <c r="L1591" i="1"/>
  <c r="J1592" i="1"/>
  <c r="L1592" i="1"/>
  <c r="J1593" i="1"/>
  <c r="L1593" i="1"/>
  <c r="J1594" i="1"/>
  <c r="L1594" i="1"/>
  <c r="J1595" i="1"/>
  <c r="L1595" i="1"/>
  <c r="J1596" i="1"/>
  <c r="L1596" i="1"/>
  <c r="J1597" i="1"/>
  <c r="L1597" i="1"/>
  <c r="J1598" i="1"/>
  <c r="L1598" i="1"/>
  <c r="J1599" i="1"/>
  <c r="L1599" i="1"/>
  <c r="J1600" i="1"/>
  <c r="L1600" i="1"/>
  <c r="J1601" i="1"/>
  <c r="L1601" i="1"/>
  <c r="J1602" i="1"/>
  <c r="L1602" i="1"/>
  <c r="J1603" i="1"/>
  <c r="L1603" i="1"/>
  <c r="J1604" i="1"/>
  <c r="L1604" i="1"/>
  <c r="J1605" i="1"/>
  <c r="L1605" i="1"/>
  <c r="J1606" i="1"/>
  <c r="L1606" i="1"/>
  <c r="J1607" i="1"/>
  <c r="L1607" i="1"/>
  <c r="J1608" i="1"/>
  <c r="L1608" i="1"/>
  <c r="J1609" i="1"/>
  <c r="L1609" i="1"/>
  <c r="J1610" i="1"/>
  <c r="L1610" i="1"/>
  <c r="J1611" i="1"/>
  <c r="L1611" i="1"/>
  <c r="J1612" i="1"/>
  <c r="L1612" i="1"/>
  <c r="J1613" i="1"/>
  <c r="L1613" i="1"/>
  <c r="J1614" i="1"/>
  <c r="L1614" i="1"/>
  <c r="J1615" i="1"/>
  <c r="L1615" i="1"/>
  <c r="J1616" i="1"/>
  <c r="L1616" i="1"/>
  <c r="J1617" i="1"/>
  <c r="L1617" i="1"/>
  <c r="J1618" i="1"/>
  <c r="L1618" i="1"/>
  <c r="J1619" i="1"/>
  <c r="L1619" i="1"/>
  <c r="J1620" i="1"/>
  <c r="L1620" i="1"/>
  <c r="J1621" i="1"/>
  <c r="L1621" i="1"/>
  <c r="J1622" i="1"/>
  <c r="L1622" i="1"/>
  <c r="J1623" i="1"/>
  <c r="L1623" i="1"/>
  <c r="J1624" i="1"/>
  <c r="L1624" i="1"/>
  <c r="J1625" i="1"/>
  <c r="L1625" i="1"/>
  <c r="J1626" i="1"/>
  <c r="L1626" i="1"/>
  <c r="J1627" i="1"/>
  <c r="L1627" i="1"/>
  <c r="J1628" i="1"/>
  <c r="L1628" i="1"/>
  <c r="J1629" i="1"/>
  <c r="L1629" i="1"/>
  <c r="J1630" i="1"/>
  <c r="L1630" i="1"/>
  <c r="J1631" i="1"/>
  <c r="L1631" i="1"/>
  <c r="J1632" i="1"/>
  <c r="L1632" i="1"/>
  <c r="J1633" i="1"/>
  <c r="L1633" i="1"/>
  <c r="J1634" i="1"/>
  <c r="L1634" i="1"/>
  <c r="J1635" i="1"/>
  <c r="L1635" i="1"/>
  <c r="J1636" i="1"/>
  <c r="L1636" i="1"/>
  <c r="J1637" i="1"/>
  <c r="L1637" i="1"/>
  <c r="J1638" i="1"/>
  <c r="L1638" i="1"/>
  <c r="J1639" i="1"/>
  <c r="L1639" i="1"/>
  <c r="J1640" i="1"/>
  <c r="L1640" i="1"/>
  <c r="J1641" i="1"/>
  <c r="L1641" i="1"/>
  <c r="J1642" i="1"/>
  <c r="L1642" i="1"/>
  <c r="J1643" i="1"/>
  <c r="L1643" i="1"/>
  <c r="J1644" i="1"/>
  <c r="L1644" i="1"/>
  <c r="J1645" i="1"/>
  <c r="L1645" i="1"/>
  <c r="J1646" i="1"/>
  <c r="L1646" i="1"/>
  <c r="J1647" i="1"/>
  <c r="L1647" i="1"/>
  <c r="J1648" i="1"/>
  <c r="L1648" i="1"/>
  <c r="J1649" i="1"/>
  <c r="L1649" i="1"/>
  <c r="J1650" i="1"/>
  <c r="L1650" i="1"/>
  <c r="J1651" i="1"/>
  <c r="L1651" i="1"/>
  <c r="J1652" i="1"/>
  <c r="L1652" i="1"/>
  <c r="J1653" i="1"/>
  <c r="L1653" i="1"/>
  <c r="J1654" i="1"/>
  <c r="L1654" i="1"/>
  <c r="J1655" i="1"/>
  <c r="L1655" i="1"/>
  <c r="J1656" i="1"/>
  <c r="L1656" i="1"/>
  <c r="J1657" i="1"/>
  <c r="L1657" i="1"/>
  <c r="J1658" i="1"/>
  <c r="L1658" i="1"/>
  <c r="J1659" i="1"/>
  <c r="L1659" i="1"/>
  <c r="J1660" i="1"/>
  <c r="L1660" i="1"/>
  <c r="J1661" i="1"/>
  <c r="L1661" i="1"/>
  <c r="J1662" i="1"/>
  <c r="L1662" i="1"/>
  <c r="J1663" i="1"/>
  <c r="L1663" i="1"/>
  <c r="J1664" i="1"/>
  <c r="L1664" i="1"/>
  <c r="J1665" i="1"/>
  <c r="L1665" i="1"/>
  <c r="J1666" i="1"/>
  <c r="L1666" i="1"/>
  <c r="J1667" i="1"/>
  <c r="L1667" i="1"/>
  <c r="J1668" i="1"/>
  <c r="L1668" i="1"/>
  <c r="J1669" i="1"/>
  <c r="L1669" i="1"/>
  <c r="J1670" i="1"/>
  <c r="L1670" i="1"/>
  <c r="J1671" i="1"/>
  <c r="L1671" i="1"/>
  <c r="J1672" i="1"/>
  <c r="L1672" i="1"/>
  <c r="J1673" i="1"/>
  <c r="L1673" i="1"/>
  <c r="J1674" i="1"/>
  <c r="L1674" i="1"/>
  <c r="J1675" i="1"/>
  <c r="L1675" i="1"/>
  <c r="J1676" i="1"/>
  <c r="L1676" i="1"/>
  <c r="J1677" i="1"/>
  <c r="L1677" i="1"/>
  <c r="J1678" i="1"/>
  <c r="L1678" i="1"/>
  <c r="J1679" i="1"/>
  <c r="L1679" i="1"/>
  <c r="J1680" i="1"/>
  <c r="L1680" i="1"/>
  <c r="J1681" i="1"/>
  <c r="L1681" i="1"/>
  <c r="J1682" i="1"/>
  <c r="L1682" i="1"/>
  <c r="J1683" i="1"/>
  <c r="L1683" i="1"/>
  <c r="J1684" i="1"/>
  <c r="L1684" i="1"/>
  <c r="J1685" i="1"/>
  <c r="L1685" i="1"/>
  <c r="J1686" i="1"/>
  <c r="L1686" i="1"/>
  <c r="J1687" i="1"/>
  <c r="L1687" i="1"/>
  <c r="J1688" i="1"/>
  <c r="L1688" i="1"/>
  <c r="J1689" i="1"/>
  <c r="L1689" i="1"/>
  <c r="J1690" i="1"/>
  <c r="L1690" i="1"/>
  <c r="J1691" i="1"/>
  <c r="L1691" i="1"/>
  <c r="J1692" i="1"/>
  <c r="L1692" i="1"/>
  <c r="J1693" i="1"/>
  <c r="L1693" i="1"/>
  <c r="J1694" i="1"/>
  <c r="L1694" i="1"/>
  <c r="J1695" i="1"/>
  <c r="L1695" i="1"/>
  <c r="J1696" i="1"/>
  <c r="L1696" i="1"/>
  <c r="J1697" i="1"/>
  <c r="L1697" i="1"/>
  <c r="J1698" i="1"/>
  <c r="L1698" i="1"/>
  <c r="J1699" i="1"/>
  <c r="L1699" i="1"/>
  <c r="J1700" i="1"/>
  <c r="L1700" i="1"/>
  <c r="J1701" i="1"/>
  <c r="L1701" i="1"/>
  <c r="J1702" i="1"/>
  <c r="L1702" i="1"/>
  <c r="J1703" i="1"/>
  <c r="L1703" i="1"/>
  <c r="J1704" i="1"/>
  <c r="L1704" i="1"/>
  <c r="J1705" i="1"/>
  <c r="L1705" i="1"/>
  <c r="J1706" i="1"/>
  <c r="L1706" i="1"/>
  <c r="J1707" i="1"/>
  <c r="L1707" i="1"/>
  <c r="J1708" i="1"/>
  <c r="L1708" i="1"/>
  <c r="J1709" i="1"/>
  <c r="L1709" i="1"/>
  <c r="J1710" i="1"/>
  <c r="L1710" i="1"/>
  <c r="J1711" i="1"/>
  <c r="L1711" i="1"/>
  <c r="J1712" i="1"/>
  <c r="L1712" i="1"/>
  <c r="J1713" i="1"/>
  <c r="L1713" i="1"/>
  <c r="J1714" i="1"/>
  <c r="L1714" i="1"/>
  <c r="J1715" i="1"/>
  <c r="L1715" i="1"/>
  <c r="J1716" i="1"/>
  <c r="L1716" i="1"/>
  <c r="J1717" i="1"/>
  <c r="L1717" i="1"/>
  <c r="J1718" i="1"/>
  <c r="L1718" i="1"/>
  <c r="J1719" i="1"/>
  <c r="L1719" i="1"/>
  <c r="J1720" i="1"/>
  <c r="L1720" i="1"/>
  <c r="J1721" i="1"/>
  <c r="L1721" i="1"/>
  <c r="J1722" i="1"/>
  <c r="L1722" i="1"/>
  <c r="J1723" i="1"/>
  <c r="L1723" i="1"/>
  <c r="J1724" i="1"/>
  <c r="L1724" i="1"/>
  <c r="J1725" i="1"/>
  <c r="L1725" i="1"/>
  <c r="J1726" i="1"/>
  <c r="L1726" i="1"/>
  <c r="J1727" i="1"/>
  <c r="L1727" i="1"/>
  <c r="J1728" i="1"/>
  <c r="L1728" i="1"/>
  <c r="J1729" i="1"/>
  <c r="L1729" i="1"/>
  <c r="J1730" i="1"/>
  <c r="L1730" i="1"/>
  <c r="J1731" i="1"/>
  <c r="L1731" i="1"/>
  <c r="J1732" i="1"/>
  <c r="L1732" i="1"/>
  <c r="J1733" i="1"/>
  <c r="L1733" i="1"/>
  <c r="J1734" i="1"/>
  <c r="L1734" i="1"/>
  <c r="J1735" i="1"/>
  <c r="L1735" i="1"/>
  <c r="J1736" i="1"/>
  <c r="L1736" i="1"/>
  <c r="J1737" i="1"/>
  <c r="L1737" i="1"/>
  <c r="J1738" i="1"/>
  <c r="L1738" i="1"/>
  <c r="J1739" i="1"/>
  <c r="L1739" i="1"/>
  <c r="J1740" i="1"/>
  <c r="L1740" i="1"/>
  <c r="J1741" i="1"/>
  <c r="L1741" i="1"/>
  <c r="J1742" i="1"/>
  <c r="L1742" i="1"/>
  <c r="J1743" i="1"/>
  <c r="L1743" i="1"/>
  <c r="J1744" i="1"/>
  <c r="L1744" i="1"/>
  <c r="J1745" i="1"/>
  <c r="L1745" i="1"/>
  <c r="J1746" i="1"/>
  <c r="L1746" i="1"/>
  <c r="J1747" i="1"/>
  <c r="L1747" i="1"/>
  <c r="J1748" i="1"/>
  <c r="L1748" i="1"/>
  <c r="J1749" i="1"/>
  <c r="L1749" i="1"/>
  <c r="J1750" i="1"/>
  <c r="L1750" i="1"/>
  <c r="J1751" i="1"/>
  <c r="L1751" i="1"/>
  <c r="J1752" i="1"/>
  <c r="L1752" i="1"/>
  <c r="J1753" i="1"/>
  <c r="L1753" i="1"/>
  <c r="J1754" i="1"/>
  <c r="L1754" i="1"/>
  <c r="J1755" i="1"/>
  <c r="L1755" i="1"/>
  <c r="J1756" i="1"/>
  <c r="L1756" i="1"/>
  <c r="J1757" i="1"/>
  <c r="L1757" i="1"/>
  <c r="J1758" i="1"/>
  <c r="L1758" i="1"/>
  <c r="J1759" i="1"/>
  <c r="L1759" i="1"/>
  <c r="J1760" i="1"/>
  <c r="L1760" i="1"/>
  <c r="J1761" i="1"/>
  <c r="L1761" i="1"/>
  <c r="J1762" i="1"/>
  <c r="L1762" i="1"/>
  <c r="J1763" i="1"/>
  <c r="L1763" i="1"/>
  <c r="J1764" i="1"/>
  <c r="L1764" i="1"/>
  <c r="J1765" i="1"/>
  <c r="L1765" i="1"/>
  <c r="J1766" i="1"/>
  <c r="L1766" i="1"/>
  <c r="J1767" i="1"/>
  <c r="L1767" i="1"/>
  <c r="J1768" i="1"/>
  <c r="L1768" i="1"/>
  <c r="J1769" i="1"/>
  <c r="L1769" i="1"/>
  <c r="J1770" i="1"/>
  <c r="L1770" i="1"/>
  <c r="J1771" i="1"/>
  <c r="L1771" i="1"/>
  <c r="J1772" i="1"/>
  <c r="L1772" i="1"/>
  <c r="J1773" i="1"/>
  <c r="L1773" i="1"/>
  <c r="J1774" i="1"/>
  <c r="L1774" i="1"/>
  <c r="J1775" i="1"/>
  <c r="L1775" i="1"/>
  <c r="J1776" i="1"/>
  <c r="L1776" i="1"/>
  <c r="J1777" i="1"/>
  <c r="L1777" i="1"/>
  <c r="J1778" i="1"/>
  <c r="L1778" i="1"/>
  <c r="J1779" i="1"/>
  <c r="L1779" i="1"/>
  <c r="J1780" i="1"/>
  <c r="L1780" i="1"/>
  <c r="J1781" i="1"/>
  <c r="L1781" i="1"/>
  <c r="J1782" i="1"/>
  <c r="L1782" i="1"/>
  <c r="J1783" i="1"/>
  <c r="L1783" i="1"/>
  <c r="J1784" i="1"/>
  <c r="L1784" i="1"/>
  <c r="J1785" i="1"/>
  <c r="L1785" i="1"/>
  <c r="J1786" i="1"/>
  <c r="L1786" i="1"/>
  <c r="J1787" i="1"/>
  <c r="L1787" i="1"/>
  <c r="J1788" i="1"/>
  <c r="L1788" i="1"/>
  <c r="J1789" i="1"/>
  <c r="L1789" i="1"/>
  <c r="J1790" i="1"/>
  <c r="L1790" i="1"/>
  <c r="J1791" i="1"/>
  <c r="L1791" i="1"/>
  <c r="J1792" i="1"/>
  <c r="L1792" i="1"/>
  <c r="J1793" i="1"/>
  <c r="L1793" i="1"/>
  <c r="J1794" i="1"/>
  <c r="L1794" i="1"/>
  <c r="J1795" i="1"/>
  <c r="L1795" i="1"/>
  <c r="J1796" i="1"/>
  <c r="L1796" i="1"/>
  <c r="J1797" i="1"/>
  <c r="L1797" i="1"/>
  <c r="J1798" i="1"/>
  <c r="L1798" i="1"/>
  <c r="J1799" i="1"/>
  <c r="L1799" i="1"/>
  <c r="J1800" i="1"/>
  <c r="L1800" i="1"/>
  <c r="J1801" i="1"/>
  <c r="L1801" i="1"/>
  <c r="J1802" i="1"/>
  <c r="L1802" i="1"/>
  <c r="J1803" i="1"/>
  <c r="L1803" i="1"/>
  <c r="J1804" i="1"/>
  <c r="L1804" i="1"/>
  <c r="J1805" i="1"/>
  <c r="L1805" i="1"/>
  <c r="J1806" i="1"/>
  <c r="L1806" i="1"/>
  <c r="J1807" i="1"/>
  <c r="L1807" i="1"/>
  <c r="J1808" i="1"/>
  <c r="L1808" i="1"/>
  <c r="J1809" i="1"/>
  <c r="L1809" i="1"/>
  <c r="J1810" i="1"/>
  <c r="L1810" i="1"/>
  <c r="J1811" i="1"/>
  <c r="L1811" i="1"/>
  <c r="J1812" i="1"/>
  <c r="L1812" i="1"/>
  <c r="J1813" i="1"/>
  <c r="L1813" i="1"/>
  <c r="J1814" i="1"/>
  <c r="L1814" i="1"/>
  <c r="J1815" i="1"/>
  <c r="L1815" i="1"/>
  <c r="J1816" i="1"/>
  <c r="L1816" i="1"/>
  <c r="J1817" i="1"/>
  <c r="L1817" i="1"/>
  <c r="J1818" i="1"/>
  <c r="L1818" i="1"/>
  <c r="J1819" i="1"/>
  <c r="L1819" i="1"/>
  <c r="J1820" i="1"/>
  <c r="L1820" i="1"/>
  <c r="J1821" i="1"/>
  <c r="L1821" i="1"/>
  <c r="J1822" i="1"/>
  <c r="L1822" i="1"/>
  <c r="J1823" i="1"/>
  <c r="L1823" i="1"/>
  <c r="J1824" i="1"/>
  <c r="L1824" i="1"/>
  <c r="J1825" i="1"/>
  <c r="L1825" i="1"/>
  <c r="J1826" i="1"/>
  <c r="L1826" i="1"/>
  <c r="J1827" i="1"/>
  <c r="L1827" i="1"/>
  <c r="J1828" i="1"/>
  <c r="L1828" i="1"/>
  <c r="J1829" i="1"/>
  <c r="L1829" i="1"/>
  <c r="J1830" i="1"/>
  <c r="L1830" i="1"/>
  <c r="J1831" i="1"/>
  <c r="L1831" i="1"/>
  <c r="J1832" i="1"/>
  <c r="L1832" i="1"/>
  <c r="J1833" i="1"/>
  <c r="L1833" i="1"/>
  <c r="J1834" i="1"/>
  <c r="L1834" i="1"/>
  <c r="J1835" i="1"/>
  <c r="L1835" i="1"/>
  <c r="J1836" i="1"/>
  <c r="L1836" i="1"/>
  <c r="J1837" i="1"/>
  <c r="L1837" i="1"/>
  <c r="J1838" i="1"/>
  <c r="L1838" i="1"/>
  <c r="J1839" i="1"/>
  <c r="L1839" i="1"/>
  <c r="J1840" i="1"/>
  <c r="L1840" i="1"/>
  <c r="J1841" i="1"/>
  <c r="L1841" i="1"/>
  <c r="J1842" i="1"/>
  <c r="L1842" i="1"/>
  <c r="J1843" i="1"/>
  <c r="L1843" i="1"/>
  <c r="J1844" i="1"/>
  <c r="L1844" i="1"/>
  <c r="J1845" i="1"/>
  <c r="L1845" i="1"/>
  <c r="J1846" i="1"/>
  <c r="L1846" i="1"/>
  <c r="J1847" i="1"/>
  <c r="L1847" i="1"/>
  <c r="J1848" i="1"/>
  <c r="L1848" i="1"/>
  <c r="J1849" i="1"/>
  <c r="L1849" i="1"/>
  <c r="J1850" i="1"/>
  <c r="L1850" i="1"/>
  <c r="J1851" i="1"/>
  <c r="L1851" i="1"/>
  <c r="J1852" i="1"/>
  <c r="L1852" i="1"/>
  <c r="J1853" i="1"/>
  <c r="L1853" i="1"/>
  <c r="J1854" i="1"/>
  <c r="L1854" i="1"/>
  <c r="J1855" i="1"/>
  <c r="L1855" i="1"/>
  <c r="J1856" i="1"/>
  <c r="L1856" i="1"/>
  <c r="J1857" i="1"/>
  <c r="L1857" i="1"/>
  <c r="J1858" i="1"/>
  <c r="L1858" i="1"/>
  <c r="J1859" i="1"/>
  <c r="L1859" i="1"/>
  <c r="J1860" i="1"/>
  <c r="L1860" i="1"/>
  <c r="J1861" i="1"/>
  <c r="L1861" i="1"/>
  <c r="J1862" i="1"/>
  <c r="L1862" i="1"/>
  <c r="J1863" i="1"/>
  <c r="L1863" i="1"/>
  <c r="J1864" i="1"/>
  <c r="L1864" i="1"/>
  <c r="J1865" i="1"/>
  <c r="L1865" i="1"/>
  <c r="J1866" i="1"/>
  <c r="L1866" i="1"/>
  <c r="J1867" i="1"/>
  <c r="L1867" i="1"/>
  <c r="J1868" i="1"/>
  <c r="L1868" i="1"/>
  <c r="J1869" i="1"/>
  <c r="L1869" i="1"/>
  <c r="J1870" i="1"/>
  <c r="L1870" i="1"/>
  <c r="J1871" i="1"/>
  <c r="L1871" i="1"/>
  <c r="J1872" i="1"/>
  <c r="L1872" i="1"/>
  <c r="J1873" i="1"/>
  <c r="L1873" i="1"/>
  <c r="J1874" i="1"/>
  <c r="L1874" i="1"/>
  <c r="J1875" i="1"/>
  <c r="L1875" i="1"/>
  <c r="J1876" i="1"/>
  <c r="L1876" i="1"/>
  <c r="J1877" i="1"/>
  <c r="L1877" i="1"/>
  <c r="J1878" i="1"/>
  <c r="L1878" i="1"/>
  <c r="J1879" i="1"/>
  <c r="L1879" i="1"/>
  <c r="J1880" i="1"/>
  <c r="L1880" i="1"/>
  <c r="J1881" i="1"/>
  <c r="L1881" i="1"/>
  <c r="J1882" i="1"/>
  <c r="L1882" i="1"/>
  <c r="J1883" i="1"/>
  <c r="L1883" i="1"/>
  <c r="J1884" i="1"/>
  <c r="L1884" i="1"/>
  <c r="J1885" i="1"/>
  <c r="L1885" i="1"/>
  <c r="J1886" i="1"/>
  <c r="L1886" i="1"/>
  <c r="J1887" i="1"/>
  <c r="L1887" i="1"/>
  <c r="J1888" i="1"/>
  <c r="L1888" i="1"/>
  <c r="J1889" i="1"/>
  <c r="L1889" i="1"/>
  <c r="J1890" i="1"/>
  <c r="L1890" i="1"/>
  <c r="J1891" i="1"/>
  <c r="L1891" i="1"/>
  <c r="J1892" i="1"/>
  <c r="L1892" i="1"/>
  <c r="J1893" i="1"/>
  <c r="L1893" i="1"/>
  <c r="J1894" i="1"/>
  <c r="L1894" i="1"/>
  <c r="J1895" i="1"/>
  <c r="L1895" i="1"/>
  <c r="J1896" i="1"/>
  <c r="L1896" i="1"/>
  <c r="J1897" i="1"/>
  <c r="L1897" i="1"/>
  <c r="J1898" i="1"/>
  <c r="L1898" i="1"/>
  <c r="J1899" i="1"/>
  <c r="L1899" i="1"/>
  <c r="J1900" i="1"/>
  <c r="L1900" i="1"/>
  <c r="J1901" i="1"/>
  <c r="L1901" i="1"/>
  <c r="J1902" i="1"/>
  <c r="L1902" i="1"/>
  <c r="J1903" i="1"/>
  <c r="L1903" i="1"/>
  <c r="J1904" i="1"/>
  <c r="L1904" i="1"/>
  <c r="J1905" i="1"/>
  <c r="L1905" i="1"/>
  <c r="J1906" i="1"/>
  <c r="L1906" i="1"/>
  <c r="J1907" i="1"/>
  <c r="L1907" i="1"/>
  <c r="J1908" i="1"/>
  <c r="L1908" i="1"/>
  <c r="J1909" i="1"/>
  <c r="L1909" i="1"/>
  <c r="J1910" i="1"/>
  <c r="L1910" i="1"/>
  <c r="J1911" i="1"/>
  <c r="L1911" i="1"/>
  <c r="J1912" i="1"/>
  <c r="L1912" i="1"/>
  <c r="J1913" i="1"/>
  <c r="L1913" i="1"/>
  <c r="J1914" i="1"/>
  <c r="L1914" i="1"/>
  <c r="J1915" i="1"/>
  <c r="L1915" i="1"/>
  <c r="J1916" i="1"/>
  <c r="L1916" i="1"/>
  <c r="J1917" i="1"/>
  <c r="L1917" i="1"/>
  <c r="J1918" i="1"/>
  <c r="L1918" i="1"/>
  <c r="J1919" i="1"/>
  <c r="L1919" i="1"/>
  <c r="J1920" i="1"/>
  <c r="L1920" i="1"/>
  <c r="J1921" i="1"/>
  <c r="L1921" i="1"/>
  <c r="J1922" i="1"/>
  <c r="L1922" i="1"/>
  <c r="J1923" i="1"/>
  <c r="L1923" i="1"/>
  <c r="J1924" i="1"/>
  <c r="L1924" i="1"/>
  <c r="J1925" i="1"/>
  <c r="L1925" i="1"/>
  <c r="J1926" i="1"/>
  <c r="L1926" i="1"/>
  <c r="J1927" i="1"/>
  <c r="L1927" i="1"/>
  <c r="J1928" i="1"/>
  <c r="L1928" i="1"/>
  <c r="J1929" i="1"/>
  <c r="L1929" i="1"/>
  <c r="J1930" i="1"/>
  <c r="L1930" i="1"/>
  <c r="J1931" i="1"/>
  <c r="L1931" i="1"/>
  <c r="J1932" i="1"/>
  <c r="L1932" i="1"/>
  <c r="J1933" i="1"/>
  <c r="L1933" i="1"/>
  <c r="J1934" i="1"/>
  <c r="L1934" i="1"/>
  <c r="J1935" i="1"/>
  <c r="L1935" i="1"/>
  <c r="J1936" i="1"/>
  <c r="L1936" i="1"/>
  <c r="J1937" i="1"/>
  <c r="L1937" i="1"/>
  <c r="J1938" i="1"/>
  <c r="L1938" i="1"/>
  <c r="J1939" i="1"/>
  <c r="L1939" i="1"/>
  <c r="J1940" i="1"/>
  <c r="L1940" i="1"/>
  <c r="J1941" i="1"/>
  <c r="L1941" i="1"/>
  <c r="J1942" i="1"/>
  <c r="L1942" i="1"/>
  <c r="J1943" i="1"/>
  <c r="L1943" i="1"/>
  <c r="J1944" i="1"/>
  <c r="L1944" i="1"/>
  <c r="J1945" i="1"/>
  <c r="L1945" i="1"/>
  <c r="J1946" i="1"/>
  <c r="L1946" i="1"/>
  <c r="J1947" i="1"/>
  <c r="L1947" i="1"/>
  <c r="J1948" i="1"/>
  <c r="L1948" i="1"/>
  <c r="J1949" i="1"/>
  <c r="L1949" i="1"/>
  <c r="J1950" i="1"/>
  <c r="L1950" i="1"/>
  <c r="J1951" i="1"/>
  <c r="L1951" i="1"/>
  <c r="J1952" i="1"/>
  <c r="L1952" i="1"/>
  <c r="J1953" i="1"/>
  <c r="L1953" i="1"/>
  <c r="J1954" i="1"/>
  <c r="L1954" i="1"/>
  <c r="J1955" i="1"/>
  <c r="L1955" i="1"/>
  <c r="J1956" i="1"/>
  <c r="L1956" i="1"/>
  <c r="J1957" i="1"/>
  <c r="L1957" i="1"/>
  <c r="J1958" i="1"/>
  <c r="L1958" i="1"/>
  <c r="J1959" i="1"/>
  <c r="L1959" i="1"/>
  <c r="J1960" i="1"/>
  <c r="L1960" i="1"/>
  <c r="J1961" i="1"/>
  <c r="L1961" i="1"/>
  <c r="J1962" i="1"/>
  <c r="L1962" i="1"/>
  <c r="J1963" i="1"/>
  <c r="L1963" i="1"/>
  <c r="J1964" i="1"/>
  <c r="L1964" i="1"/>
  <c r="J1965" i="1"/>
  <c r="L1965" i="1"/>
  <c r="J1966" i="1"/>
  <c r="L1966" i="1"/>
  <c r="J1967" i="1"/>
  <c r="L1967" i="1"/>
  <c r="J1968" i="1"/>
  <c r="L1968" i="1"/>
  <c r="J1969" i="1"/>
  <c r="L1969" i="1"/>
  <c r="J1970" i="1"/>
  <c r="L1970" i="1"/>
  <c r="J1971" i="1"/>
  <c r="L1971" i="1"/>
  <c r="J1972" i="1"/>
  <c r="L1972" i="1"/>
  <c r="J1973" i="1"/>
  <c r="L1973" i="1"/>
  <c r="J1974" i="1"/>
  <c r="L1974" i="1"/>
  <c r="J1975" i="1"/>
  <c r="L1975" i="1"/>
  <c r="J1976" i="1"/>
  <c r="L1976" i="1"/>
  <c r="J1977" i="1"/>
  <c r="L1977" i="1"/>
  <c r="J1978" i="1"/>
  <c r="L1978" i="1"/>
  <c r="J1979" i="1"/>
  <c r="L1979" i="1"/>
  <c r="J1980" i="1"/>
  <c r="L1980" i="1"/>
  <c r="J1981" i="1"/>
  <c r="L1981" i="1"/>
  <c r="J1982" i="1"/>
  <c r="L1982" i="1"/>
  <c r="J1983" i="1"/>
  <c r="L1983" i="1"/>
  <c r="J1984" i="1"/>
  <c r="L1984" i="1"/>
  <c r="J1985" i="1"/>
  <c r="L1985" i="1"/>
  <c r="J1986" i="1"/>
  <c r="L1986" i="1"/>
  <c r="J1987" i="1"/>
  <c r="L1987" i="1"/>
  <c r="J1988" i="1"/>
  <c r="L1988" i="1"/>
  <c r="J1989" i="1"/>
  <c r="L1989" i="1"/>
  <c r="J1990" i="1"/>
  <c r="L1990" i="1"/>
  <c r="J1991" i="1"/>
  <c r="L1991" i="1"/>
  <c r="J1992" i="1"/>
  <c r="L1992" i="1"/>
  <c r="J1993" i="1"/>
  <c r="L1993" i="1"/>
  <c r="J1994" i="1"/>
  <c r="L1994" i="1"/>
  <c r="J1995" i="1"/>
  <c r="L1995" i="1"/>
  <c r="J1996" i="1"/>
  <c r="L1996" i="1"/>
  <c r="J1997" i="1"/>
  <c r="L1997" i="1"/>
  <c r="J1998" i="1"/>
  <c r="L1998" i="1"/>
  <c r="J1999" i="1"/>
  <c r="L1999" i="1"/>
  <c r="J2000" i="1"/>
  <c r="L2000" i="1"/>
  <c r="J2001" i="1"/>
  <c r="L2001" i="1"/>
  <c r="J2002" i="1"/>
  <c r="L2002" i="1"/>
  <c r="J2003" i="1"/>
  <c r="L2003" i="1"/>
  <c r="J2004" i="1"/>
  <c r="L2004" i="1"/>
  <c r="J2005" i="1"/>
  <c r="L2005" i="1"/>
  <c r="J2006" i="1"/>
  <c r="L2006" i="1"/>
  <c r="J2007" i="1"/>
  <c r="L2007" i="1"/>
  <c r="J2008" i="1"/>
  <c r="L2008" i="1"/>
  <c r="J2009" i="1"/>
  <c r="L2009" i="1"/>
  <c r="J2010" i="1"/>
  <c r="L2010" i="1"/>
  <c r="J2011" i="1"/>
  <c r="L2011" i="1"/>
  <c r="J2012" i="1"/>
  <c r="L2012" i="1"/>
  <c r="J2013" i="1"/>
  <c r="L2013" i="1"/>
  <c r="J2014" i="1"/>
  <c r="L2014" i="1"/>
  <c r="J2015" i="1"/>
  <c r="L2015" i="1"/>
  <c r="J2016" i="1"/>
  <c r="L2016" i="1"/>
  <c r="J2017" i="1"/>
  <c r="L2017" i="1"/>
  <c r="J2018" i="1"/>
  <c r="L2018" i="1"/>
  <c r="J2019" i="1"/>
  <c r="L2019" i="1"/>
  <c r="J2020" i="1"/>
  <c r="L2020" i="1"/>
  <c r="J2021" i="1"/>
  <c r="L2021" i="1"/>
  <c r="J2022" i="1"/>
  <c r="L2022" i="1"/>
  <c r="J2023" i="1"/>
  <c r="L2023" i="1"/>
  <c r="J2024" i="1"/>
  <c r="L2024" i="1"/>
  <c r="J2025" i="1"/>
  <c r="L2025" i="1"/>
  <c r="J2026" i="1"/>
  <c r="L2026" i="1"/>
  <c r="J2027" i="1"/>
  <c r="L2027" i="1"/>
  <c r="J2028" i="1"/>
  <c r="L2028" i="1"/>
  <c r="J2029" i="1"/>
  <c r="L2029" i="1"/>
  <c r="J2030" i="1"/>
  <c r="L2030" i="1"/>
  <c r="J2031" i="1"/>
  <c r="L2031" i="1"/>
  <c r="J2032" i="1"/>
  <c r="L2032" i="1"/>
  <c r="J2033" i="1"/>
  <c r="L2033" i="1"/>
  <c r="J2034" i="1"/>
  <c r="L2034" i="1"/>
  <c r="J2035" i="1"/>
  <c r="L2035" i="1"/>
  <c r="J2036" i="1"/>
  <c r="L2036" i="1"/>
  <c r="J2037" i="1"/>
  <c r="L2037" i="1"/>
  <c r="J2038" i="1"/>
  <c r="L2038" i="1"/>
  <c r="J2039" i="1"/>
  <c r="L2039" i="1"/>
  <c r="J2040" i="1"/>
  <c r="L2040" i="1"/>
  <c r="J2041" i="1"/>
  <c r="L2041" i="1"/>
  <c r="J2042" i="1"/>
  <c r="L2042" i="1"/>
  <c r="J2043" i="1"/>
  <c r="L2043" i="1"/>
  <c r="J2044" i="1"/>
  <c r="L2044" i="1"/>
  <c r="J2045" i="1"/>
  <c r="L2045" i="1"/>
  <c r="J2046" i="1"/>
  <c r="L2046" i="1"/>
  <c r="J2047" i="1"/>
  <c r="L2047" i="1"/>
  <c r="J2048" i="1"/>
  <c r="L2048" i="1"/>
  <c r="J2049" i="1"/>
  <c r="L2049" i="1"/>
  <c r="J2050" i="1"/>
  <c r="L2050" i="1"/>
  <c r="J2051" i="1"/>
  <c r="L2051" i="1"/>
  <c r="J2052" i="1"/>
  <c r="L2052" i="1"/>
  <c r="J2053" i="1"/>
  <c r="L2053" i="1"/>
  <c r="J2054" i="1"/>
  <c r="L2054" i="1"/>
  <c r="J2055" i="1"/>
  <c r="L2055" i="1"/>
  <c r="J2056" i="1"/>
  <c r="L2056" i="1"/>
  <c r="J2057" i="1"/>
  <c r="L2057" i="1"/>
  <c r="J2058" i="1"/>
  <c r="L2058" i="1"/>
  <c r="J2059" i="1"/>
  <c r="L2059" i="1"/>
  <c r="J2060" i="1"/>
  <c r="L2060" i="1"/>
  <c r="J2061" i="1"/>
  <c r="L2061" i="1"/>
  <c r="J2062" i="1"/>
  <c r="L2062" i="1"/>
  <c r="J2063" i="1"/>
  <c r="L2063" i="1"/>
  <c r="J2064" i="1"/>
  <c r="L2064" i="1"/>
  <c r="J2065" i="1"/>
  <c r="L2065" i="1"/>
  <c r="J2066" i="1"/>
  <c r="L2066" i="1"/>
  <c r="J2067" i="1"/>
  <c r="L2067" i="1"/>
  <c r="J2068" i="1"/>
  <c r="L2068" i="1"/>
  <c r="J2069" i="1"/>
  <c r="L2069" i="1"/>
  <c r="J2070" i="1"/>
  <c r="L2070" i="1"/>
  <c r="J2071" i="1"/>
  <c r="L2071" i="1"/>
  <c r="J2072" i="1"/>
  <c r="L2072" i="1"/>
  <c r="J2073" i="1"/>
  <c r="L2073" i="1"/>
  <c r="J2074" i="1"/>
  <c r="L2074" i="1"/>
  <c r="J2075" i="1"/>
  <c r="L2075" i="1"/>
  <c r="J2076" i="1"/>
  <c r="L2076" i="1"/>
  <c r="J2077" i="1"/>
  <c r="L2077" i="1"/>
  <c r="J2078" i="1"/>
  <c r="L2078" i="1"/>
  <c r="J2079" i="1"/>
  <c r="L2079" i="1"/>
  <c r="J2080" i="1"/>
  <c r="L2080" i="1"/>
  <c r="J2081" i="1"/>
  <c r="L2081" i="1"/>
  <c r="J2082" i="1"/>
  <c r="L2082" i="1"/>
  <c r="J2083" i="1"/>
  <c r="L2083" i="1"/>
  <c r="J2084" i="1"/>
  <c r="L2084" i="1"/>
  <c r="J2085" i="1"/>
  <c r="L2085" i="1"/>
  <c r="J2086" i="1"/>
  <c r="L2086" i="1"/>
  <c r="J2087" i="1"/>
  <c r="L2087" i="1"/>
  <c r="J2088" i="1"/>
  <c r="L2088" i="1"/>
  <c r="J2089" i="1"/>
  <c r="L2089" i="1"/>
  <c r="J2090" i="1"/>
  <c r="L2090" i="1"/>
  <c r="J2091" i="1"/>
  <c r="L2091" i="1"/>
  <c r="J2092" i="1"/>
  <c r="L2092" i="1"/>
  <c r="J2093" i="1"/>
  <c r="L2093" i="1"/>
  <c r="J2094" i="1"/>
  <c r="L2094" i="1"/>
  <c r="J2095" i="1"/>
  <c r="L2095" i="1"/>
  <c r="J2096" i="1"/>
  <c r="L2096" i="1"/>
  <c r="J2097" i="1"/>
  <c r="L2097" i="1"/>
  <c r="J2098" i="1"/>
  <c r="L2098" i="1"/>
  <c r="J2099" i="1"/>
  <c r="L2099" i="1"/>
  <c r="J2100" i="1"/>
  <c r="L2100" i="1"/>
  <c r="J2101" i="1"/>
  <c r="L2101" i="1"/>
  <c r="J2102" i="1"/>
  <c r="L2102" i="1"/>
  <c r="J2103" i="1"/>
  <c r="L2103" i="1"/>
  <c r="J2104" i="1"/>
  <c r="L2104" i="1"/>
  <c r="J2105" i="1"/>
  <c r="L2105" i="1"/>
  <c r="J2106" i="1"/>
  <c r="L2106" i="1"/>
  <c r="J2107" i="1"/>
  <c r="L2107" i="1"/>
  <c r="J2108" i="1"/>
  <c r="L2108" i="1"/>
  <c r="J2109" i="1"/>
  <c r="L2109" i="1"/>
  <c r="J2110" i="1"/>
  <c r="L2110" i="1"/>
  <c r="J2111" i="1"/>
  <c r="L2111" i="1"/>
  <c r="J2112" i="1"/>
  <c r="L2112" i="1"/>
  <c r="J2113" i="1"/>
  <c r="L2113" i="1"/>
  <c r="J2114" i="1"/>
  <c r="L2114" i="1"/>
  <c r="J2115" i="1"/>
  <c r="L2115" i="1"/>
  <c r="J2116" i="1"/>
  <c r="L2116" i="1"/>
  <c r="J2117" i="1"/>
  <c r="L2117" i="1"/>
  <c r="J2118" i="1"/>
  <c r="L2118" i="1"/>
  <c r="J2119" i="1"/>
  <c r="L2119" i="1"/>
  <c r="J2120" i="1"/>
  <c r="L2120" i="1"/>
  <c r="J2121" i="1"/>
  <c r="L2121" i="1"/>
  <c r="J2122" i="1"/>
  <c r="L2122" i="1"/>
  <c r="J2123" i="1"/>
  <c r="L2123" i="1"/>
  <c r="J2124" i="1"/>
  <c r="L2124" i="1"/>
  <c r="J2125" i="1"/>
  <c r="L2125" i="1"/>
  <c r="J2126" i="1"/>
  <c r="L2126" i="1"/>
  <c r="J2127" i="1"/>
  <c r="L2127" i="1"/>
  <c r="J2128" i="1"/>
  <c r="L2128" i="1"/>
  <c r="J2129" i="1"/>
  <c r="L2129" i="1"/>
  <c r="J2130" i="1"/>
  <c r="L2130" i="1"/>
  <c r="J2131" i="1"/>
  <c r="L2131" i="1"/>
  <c r="J2132" i="1"/>
  <c r="L2132" i="1"/>
  <c r="J2133" i="1"/>
  <c r="L2133" i="1"/>
  <c r="J2134" i="1"/>
  <c r="L2134" i="1"/>
  <c r="J2135" i="1"/>
  <c r="L2135" i="1"/>
  <c r="J2136" i="1"/>
  <c r="L2136" i="1"/>
  <c r="J2137" i="1"/>
  <c r="L2137" i="1"/>
  <c r="J2138" i="1"/>
  <c r="L2138" i="1"/>
  <c r="J2139" i="1"/>
  <c r="L2139" i="1"/>
  <c r="J2140" i="1"/>
  <c r="L2140" i="1"/>
  <c r="J2141" i="1"/>
  <c r="L2141" i="1"/>
  <c r="J2142" i="1"/>
  <c r="L2142" i="1"/>
  <c r="J2143" i="1"/>
  <c r="L2143" i="1"/>
  <c r="J2144" i="1"/>
  <c r="L2144" i="1"/>
  <c r="J2145" i="1"/>
  <c r="L2145" i="1"/>
  <c r="J2146" i="1"/>
  <c r="L2146" i="1"/>
  <c r="J2147" i="1"/>
  <c r="L2147" i="1"/>
  <c r="J2148" i="1"/>
  <c r="L2148" i="1"/>
  <c r="J2149" i="1"/>
  <c r="L2149" i="1"/>
  <c r="J2150" i="1"/>
  <c r="L2150" i="1"/>
  <c r="J2151" i="1"/>
  <c r="L2151" i="1"/>
  <c r="J2152" i="1"/>
  <c r="L2152" i="1"/>
  <c r="J2153" i="1"/>
  <c r="L2153" i="1"/>
  <c r="J2154" i="1"/>
  <c r="L2154" i="1"/>
  <c r="J2155" i="1"/>
  <c r="L2155" i="1"/>
  <c r="J2156" i="1"/>
  <c r="L2156" i="1"/>
  <c r="J2157" i="1"/>
  <c r="L2157" i="1"/>
  <c r="J2158" i="1"/>
  <c r="L2158" i="1"/>
  <c r="J2159" i="1"/>
  <c r="L2159" i="1"/>
  <c r="J2160" i="1"/>
  <c r="L2160" i="1"/>
  <c r="J2161" i="1"/>
  <c r="L2161" i="1"/>
  <c r="J2162" i="1"/>
  <c r="L2162" i="1"/>
  <c r="J2163" i="1"/>
  <c r="L2163" i="1"/>
  <c r="J2164" i="1"/>
  <c r="L2164" i="1"/>
  <c r="J2165" i="1"/>
  <c r="L2165" i="1"/>
  <c r="J2166" i="1"/>
  <c r="L2166" i="1"/>
  <c r="J2167" i="1"/>
  <c r="L2167" i="1"/>
  <c r="J2168" i="1"/>
  <c r="L2168" i="1"/>
  <c r="J2169" i="1"/>
  <c r="L2169" i="1"/>
  <c r="J2170" i="1"/>
  <c r="L2170" i="1"/>
  <c r="J2171" i="1"/>
  <c r="L2171" i="1"/>
  <c r="J2172" i="1"/>
  <c r="L2172" i="1"/>
  <c r="J2173" i="1"/>
  <c r="L2173" i="1"/>
  <c r="J2174" i="1"/>
  <c r="L2174" i="1"/>
  <c r="J2175" i="1"/>
  <c r="L2175" i="1"/>
  <c r="J2176" i="1"/>
  <c r="L2176" i="1"/>
  <c r="J2177" i="1"/>
  <c r="L2177" i="1"/>
  <c r="J2178" i="1"/>
  <c r="L2178" i="1"/>
  <c r="J2179" i="1"/>
  <c r="L2179" i="1"/>
  <c r="J2180" i="1"/>
  <c r="L2180" i="1"/>
  <c r="J2181" i="1"/>
  <c r="L2181" i="1"/>
  <c r="J2182" i="1"/>
  <c r="L2182" i="1"/>
  <c r="J2183" i="1"/>
  <c r="L2183" i="1"/>
  <c r="J2184" i="1"/>
  <c r="L2184" i="1"/>
  <c r="J2185" i="1"/>
  <c r="L2185" i="1"/>
  <c r="J2186" i="1"/>
  <c r="L2186" i="1"/>
  <c r="J2187" i="1"/>
  <c r="L2187" i="1"/>
  <c r="J2188" i="1"/>
  <c r="L2188" i="1"/>
  <c r="J2189" i="1"/>
  <c r="L2189" i="1"/>
  <c r="J2190" i="1"/>
  <c r="L2190" i="1"/>
  <c r="J2191" i="1"/>
  <c r="L2191" i="1"/>
  <c r="J2192" i="1"/>
  <c r="L2192" i="1"/>
  <c r="J2193" i="1"/>
  <c r="L2193" i="1"/>
  <c r="J2194" i="1"/>
  <c r="L2194" i="1"/>
  <c r="J2195" i="1"/>
  <c r="L2195" i="1"/>
  <c r="J2196" i="1"/>
  <c r="L2196" i="1"/>
  <c r="J2197" i="1"/>
  <c r="L2197" i="1"/>
  <c r="J2198" i="1"/>
  <c r="L2198" i="1"/>
  <c r="J2199" i="1"/>
  <c r="L2199" i="1"/>
  <c r="J2200" i="1"/>
  <c r="L2200" i="1"/>
  <c r="J2201" i="1"/>
  <c r="L2201" i="1"/>
  <c r="J2202" i="1"/>
  <c r="L2202" i="1"/>
  <c r="J2203" i="1"/>
  <c r="L2203" i="1"/>
  <c r="J2204" i="1"/>
  <c r="L2204" i="1"/>
  <c r="J2205" i="1"/>
  <c r="L2205" i="1"/>
  <c r="J2206" i="1"/>
  <c r="L2206" i="1"/>
  <c r="J2207" i="1"/>
  <c r="L2207" i="1"/>
  <c r="J2208" i="1"/>
  <c r="L2208" i="1"/>
  <c r="J2209" i="1"/>
  <c r="L2209" i="1"/>
  <c r="J2210" i="1"/>
  <c r="L2210" i="1"/>
  <c r="J2211" i="1"/>
  <c r="L2211" i="1"/>
  <c r="J2212" i="1"/>
  <c r="L2212" i="1"/>
  <c r="J2213" i="1"/>
  <c r="L2213" i="1"/>
  <c r="J2214" i="1"/>
  <c r="L2214" i="1"/>
  <c r="J2215" i="1"/>
  <c r="L2215" i="1"/>
  <c r="J2216" i="1"/>
  <c r="L2216" i="1"/>
  <c r="J2217" i="1"/>
  <c r="L2217" i="1"/>
  <c r="J2218" i="1"/>
  <c r="L2218" i="1"/>
  <c r="J2219" i="1"/>
  <c r="L2219" i="1"/>
  <c r="J2220" i="1"/>
  <c r="L2220" i="1"/>
  <c r="J2221" i="1"/>
  <c r="L2221" i="1"/>
  <c r="J2222" i="1"/>
  <c r="L2222" i="1"/>
  <c r="J2223" i="1"/>
  <c r="L2223" i="1"/>
  <c r="J2224" i="1"/>
  <c r="L2224" i="1"/>
  <c r="J2225" i="1"/>
  <c r="L2225" i="1"/>
  <c r="J2226" i="1"/>
  <c r="L2226" i="1"/>
  <c r="J2227" i="1"/>
  <c r="L2227" i="1"/>
  <c r="J2228" i="1"/>
  <c r="L2228" i="1"/>
  <c r="J2229" i="1"/>
  <c r="L2229" i="1"/>
  <c r="J2230" i="1"/>
  <c r="L2230" i="1"/>
  <c r="J2231" i="1"/>
  <c r="L2231" i="1"/>
  <c r="J2232" i="1"/>
  <c r="L2232" i="1"/>
  <c r="J2233" i="1"/>
  <c r="L2233" i="1"/>
  <c r="J2234" i="1"/>
  <c r="L2234" i="1"/>
  <c r="J2235" i="1"/>
  <c r="L2235" i="1"/>
  <c r="J2236" i="1"/>
  <c r="L2236" i="1"/>
  <c r="J2237" i="1"/>
  <c r="L2237" i="1"/>
  <c r="J2238" i="1"/>
  <c r="L2238" i="1"/>
  <c r="J2239" i="1"/>
  <c r="L2239" i="1"/>
  <c r="J2240" i="1"/>
  <c r="L2240" i="1"/>
  <c r="J2241" i="1"/>
  <c r="L2241" i="1"/>
  <c r="J2242" i="1"/>
  <c r="L2242" i="1"/>
  <c r="J2243" i="1"/>
  <c r="L2243" i="1"/>
  <c r="J2244" i="1"/>
  <c r="L2244" i="1"/>
  <c r="J2245" i="1"/>
  <c r="L2245" i="1"/>
  <c r="J2246" i="1"/>
  <c r="L2246" i="1"/>
  <c r="J2247" i="1"/>
  <c r="L2247" i="1"/>
  <c r="J2248" i="1"/>
  <c r="L2248" i="1"/>
  <c r="J2249" i="1"/>
  <c r="L2249" i="1"/>
  <c r="J2250" i="1"/>
  <c r="L2250" i="1"/>
  <c r="J2251" i="1"/>
  <c r="L2251" i="1"/>
  <c r="J2252" i="1"/>
  <c r="L2252" i="1"/>
  <c r="J2253" i="1"/>
  <c r="L2253" i="1"/>
  <c r="J2254" i="1"/>
  <c r="L2254" i="1"/>
  <c r="J2255" i="1"/>
  <c r="L2255" i="1"/>
  <c r="J2256" i="1"/>
  <c r="L2256" i="1"/>
  <c r="J2257" i="1"/>
  <c r="L2257" i="1"/>
  <c r="J2258" i="1"/>
  <c r="L2258" i="1"/>
  <c r="J2259" i="1"/>
  <c r="L2259" i="1"/>
  <c r="J2260" i="1"/>
  <c r="L2260" i="1"/>
  <c r="J2261" i="1"/>
  <c r="L2261" i="1"/>
  <c r="J2262" i="1"/>
  <c r="L2262" i="1"/>
  <c r="J2263" i="1"/>
  <c r="L2263" i="1"/>
  <c r="J2264" i="1"/>
  <c r="L2264" i="1"/>
  <c r="J2265" i="1"/>
  <c r="L2265" i="1"/>
  <c r="J2266" i="1"/>
  <c r="L2266" i="1"/>
  <c r="J2267" i="1"/>
  <c r="L2267" i="1"/>
  <c r="J2268" i="1"/>
  <c r="L2268" i="1"/>
  <c r="J2269" i="1"/>
  <c r="L2269" i="1"/>
  <c r="J2270" i="1"/>
  <c r="L2270" i="1"/>
  <c r="J2271" i="1"/>
  <c r="L2271" i="1"/>
  <c r="J2272" i="1"/>
  <c r="L2272" i="1"/>
  <c r="J2273" i="1"/>
  <c r="L2273" i="1"/>
  <c r="J2274" i="1"/>
  <c r="L2274" i="1"/>
  <c r="J2275" i="1"/>
  <c r="L2275" i="1"/>
  <c r="J2276" i="1"/>
  <c r="L2276" i="1"/>
  <c r="J2277" i="1"/>
  <c r="L2277" i="1"/>
  <c r="J2278" i="1"/>
  <c r="L2278" i="1"/>
  <c r="J2279" i="1"/>
  <c r="L2279" i="1"/>
  <c r="J2280" i="1"/>
  <c r="L2280" i="1"/>
  <c r="J2281" i="1"/>
  <c r="L2281" i="1"/>
  <c r="J2282" i="1"/>
  <c r="L2282" i="1"/>
  <c r="J2283" i="1"/>
  <c r="L2283" i="1"/>
  <c r="J2284" i="1"/>
  <c r="L2284" i="1"/>
  <c r="J2285" i="1"/>
  <c r="L2285" i="1"/>
  <c r="J2286" i="1"/>
  <c r="L2286" i="1"/>
  <c r="J2287" i="1"/>
  <c r="L2287" i="1"/>
  <c r="J2288" i="1"/>
  <c r="L2288" i="1"/>
  <c r="J2289" i="1"/>
  <c r="L2289" i="1"/>
  <c r="J2290" i="1"/>
  <c r="L2290" i="1"/>
  <c r="J2291" i="1"/>
  <c r="L2291" i="1"/>
  <c r="J2292" i="1"/>
  <c r="L2292" i="1"/>
  <c r="J2293" i="1"/>
  <c r="L2293" i="1"/>
  <c r="J2294" i="1"/>
  <c r="L2294" i="1"/>
  <c r="J2295" i="1"/>
  <c r="L2295" i="1"/>
  <c r="J2296" i="1"/>
  <c r="L2296" i="1"/>
  <c r="J2297" i="1"/>
  <c r="L2297" i="1"/>
  <c r="J2298" i="1"/>
  <c r="L2298" i="1"/>
  <c r="J2299" i="1"/>
  <c r="L2299" i="1"/>
  <c r="J2300" i="1"/>
  <c r="L2300" i="1"/>
  <c r="J2301" i="1"/>
  <c r="L2301" i="1"/>
  <c r="J2302" i="1"/>
  <c r="L2302" i="1"/>
  <c r="J2303" i="1"/>
  <c r="L2303" i="1"/>
  <c r="J2304" i="1"/>
  <c r="L2304" i="1"/>
  <c r="J2305" i="1"/>
  <c r="L2305" i="1"/>
  <c r="J2306" i="1"/>
  <c r="L2306" i="1"/>
  <c r="J2307" i="1"/>
  <c r="L2307" i="1"/>
  <c r="J2308" i="1"/>
  <c r="L2308" i="1"/>
  <c r="J2309" i="1"/>
  <c r="L2309" i="1"/>
  <c r="J2310" i="1"/>
  <c r="L2310" i="1"/>
  <c r="J2311" i="1"/>
  <c r="L2311" i="1"/>
  <c r="J2312" i="1"/>
  <c r="L2312" i="1"/>
  <c r="J2313" i="1"/>
  <c r="L2313" i="1"/>
  <c r="J2314" i="1"/>
  <c r="L2314" i="1"/>
  <c r="J2315" i="1"/>
  <c r="L2315" i="1"/>
  <c r="J2316" i="1"/>
  <c r="L2316" i="1"/>
  <c r="J2317" i="1"/>
  <c r="L2317" i="1"/>
  <c r="J2318" i="1"/>
  <c r="L2318" i="1"/>
  <c r="J2319" i="1"/>
  <c r="L2319" i="1"/>
  <c r="J2320" i="1"/>
  <c r="L2320" i="1"/>
  <c r="J2321" i="1"/>
  <c r="L2321" i="1"/>
  <c r="J2322" i="1"/>
  <c r="L2322" i="1"/>
  <c r="J2323" i="1"/>
  <c r="L2323" i="1"/>
  <c r="J2324" i="1"/>
  <c r="L2324" i="1"/>
  <c r="J2325" i="1"/>
  <c r="L2325" i="1"/>
  <c r="J2326" i="1"/>
  <c r="L2326" i="1"/>
  <c r="J2327" i="1"/>
  <c r="L2327" i="1"/>
  <c r="J2328" i="1"/>
  <c r="L2328" i="1"/>
  <c r="J2329" i="1"/>
  <c r="L2329" i="1"/>
  <c r="J2330" i="1"/>
  <c r="L2330" i="1"/>
  <c r="J2331" i="1"/>
  <c r="L2331" i="1"/>
  <c r="J2332" i="1"/>
  <c r="L2332" i="1"/>
  <c r="J2333" i="1"/>
  <c r="L2333" i="1"/>
  <c r="J2334" i="1"/>
  <c r="L2334" i="1"/>
  <c r="J2335" i="1"/>
  <c r="L2335" i="1"/>
  <c r="J2336" i="1"/>
  <c r="L2336" i="1"/>
  <c r="J2337" i="1"/>
  <c r="L2337" i="1"/>
  <c r="J2338" i="1"/>
  <c r="L2338" i="1"/>
  <c r="J2339" i="1"/>
  <c r="L2339" i="1"/>
  <c r="J2340" i="1"/>
  <c r="L2340" i="1"/>
  <c r="J2341" i="1"/>
  <c r="L2341" i="1"/>
  <c r="J2342" i="1"/>
  <c r="L2342" i="1"/>
  <c r="J2343" i="1"/>
  <c r="L2343" i="1"/>
  <c r="J2344" i="1"/>
  <c r="L2344" i="1"/>
  <c r="J2345" i="1"/>
  <c r="L2345" i="1"/>
  <c r="J2346" i="1"/>
  <c r="L2346" i="1"/>
  <c r="J2347" i="1"/>
  <c r="L2347" i="1"/>
  <c r="J2348" i="1"/>
  <c r="L2348" i="1"/>
  <c r="J2349" i="1"/>
  <c r="L2349" i="1"/>
  <c r="J2350" i="1"/>
  <c r="L2350" i="1"/>
  <c r="J2351" i="1"/>
  <c r="L2351" i="1"/>
  <c r="J2352" i="1"/>
  <c r="L2352" i="1"/>
  <c r="J2353" i="1"/>
  <c r="L2353" i="1"/>
  <c r="J2354" i="1"/>
  <c r="L2354" i="1"/>
  <c r="J2355" i="1"/>
  <c r="L2355" i="1"/>
  <c r="J2356" i="1"/>
  <c r="L2356" i="1"/>
  <c r="J2357" i="1"/>
  <c r="L2357" i="1"/>
  <c r="J2358" i="1"/>
  <c r="L2358" i="1"/>
  <c r="J2359" i="1"/>
  <c r="L2359" i="1"/>
  <c r="J2360" i="1"/>
  <c r="L2360" i="1"/>
  <c r="J2361" i="1"/>
  <c r="L2361" i="1"/>
  <c r="J2362" i="1"/>
  <c r="L2362" i="1"/>
  <c r="J2363" i="1"/>
  <c r="L2363" i="1"/>
  <c r="J2364" i="1"/>
  <c r="L2364" i="1"/>
  <c r="J2365" i="1"/>
  <c r="L2365" i="1"/>
  <c r="J2366" i="1"/>
  <c r="L2366" i="1"/>
  <c r="J2367" i="1"/>
  <c r="L2367" i="1"/>
  <c r="J2368" i="1"/>
  <c r="L2368" i="1"/>
  <c r="J2369" i="1"/>
  <c r="L2369" i="1"/>
  <c r="J2370" i="1"/>
  <c r="L2370" i="1"/>
  <c r="J2371" i="1"/>
  <c r="L2371" i="1"/>
  <c r="J2372" i="1"/>
  <c r="L2372" i="1"/>
  <c r="J2373" i="1"/>
  <c r="L2373" i="1"/>
  <c r="J2374" i="1"/>
  <c r="L2374" i="1"/>
  <c r="J2375" i="1"/>
  <c r="L2375" i="1"/>
  <c r="J2376" i="1"/>
  <c r="L2376" i="1"/>
  <c r="J2377" i="1"/>
  <c r="L2377" i="1"/>
  <c r="J2378" i="1"/>
  <c r="L2378" i="1"/>
  <c r="J2379" i="1"/>
  <c r="L2379" i="1"/>
  <c r="J2380" i="1"/>
  <c r="L2380" i="1"/>
  <c r="J2381" i="1"/>
  <c r="L2381" i="1"/>
  <c r="J2382" i="1"/>
  <c r="L2382" i="1"/>
  <c r="J2383" i="1"/>
  <c r="L2383" i="1"/>
  <c r="J2384" i="1"/>
  <c r="L2384" i="1"/>
  <c r="J2385" i="1"/>
  <c r="L2385" i="1"/>
  <c r="J2386" i="1"/>
  <c r="L2386" i="1"/>
  <c r="J2387" i="1"/>
  <c r="L2387" i="1"/>
  <c r="J2388" i="1"/>
  <c r="L2388" i="1"/>
  <c r="J2389" i="1"/>
  <c r="L2389" i="1"/>
  <c r="J2390" i="1"/>
  <c r="L2390" i="1"/>
  <c r="J2391" i="1"/>
  <c r="L2391" i="1"/>
  <c r="J2392" i="1"/>
  <c r="L2392" i="1"/>
  <c r="J2393" i="1"/>
  <c r="L2393" i="1"/>
  <c r="J2394" i="1"/>
  <c r="L2394" i="1"/>
  <c r="J2395" i="1"/>
  <c r="L2395" i="1"/>
  <c r="J2396" i="1"/>
  <c r="L2396" i="1"/>
  <c r="J2397" i="1"/>
  <c r="L2397" i="1"/>
  <c r="J2398" i="1"/>
  <c r="L2398" i="1"/>
  <c r="J2399" i="1"/>
  <c r="L2399" i="1"/>
  <c r="J2400" i="1"/>
  <c r="L2400" i="1"/>
  <c r="J2401" i="1"/>
  <c r="L2401" i="1"/>
  <c r="J2402" i="1"/>
  <c r="L2402" i="1"/>
  <c r="J2403" i="1"/>
  <c r="L2403" i="1"/>
  <c r="J2404" i="1"/>
  <c r="L2404" i="1"/>
  <c r="J2405" i="1"/>
  <c r="L2405" i="1"/>
  <c r="J2406" i="1"/>
  <c r="L2406" i="1"/>
  <c r="J2407" i="1"/>
  <c r="L2407" i="1"/>
  <c r="J2408" i="1"/>
  <c r="L2408" i="1"/>
  <c r="J2409" i="1"/>
  <c r="L2409" i="1"/>
  <c r="J2410" i="1"/>
  <c r="L2410" i="1"/>
  <c r="J2411" i="1"/>
  <c r="L2411" i="1"/>
  <c r="J2412" i="1"/>
  <c r="L2412" i="1"/>
  <c r="J2413" i="1"/>
  <c r="L2413" i="1"/>
  <c r="J2414" i="1"/>
  <c r="L2414" i="1"/>
  <c r="J2415" i="1"/>
  <c r="L2415" i="1"/>
  <c r="J2416" i="1"/>
  <c r="L2416" i="1"/>
  <c r="J2417" i="1"/>
  <c r="L2417" i="1"/>
  <c r="J2418" i="1"/>
  <c r="L2418" i="1"/>
  <c r="J2419" i="1"/>
  <c r="L2419" i="1"/>
  <c r="J2420" i="1"/>
  <c r="L2420" i="1"/>
  <c r="J2421" i="1"/>
  <c r="L2421" i="1"/>
  <c r="J2422" i="1"/>
  <c r="L2422" i="1"/>
  <c r="J2423" i="1"/>
  <c r="L2423" i="1"/>
  <c r="J2424" i="1"/>
  <c r="L2424" i="1"/>
  <c r="J2425" i="1"/>
  <c r="L2425" i="1"/>
  <c r="J2426" i="1"/>
  <c r="L2426" i="1"/>
  <c r="J2427" i="1"/>
  <c r="L2427" i="1"/>
  <c r="J2428" i="1"/>
  <c r="L2428" i="1"/>
  <c r="J2429" i="1"/>
  <c r="L2429" i="1"/>
  <c r="J2430" i="1"/>
  <c r="L2430" i="1"/>
  <c r="J2431" i="1"/>
  <c r="L2431" i="1"/>
  <c r="J2432" i="1"/>
  <c r="L2432" i="1"/>
  <c r="J2433" i="1"/>
  <c r="L2433" i="1"/>
  <c r="J2434" i="1"/>
  <c r="L2434" i="1"/>
  <c r="J2435" i="1"/>
  <c r="L2435" i="1"/>
  <c r="J2436" i="1"/>
  <c r="L2436" i="1"/>
  <c r="J2437" i="1"/>
  <c r="L2437" i="1"/>
  <c r="J2438" i="1"/>
  <c r="L2438" i="1"/>
  <c r="J2439" i="1"/>
  <c r="L2439" i="1"/>
  <c r="J2440" i="1"/>
  <c r="L2440" i="1"/>
  <c r="J2441" i="1"/>
  <c r="L2441" i="1"/>
  <c r="J2442" i="1"/>
  <c r="L2442" i="1"/>
  <c r="J2443" i="1"/>
  <c r="L2443" i="1"/>
  <c r="J2444" i="1"/>
  <c r="L2444" i="1"/>
  <c r="J2445" i="1"/>
  <c r="L2445" i="1"/>
  <c r="J2446" i="1"/>
  <c r="L2446" i="1"/>
  <c r="J2447" i="1"/>
  <c r="L2447" i="1"/>
  <c r="J2448" i="1"/>
  <c r="L2448" i="1"/>
  <c r="J2449" i="1"/>
  <c r="L2449" i="1"/>
  <c r="J2450" i="1"/>
  <c r="L2450" i="1"/>
  <c r="J2451" i="1"/>
  <c r="L2451" i="1"/>
  <c r="J2452" i="1"/>
  <c r="L2452" i="1"/>
  <c r="J2453" i="1"/>
  <c r="L2453" i="1"/>
  <c r="J2454" i="1"/>
  <c r="L2454" i="1"/>
  <c r="J2455" i="1"/>
  <c r="L2455" i="1"/>
  <c r="J2456" i="1"/>
  <c r="L2456" i="1"/>
  <c r="J2457" i="1"/>
  <c r="L2457" i="1"/>
  <c r="J2458" i="1"/>
  <c r="L2458" i="1"/>
  <c r="J2459" i="1"/>
  <c r="L2459" i="1"/>
  <c r="J2460" i="1"/>
  <c r="L2460" i="1"/>
  <c r="J2461" i="1"/>
  <c r="L2461" i="1"/>
  <c r="J2462" i="1"/>
  <c r="L2462" i="1"/>
  <c r="J2463" i="1"/>
  <c r="L2463" i="1"/>
  <c r="J2464" i="1"/>
  <c r="L2464" i="1"/>
  <c r="J2465" i="1"/>
  <c r="L2465" i="1"/>
  <c r="J2466" i="1"/>
  <c r="L2466" i="1"/>
  <c r="J2467" i="1"/>
  <c r="L2467" i="1"/>
  <c r="J2468" i="1"/>
  <c r="L2468" i="1"/>
  <c r="J2469" i="1"/>
  <c r="L2469" i="1"/>
  <c r="J2470" i="1"/>
  <c r="L2470" i="1"/>
  <c r="J2471" i="1"/>
  <c r="L2471" i="1"/>
  <c r="J2472" i="1"/>
  <c r="L2472" i="1"/>
  <c r="J2473" i="1"/>
  <c r="L2473" i="1"/>
  <c r="J2474" i="1"/>
  <c r="L2474" i="1"/>
  <c r="J2475" i="1"/>
  <c r="L2475" i="1"/>
  <c r="J2476" i="1"/>
  <c r="L2476" i="1"/>
  <c r="J2477" i="1"/>
  <c r="L2477" i="1"/>
  <c r="J2478" i="1"/>
  <c r="L2478" i="1"/>
  <c r="J2479" i="1"/>
  <c r="L2479" i="1"/>
  <c r="J2480" i="1"/>
  <c r="L2480" i="1"/>
  <c r="J2481" i="1"/>
  <c r="L2481" i="1"/>
  <c r="J2482" i="1"/>
  <c r="L2482" i="1"/>
  <c r="J2483" i="1"/>
  <c r="L2483" i="1"/>
  <c r="J2484" i="1"/>
  <c r="L2484" i="1"/>
  <c r="J2485" i="1"/>
  <c r="L2485" i="1"/>
  <c r="J2486" i="1"/>
  <c r="L2486" i="1"/>
  <c r="J2487" i="1"/>
  <c r="L2487" i="1"/>
  <c r="J2488" i="1"/>
  <c r="L2488" i="1"/>
  <c r="J2489" i="1"/>
  <c r="L2489" i="1"/>
  <c r="J2490" i="1"/>
  <c r="L2490" i="1"/>
  <c r="J2491" i="1"/>
  <c r="L2491" i="1"/>
  <c r="J2492" i="1"/>
  <c r="L2492" i="1"/>
  <c r="J2493" i="1"/>
  <c r="L2493" i="1"/>
  <c r="J2494" i="1"/>
  <c r="L2494" i="1"/>
  <c r="J2495" i="1"/>
  <c r="L2495" i="1"/>
  <c r="J2496" i="1"/>
  <c r="L2496" i="1"/>
  <c r="J2497" i="1"/>
  <c r="L2497" i="1"/>
  <c r="J2498" i="1"/>
  <c r="L2498" i="1"/>
  <c r="J2499" i="1"/>
  <c r="L2499" i="1"/>
  <c r="J2500" i="1"/>
  <c r="L2500" i="1"/>
  <c r="J2501" i="1"/>
  <c r="L2501" i="1"/>
  <c r="J2502" i="1"/>
  <c r="L2502" i="1"/>
  <c r="J2503" i="1"/>
  <c r="L2503" i="1"/>
  <c r="J2504" i="1"/>
  <c r="L2504" i="1"/>
  <c r="J2505" i="1"/>
  <c r="L2505" i="1"/>
  <c r="J2506" i="1"/>
  <c r="L2506" i="1"/>
  <c r="J2507" i="1"/>
  <c r="L2507" i="1"/>
  <c r="J2508" i="1"/>
  <c r="L2508" i="1"/>
  <c r="J2509" i="1"/>
  <c r="L2509" i="1"/>
  <c r="J2510" i="1"/>
  <c r="L2510" i="1"/>
  <c r="J2511" i="1"/>
  <c r="L2511" i="1"/>
  <c r="J2512" i="1"/>
  <c r="L2512" i="1"/>
  <c r="J2513" i="1"/>
  <c r="L2513" i="1"/>
  <c r="J2514" i="1"/>
  <c r="L2514" i="1"/>
  <c r="J2515" i="1"/>
  <c r="L2515" i="1"/>
  <c r="J2516" i="1"/>
  <c r="L2516" i="1"/>
  <c r="J2517" i="1"/>
  <c r="L2517" i="1"/>
  <c r="J2518" i="1"/>
  <c r="L2518" i="1"/>
  <c r="J2519" i="1"/>
  <c r="L2519" i="1"/>
  <c r="J2520" i="1"/>
  <c r="L2520" i="1"/>
  <c r="J2521" i="1"/>
  <c r="L2521" i="1"/>
  <c r="J2522" i="1"/>
  <c r="L2522" i="1"/>
  <c r="J2523" i="1"/>
  <c r="L2523" i="1"/>
  <c r="J2524" i="1"/>
  <c r="L2524" i="1"/>
  <c r="J2525" i="1"/>
  <c r="L2525" i="1"/>
  <c r="J2526" i="1"/>
  <c r="L2526" i="1"/>
  <c r="J2527" i="1"/>
  <c r="L2527" i="1"/>
  <c r="J2528" i="1"/>
  <c r="L2528" i="1"/>
  <c r="J2529" i="1"/>
  <c r="L2529" i="1"/>
  <c r="J2530" i="1"/>
  <c r="L2530" i="1"/>
  <c r="J2531" i="1"/>
  <c r="L2531" i="1"/>
  <c r="J2532" i="1"/>
  <c r="L2532" i="1"/>
  <c r="J2533" i="1"/>
  <c r="L2533" i="1"/>
  <c r="J2534" i="1"/>
  <c r="L2534" i="1"/>
  <c r="J2535" i="1"/>
  <c r="L2535" i="1"/>
  <c r="J2536" i="1"/>
  <c r="L2536" i="1"/>
  <c r="J2537" i="1"/>
  <c r="L2537" i="1"/>
  <c r="J2538" i="1"/>
  <c r="L2538" i="1"/>
  <c r="J2539" i="1"/>
  <c r="L2539" i="1"/>
  <c r="J2540" i="1"/>
  <c r="L2540" i="1"/>
  <c r="J2541" i="1"/>
  <c r="L2541" i="1"/>
  <c r="J2542" i="1"/>
  <c r="L2542" i="1"/>
  <c r="J2543" i="1"/>
  <c r="L2543" i="1"/>
  <c r="J2544" i="1"/>
  <c r="L2544" i="1"/>
  <c r="J2545" i="1"/>
  <c r="L2545" i="1"/>
  <c r="J2546" i="1"/>
  <c r="L2546" i="1"/>
  <c r="J2547" i="1"/>
  <c r="L2547" i="1"/>
  <c r="J2548" i="1"/>
  <c r="L2548" i="1"/>
  <c r="J2549" i="1"/>
  <c r="L2549" i="1"/>
  <c r="J2550" i="1"/>
  <c r="L2550" i="1"/>
  <c r="J2551" i="1"/>
  <c r="L2551" i="1"/>
  <c r="J2552" i="1"/>
  <c r="L2552" i="1"/>
  <c r="J2553" i="1"/>
  <c r="L2553" i="1"/>
  <c r="J2554" i="1"/>
  <c r="L2554" i="1"/>
  <c r="J2555" i="1"/>
  <c r="L2555" i="1"/>
  <c r="J2556" i="1"/>
  <c r="L2556" i="1"/>
  <c r="J2557" i="1"/>
  <c r="L2557" i="1"/>
  <c r="J2558" i="1"/>
  <c r="L2558" i="1"/>
  <c r="J2559" i="1"/>
  <c r="L2559" i="1"/>
  <c r="J2560" i="1"/>
  <c r="L2560" i="1"/>
  <c r="J2561" i="1"/>
  <c r="L2561" i="1"/>
  <c r="J2562" i="1"/>
  <c r="L2562" i="1"/>
  <c r="J2563" i="1"/>
  <c r="L2563" i="1"/>
  <c r="J2564" i="1"/>
  <c r="L2564" i="1"/>
  <c r="J2565" i="1"/>
  <c r="L2565" i="1"/>
  <c r="J2566" i="1"/>
  <c r="L2566" i="1"/>
  <c r="J2567" i="1"/>
  <c r="L2567" i="1"/>
  <c r="J2568" i="1"/>
  <c r="L2568" i="1"/>
  <c r="J2569" i="1"/>
  <c r="L2569" i="1"/>
  <c r="J2570" i="1"/>
  <c r="L2570" i="1"/>
  <c r="J2571" i="1"/>
  <c r="L2571" i="1"/>
  <c r="J2572" i="1"/>
  <c r="L2572" i="1"/>
  <c r="J2573" i="1"/>
  <c r="L2573" i="1"/>
  <c r="J2574" i="1"/>
  <c r="L2574" i="1"/>
  <c r="J2575" i="1"/>
  <c r="L2575" i="1"/>
  <c r="J2576" i="1"/>
  <c r="L2576" i="1"/>
  <c r="J2577" i="1"/>
  <c r="L2577" i="1"/>
  <c r="J2578" i="1"/>
  <c r="L2578" i="1"/>
  <c r="J2579" i="1"/>
  <c r="L2579" i="1"/>
  <c r="J2580" i="1"/>
  <c r="L2580" i="1"/>
  <c r="J2581" i="1"/>
  <c r="L2581" i="1"/>
  <c r="J2582" i="1"/>
  <c r="L2582" i="1"/>
  <c r="J2583" i="1"/>
  <c r="L2583" i="1"/>
  <c r="J2584" i="1"/>
  <c r="L2584" i="1"/>
  <c r="J2585" i="1"/>
  <c r="L2585" i="1"/>
  <c r="J2586" i="1"/>
  <c r="L2586" i="1"/>
  <c r="J2587" i="1"/>
  <c r="L2587" i="1"/>
  <c r="J2588" i="1"/>
  <c r="L2588" i="1"/>
  <c r="J2589" i="1"/>
  <c r="L2589" i="1"/>
  <c r="J2590" i="1"/>
  <c r="L2590" i="1"/>
  <c r="J2591" i="1"/>
  <c r="L2591" i="1"/>
  <c r="J2592" i="1"/>
  <c r="L2592" i="1"/>
  <c r="J2593" i="1"/>
  <c r="L2593" i="1"/>
  <c r="J2594" i="1"/>
  <c r="L2594" i="1"/>
  <c r="J2595" i="1"/>
  <c r="L2595" i="1"/>
  <c r="J2596" i="1"/>
  <c r="L2596" i="1"/>
  <c r="J2597" i="1"/>
  <c r="L2597" i="1"/>
  <c r="J2598" i="1"/>
  <c r="L2598" i="1"/>
  <c r="J2599" i="1"/>
  <c r="L2599" i="1"/>
  <c r="J2600" i="1"/>
  <c r="L2600" i="1"/>
  <c r="J2601" i="1"/>
  <c r="L2601" i="1"/>
  <c r="J2602" i="1"/>
  <c r="L2602" i="1"/>
  <c r="J2603" i="1"/>
  <c r="L2603" i="1"/>
  <c r="J2604" i="1"/>
  <c r="L2604" i="1"/>
  <c r="J2605" i="1"/>
  <c r="L2605" i="1"/>
  <c r="J2606" i="1"/>
  <c r="L2606" i="1"/>
  <c r="J2607" i="1"/>
  <c r="L2607" i="1"/>
  <c r="J2608" i="1"/>
  <c r="L2608" i="1"/>
  <c r="J2609" i="1"/>
  <c r="L2609" i="1"/>
  <c r="J2610" i="1"/>
  <c r="L2610" i="1"/>
  <c r="J2611" i="1"/>
  <c r="L2611" i="1"/>
  <c r="J2612" i="1"/>
  <c r="L2612" i="1"/>
  <c r="J2613" i="1"/>
  <c r="L2613" i="1"/>
  <c r="J2614" i="1"/>
  <c r="L2614" i="1"/>
  <c r="J2615" i="1"/>
  <c r="L2615" i="1"/>
  <c r="J2616" i="1"/>
  <c r="L2616" i="1"/>
  <c r="J2617" i="1"/>
  <c r="L2617" i="1"/>
  <c r="J2618" i="1"/>
  <c r="L2618" i="1"/>
  <c r="J2619" i="1"/>
  <c r="L2619" i="1"/>
  <c r="J2620" i="1"/>
  <c r="L2620" i="1"/>
  <c r="J2621" i="1"/>
  <c r="L2621" i="1"/>
  <c r="J2622" i="1"/>
  <c r="L2622" i="1"/>
  <c r="J2623" i="1"/>
  <c r="L2623" i="1"/>
  <c r="J2624" i="1"/>
  <c r="L2624" i="1"/>
  <c r="J2625" i="1"/>
  <c r="L2625" i="1"/>
  <c r="J2626" i="1"/>
  <c r="L2626" i="1"/>
  <c r="J2627" i="1"/>
  <c r="L2627" i="1"/>
  <c r="J2628" i="1"/>
  <c r="L2628" i="1"/>
  <c r="J2629" i="1"/>
  <c r="L2629" i="1"/>
  <c r="J2630" i="1"/>
  <c r="L2630" i="1"/>
  <c r="J2631" i="1"/>
  <c r="L2631" i="1"/>
  <c r="J2632" i="1"/>
  <c r="L2632" i="1"/>
  <c r="J2633" i="1"/>
  <c r="L2633" i="1"/>
  <c r="J2634" i="1"/>
  <c r="L2634" i="1"/>
  <c r="J2635" i="1"/>
  <c r="L2635" i="1"/>
  <c r="J2636" i="1"/>
  <c r="L2636" i="1"/>
  <c r="J2637" i="1"/>
  <c r="L2637" i="1"/>
  <c r="J2638" i="1"/>
  <c r="L2638" i="1"/>
  <c r="J2639" i="1"/>
  <c r="L2639" i="1"/>
  <c r="J2640" i="1"/>
  <c r="L2640" i="1"/>
  <c r="J2641" i="1"/>
  <c r="L2641" i="1"/>
  <c r="J2642" i="1"/>
  <c r="L2642" i="1"/>
  <c r="J2643" i="1"/>
  <c r="L2643" i="1"/>
  <c r="J2644" i="1"/>
  <c r="L2644" i="1"/>
  <c r="J2645" i="1"/>
  <c r="L2645" i="1"/>
  <c r="J2646" i="1"/>
  <c r="L2646" i="1"/>
  <c r="J2647" i="1"/>
  <c r="L2647" i="1"/>
  <c r="J2648" i="1"/>
  <c r="L2648" i="1"/>
  <c r="J2649" i="1"/>
  <c r="L2649" i="1"/>
  <c r="J2650" i="1"/>
  <c r="L2650" i="1"/>
  <c r="J2651" i="1"/>
  <c r="L2651" i="1"/>
  <c r="J2652" i="1"/>
  <c r="L2652" i="1"/>
  <c r="J2653" i="1"/>
  <c r="L2653" i="1"/>
  <c r="J2654" i="1"/>
  <c r="L2654" i="1"/>
  <c r="J2655" i="1"/>
  <c r="L2655" i="1"/>
  <c r="J2656" i="1"/>
  <c r="L2656" i="1"/>
  <c r="J2657" i="1"/>
  <c r="L2657" i="1"/>
  <c r="J2658" i="1"/>
  <c r="L2658" i="1"/>
  <c r="J2659" i="1"/>
  <c r="L2659" i="1"/>
  <c r="J2660" i="1"/>
  <c r="L2660" i="1"/>
  <c r="J2661" i="1"/>
  <c r="L2661" i="1"/>
  <c r="J2662" i="1"/>
  <c r="L2662" i="1"/>
  <c r="J2663" i="1"/>
  <c r="L2663" i="1"/>
  <c r="J2664" i="1"/>
  <c r="L2664" i="1"/>
  <c r="J2665" i="1"/>
  <c r="L2665" i="1"/>
  <c r="J2666" i="1"/>
  <c r="L2666" i="1"/>
  <c r="J2667" i="1"/>
  <c r="L2667" i="1"/>
  <c r="J2668" i="1"/>
  <c r="L2668" i="1"/>
  <c r="J2669" i="1"/>
  <c r="L2669" i="1"/>
  <c r="J2670" i="1"/>
  <c r="L2670" i="1"/>
  <c r="J2671" i="1"/>
  <c r="L2671" i="1"/>
  <c r="J2672" i="1"/>
  <c r="L2672" i="1"/>
  <c r="J2673" i="1"/>
  <c r="L2673" i="1"/>
  <c r="J2674" i="1"/>
  <c r="L2674" i="1"/>
  <c r="J2675" i="1"/>
  <c r="L2675" i="1"/>
  <c r="J2676" i="1"/>
  <c r="L2676" i="1"/>
  <c r="J2677" i="1"/>
  <c r="L2677" i="1"/>
  <c r="J2678" i="1"/>
  <c r="L2678" i="1"/>
  <c r="J2679" i="1"/>
  <c r="L2679" i="1"/>
  <c r="J2680" i="1"/>
  <c r="L2680" i="1"/>
  <c r="J2681" i="1"/>
  <c r="L2681" i="1"/>
  <c r="J2682" i="1"/>
  <c r="L2682" i="1"/>
  <c r="J2683" i="1"/>
  <c r="L2683" i="1"/>
  <c r="J2684" i="1"/>
  <c r="L2684" i="1"/>
  <c r="J2685" i="1"/>
  <c r="L2685" i="1"/>
  <c r="J2686" i="1"/>
  <c r="L2686" i="1"/>
  <c r="J2687" i="1"/>
  <c r="L2687" i="1"/>
  <c r="J2688" i="1"/>
  <c r="L2688" i="1"/>
  <c r="J2689" i="1"/>
  <c r="L2689" i="1"/>
  <c r="J2690" i="1"/>
  <c r="L2690" i="1"/>
  <c r="J2691" i="1"/>
  <c r="L2691" i="1"/>
  <c r="J2692" i="1"/>
  <c r="L2692" i="1"/>
  <c r="J2693" i="1"/>
  <c r="L2693" i="1"/>
  <c r="J2694" i="1"/>
  <c r="L2694" i="1"/>
  <c r="J2695" i="1"/>
  <c r="L2695" i="1"/>
  <c r="J2696" i="1"/>
  <c r="L2696" i="1"/>
  <c r="J2697" i="1"/>
  <c r="L2697" i="1"/>
  <c r="J2698" i="1"/>
  <c r="L2698" i="1"/>
  <c r="J2699" i="1"/>
  <c r="L2699" i="1"/>
  <c r="J2700" i="1"/>
  <c r="L2700" i="1"/>
  <c r="J2701" i="1"/>
  <c r="L2701" i="1"/>
  <c r="J2702" i="1"/>
  <c r="L2702" i="1"/>
  <c r="J2703" i="1"/>
  <c r="L2703" i="1"/>
  <c r="J2704" i="1"/>
  <c r="L2704" i="1"/>
  <c r="J2705" i="1"/>
  <c r="L2705" i="1"/>
  <c r="J2706" i="1"/>
  <c r="L2706" i="1"/>
  <c r="J2707" i="1"/>
  <c r="L2707" i="1"/>
  <c r="J2708" i="1"/>
  <c r="L2708" i="1"/>
  <c r="J2709" i="1"/>
  <c r="L2709" i="1"/>
  <c r="J2710" i="1"/>
  <c r="L2710" i="1"/>
  <c r="J2711" i="1"/>
  <c r="L2711" i="1"/>
  <c r="J2712" i="1"/>
  <c r="L2712" i="1"/>
  <c r="J2713" i="1"/>
  <c r="L2713" i="1"/>
  <c r="J2714" i="1"/>
  <c r="L2714" i="1"/>
  <c r="J2715" i="1"/>
  <c r="L2715" i="1"/>
  <c r="J2716" i="1"/>
  <c r="L2716" i="1"/>
  <c r="J2717" i="1"/>
  <c r="L2717" i="1"/>
  <c r="J2718" i="1"/>
  <c r="L2718" i="1"/>
  <c r="J2719" i="1"/>
  <c r="L2719" i="1"/>
  <c r="J2720" i="1"/>
  <c r="L2720" i="1"/>
  <c r="J2721" i="1"/>
  <c r="L2721" i="1"/>
  <c r="J2722" i="1"/>
  <c r="L2722" i="1"/>
  <c r="J2723" i="1"/>
  <c r="L2723" i="1"/>
  <c r="J2724" i="1"/>
  <c r="L2724" i="1"/>
  <c r="J2725" i="1"/>
  <c r="L2725" i="1"/>
  <c r="J2726" i="1"/>
  <c r="L2726" i="1"/>
  <c r="J2727" i="1"/>
  <c r="L2727" i="1"/>
  <c r="J2728" i="1"/>
  <c r="L2728" i="1"/>
  <c r="J2729" i="1"/>
  <c r="L2729" i="1"/>
  <c r="J2730" i="1"/>
  <c r="L2730" i="1"/>
  <c r="J2731" i="1"/>
  <c r="L2731" i="1"/>
  <c r="J2732" i="1"/>
  <c r="L2732" i="1"/>
  <c r="J2733" i="1"/>
  <c r="L2733" i="1"/>
  <c r="J2734" i="1"/>
  <c r="L2734" i="1"/>
  <c r="J2735" i="1"/>
  <c r="L2735" i="1"/>
  <c r="J2736" i="1"/>
  <c r="L2736" i="1"/>
  <c r="J2737" i="1"/>
  <c r="L2737" i="1"/>
  <c r="J2738" i="1"/>
  <c r="L2738" i="1"/>
  <c r="J2739" i="1"/>
  <c r="L2739" i="1"/>
  <c r="J2740" i="1"/>
  <c r="L2740" i="1"/>
  <c r="J2741" i="1"/>
  <c r="L2741" i="1"/>
  <c r="J2742" i="1"/>
  <c r="L2742" i="1"/>
  <c r="J2743" i="1"/>
  <c r="L2743" i="1"/>
  <c r="J2744" i="1"/>
  <c r="L2744" i="1"/>
  <c r="J2745" i="1"/>
  <c r="L2745" i="1"/>
  <c r="J2746" i="1"/>
  <c r="L2746" i="1"/>
  <c r="J2747" i="1"/>
  <c r="L2747" i="1"/>
  <c r="J2748" i="1"/>
  <c r="L2748" i="1"/>
  <c r="J2749" i="1"/>
  <c r="L2749" i="1"/>
  <c r="J2750" i="1"/>
  <c r="L2750" i="1"/>
  <c r="J2751" i="1"/>
  <c r="L2751" i="1"/>
  <c r="J2752" i="1"/>
  <c r="L2752" i="1"/>
  <c r="J2753" i="1"/>
  <c r="L2753" i="1"/>
  <c r="J2754" i="1"/>
  <c r="L2754" i="1"/>
  <c r="J2755" i="1"/>
  <c r="L2755" i="1"/>
  <c r="J2756" i="1"/>
  <c r="L2756" i="1"/>
  <c r="J2757" i="1"/>
  <c r="L2757" i="1"/>
  <c r="J2758" i="1"/>
  <c r="L2758" i="1"/>
  <c r="J2759" i="1"/>
  <c r="L2759" i="1"/>
  <c r="J2760" i="1"/>
  <c r="L2760" i="1"/>
  <c r="J2761" i="1"/>
  <c r="L2761" i="1"/>
  <c r="J2762" i="1"/>
  <c r="L2762" i="1"/>
  <c r="J2763" i="1"/>
  <c r="L2763" i="1"/>
  <c r="J2764" i="1"/>
  <c r="L2764" i="1"/>
  <c r="J2765" i="1"/>
  <c r="L2765" i="1"/>
  <c r="J2766" i="1"/>
  <c r="L2766" i="1"/>
  <c r="J2767" i="1"/>
  <c r="L2767" i="1"/>
  <c r="J2768" i="1"/>
  <c r="L2768" i="1"/>
  <c r="J2769" i="1"/>
  <c r="L2769" i="1"/>
  <c r="J2770" i="1"/>
  <c r="L2770" i="1"/>
  <c r="J2771" i="1"/>
  <c r="L2771" i="1"/>
  <c r="J2772" i="1"/>
  <c r="L2772" i="1"/>
  <c r="J2773" i="1"/>
  <c r="L2773" i="1"/>
  <c r="J2774" i="1"/>
  <c r="L2774" i="1"/>
  <c r="J2775" i="1"/>
  <c r="L2775" i="1"/>
  <c r="J2776" i="1"/>
  <c r="L2776" i="1"/>
  <c r="J2777" i="1"/>
  <c r="L2777" i="1"/>
  <c r="J2778" i="1"/>
  <c r="L2778" i="1"/>
  <c r="J2779" i="1"/>
  <c r="L2779" i="1"/>
  <c r="J2780" i="1"/>
  <c r="L2780" i="1"/>
  <c r="J2781" i="1"/>
  <c r="L2781" i="1"/>
  <c r="J2782" i="1"/>
  <c r="L2782" i="1"/>
  <c r="J2783" i="1"/>
  <c r="L2783" i="1"/>
  <c r="J2784" i="1"/>
  <c r="L2784" i="1"/>
  <c r="J2785" i="1"/>
  <c r="L2785" i="1"/>
  <c r="J2786" i="1"/>
  <c r="L2786" i="1"/>
  <c r="J2787" i="1"/>
  <c r="L2787" i="1"/>
  <c r="J2788" i="1"/>
  <c r="L2788" i="1"/>
  <c r="J2789" i="1"/>
  <c r="L2789" i="1"/>
  <c r="J2790" i="1"/>
  <c r="L2790" i="1"/>
  <c r="J2791" i="1"/>
  <c r="L2791" i="1"/>
  <c r="J2792" i="1"/>
  <c r="L2792" i="1"/>
  <c r="J2793" i="1"/>
  <c r="L2793" i="1"/>
  <c r="J2794" i="1"/>
  <c r="L2794" i="1"/>
  <c r="J2795" i="1"/>
  <c r="L2795" i="1"/>
  <c r="J2796" i="1"/>
  <c r="L2796" i="1"/>
  <c r="J2797" i="1"/>
  <c r="L2797" i="1"/>
  <c r="J2798" i="1"/>
  <c r="L2798" i="1"/>
  <c r="J2799" i="1"/>
  <c r="L2799" i="1"/>
  <c r="J2800" i="1"/>
  <c r="L2800" i="1"/>
  <c r="J2801" i="1"/>
  <c r="L2801" i="1"/>
  <c r="J2802" i="1"/>
  <c r="L2802" i="1"/>
  <c r="J2803" i="1"/>
  <c r="L2803" i="1"/>
  <c r="J2804" i="1"/>
  <c r="L2804" i="1"/>
  <c r="J2805" i="1"/>
  <c r="L2805" i="1"/>
  <c r="J2806" i="1"/>
  <c r="L2806" i="1"/>
  <c r="J2807" i="1"/>
  <c r="L2807" i="1"/>
  <c r="J2808" i="1"/>
  <c r="L2808" i="1"/>
  <c r="J2809" i="1"/>
  <c r="L2809" i="1"/>
  <c r="J2810" i="1"/>
  <c r="L2810" i="1"/>
  <c r="J2811" i="1"/>
  <c r="L2811" i="1"/>
  <c r="J2812" i="1"/>
  <c r="L2812" i="1"/>
  <c r="J2813" i="1"/>
  <c r="L2813" i="1"/>
  <c r="J2814" i="1"/>
  <c r="L2814" i="1"/>
  <c r="J2815" i="1"/>
  <c r="L2815" i="1"/>
  <c r="J2816" i="1"/>
  <c r="L2816" i="1"/>
  <c r="J2817" i="1"/>
  <c r="L2817" i="1"/>
  <c r="J2818" i="1"/>
  <c r="L2818" i="1"/>
  <c r="J2819" i="1"/>
  <c r="L2819" i="1"/>
  <c r="J2820" i="1"/>
  <c r="L2820" i="1"/>
  <c r="J2821" i="1"/>
  <c r="L2821" i="1"/>
  <c r="J2822" i="1"/>
  <c r="L2822" i="1"/>
  <c r="J2823" i="1"/>
  <c r="L2823" i="1"/>
  <c r="J2824" i="1"/>
  <c r="L2824" i="1"/>
  <c r="J2825" i="1"/>
  <c r="L2825" i="1"/>
  <c r="J2826" i="1"/>
  <c r="L2826" i="1"/>
  <c r="J2827" i="1"/>
  <c r="L2827" i="1"/>
  <c r="J2828" i="1"/>
  <c r="L2828" i="1"/>
  <c r="J2829" i="1"/>
  <c r="L2829" i="1"/>
  <c r="J2830" i="1"/>
  <c r="L2830" i="1"/>
  <c r="J2831" i="1"/>
  <c r="L2831" i="1"/>
  <c r="J2832" i="1"/>
  <c r="L2832" i="1"/>
  <c r="J2833" i="1"/>
  <c r="L2833" i="1"/>
  <c r="J2834" i="1"/>
  <c r="L2834" i="1"/>
  <c r="J2835" i="1"/>
  <c r="L2835" i="1"/>
  <c r="J2836" i="1"/>
  <c r="L2836" i="1"/>
  <c r="J2837" i="1"/>
  <c r="L2837" i="1"/>
  <c r="J2838" i="1"/>
  <c r="L2838" i="1"/>
  <c r="J2839" i="1"/>
  <c r="L2839" i="1"/>
  <c r="J2840" i="1"/>
  <c r="L2840" i="1"/>
  <c r="J2841" i="1"/>
  <c r="L2841" i="1"/>
  <c r="J2842" i="1"/>
  <c r="L2842" i="1"/>
  <c r="J2843" i="1"/>
  <c r="L2843" i="1"/>
  <c r="J2844" i="1"/>
  <c r="L2844" i="1"/>
  <c r="J2845" i="1"/>
  <c r="L2845" i="1"/>
  <c r="J2846" i="1"/>
  <c r="L2846" i="1"/>
  <c r="J2847" i="1"/>
  <c r="L2847" i="1"/>
  <c r="J2848" i="1"/>
  <c r="L2848" i="1"/>
  <c r="J2849" i="1"/>
  <c r="L2849" i="1"/>
  <c r="J2850" i="1"/>
  <c r="L2850" i="1"/>
  <c r="J2851" i="1"/>
  <c r="L2851" i="1"/>
  <c r="J2852" i="1"/>
  <c r="L2852" i="1"/>
  <c r="J2853" i="1"/>
  <c r="L2853" i="1"/>
  <c r="J2854" i="1"/>
  <c r="L2854" i="1"/>
  <c r="J2855" i="1"/>
  <c r="L2855" i="1"/>
  <c r="J2856" i="1"/>
  <c r="L2856" i="1"/>
  <c r="J2857" i="1"/>
  <c r="L2857" i="1"/>
  <c r="J2858" i="1"/>
  <c r="L2858" i="1"/>
  <c r="J2859" i="1"/>
  <c r="L2859" i="1"/>
  <c r="J2860" i="1"/>
  <c r="L2860" i="1"/>
  <c r="J2861" i="1"/>
  <c r="L2861" i="1"/>
  <c r="J2862" i="1"/>
  <c r="L2862" i="1"/>
  <c r="J2863" i="1"/>
  <c r="L2863" i="1"/>
  <c r="J2864" i="1"/>
  <c r="L2864" i="1"/>
  <c r="J2865" i="1"/>
  <c r="L2865" i="1"/>
  <c r="J2866" i="1"/>
  <c r="L2866" i="1"/>
  <c r="J2867" i="1"/>
  <c r="L2867" i="1"/>
  <c r="J2868" i="1"/>
  <c r="L2868" i="1"/>
  <c r="J2869" i="1"/>
  <c r="L2869" i="1"/>
  <c r="J2870" i="1"/>
  <c r="L2870" i="1"/>
  <c r="J2871" i="1"/>
  <c r="L2871" i="1"/>
  <c r="J2872" i="1"/>
  <c r="L2872" i="1"/>
  <c r="J2873" i="1"/>
  <c r="L2873" i="1"/>
  <c r="J2874" i="1"/>
  <c r="L2874" i="1"/>
  <c r="J2875" i="1"/>
  <c r="L2875" i="1"/>
  <c r="J2876" i="1"/>
  <c r="L2876" i="1"/>
  <c r="J2877" i="1"/>
  <c r="L2877" i="1"/>
  <c r="J2878" i="1"/>
  <c r="L2878" i="1"/>
  <c r="J2879" i="1"/>
  <c r="L2879" i="1"/>
  <c r="J2880" i="1"/>
  <c r="L2880" i="1"/>
  <c r="J2881" i="1"/>
  <c r="L2881" i="1"/>
  <c r="J2882" i="1"/>
  <c r="L2882" i="1"/>
  <c r="J2883" i="1"/>
  <c r="L2883" i="1"/>
  <c r="J2884" i="1"/>
  <c r="L2884" i="1"/>
  <c r="J2885" i="1"/>
  <c r="L2885" i="1"/>
  <c r="J2886" i="1"/>
  <c r="L2886" i="1"/>
  <c r="J2887" i="1"/>
  <c r="L2887" i="1"/>
  <c r="J2888" i="1"/>
  <c r="L2888" i="1"/>
  <c r="J2889" i="1"/>
  <c r="L2889" i="1"/>
  <c r="J2890" i="1"/>
  <c r="L2890" i="1"/>
  <c r="J2891" i="1"/>
  <c r="L2891" i="1"/>
  <c r="J2892" i="1"/>
  <c r="L2892" i="1"/>
  <c r="J2893" i="1"/>
  <c r="L2893" i="1"/>
  <c r="J2894" i="1"/>
  <c r="L2894" i="1"/>
  <c r="J2895" i="1"/>
  <c r="L2895" i="1"/>
  <c r="J2896" i="1"/>
  <c r="L2896" i="1"/>
  <c r="J2897" i="1"/>
  <c r="L2897" i="1"/>
  <c r="J2898" i="1"/>
  <c r="L2898" i="1"/>
  <c r="J2899" i="1"/>
  <c r="L2899" i="1"/>
  <c r="J2900" i="1"/>
  <c r="L2900" i="1"/>
  <c r="J2901" i="1"/>
  <c r="L2901" i="1"/>
  <c r="J2902" i="1"/>
  <c r="L2902" i="1"/>
  <c r="J2903" i="1"/>
  <c r="L2903" i="1"/>
  <c r="J2904" i="1"/>
  <c r="L2904" i="1"/>
  <c r="J2905" i="1"/>
  <c r="L2905" i="1"/>
  <c r="J2906" i="1"/>
  <c r="L2906" i="1"/>
  <c r="J2907" i="1"/>
  <c r="L2907" i="1"/>
  <c r="J2908" i="1"/>
  <c r="L2908" i="1"/>
  <c r="J2909" i="1"/>
  <c r="L2909" i="1"/>
  <c r="J2910" i="1"/>
  <c r="L2910" i="1"/>
  <c r="J2911" i="1"/>
  <c r="L2911" i="1"/>
  <c r="J2912" i="1"/>
  <c r="L2912" i="1"/>
  <c r="J2913" i="1"/>
  <c r="L2913" i="1"/>
  <c r="J2914" i="1"/>
  <c r="L2914" i="1"/>
  <c r="J2915" i="1"/>
  <c r="L2915" i="1"/>
  <c r="J2916" i="1"/>
  <c r="L2916" i="1"/>
  <c r="J2917" i="1"/>
  <c r="L2917" i="1"/>
  <c r="J2918" i="1"/>
  <c r="L2918" i="1"/>
  <c r="J2919" i="1"/>
  <c r="L2919" i="1"/>
  <c r="J2920" i="1"/>
  <c r="L2920" i="1"/>
  <c r="J2921" i="1"/>
  <c r="L2921" i="1"/>
  <c r="J2922" i="1"/>
  <c r="L2922" i="1"/>
  <c r="J2923" i="1"/>
  <c r="L2923" i="1"/>
  <c r="J2924" i="1"/>
  <c r="L2924" i="1"/>
  <c r="J2925" i="1"/>
  <c r="L2925" i="1"/>
  <c r="J2926" i="1"/>
  <c r="L2926" i="1"/>
  <c r="J2927" i="1"/>
  <c r="L2927" i="1"/>
  <c r="J2928" i="1"/>
  <c r="L2928" i="1"/>
  <c r="J2929" i="1"/>
  <c r="L2929" i="1"/>
  <c r="J2930" i="1"/>
  <c r="L2930" i="1"/>
  <c r="J2931" i="1"/>
  <c r="L2931" i="1"/>
  <c r="J2932" i="1"/>
  <c r="L2932" i="1"/>
  <c r="J2933" i="1"/>
  <c r="L2933" i="1"/>
  <c r="J2934" i="1"/>
  <c r="L2934" i="1"/>
  <c r="J2935" i="1"/>
  <c r="L2935" i="1"/>
  <c r="J2936" i="1"/>
  <c r="L2936" i="1"/>
  <c r="J2937" i="1"/>
  <c r="L2937" i="1"/>
  <c r="J2938" i="1"/>
  <c r="L2938" i="1"/>
  <c r="J2939" i="1"/>
  <c r="L2939" i="1"/>
  <c r="J2940" i="1"/>
  <c r="L2940" i="1"/>
  <c r="J2941" i="1"/>
  <c r="L2941" i="1"/>
  <c r="J2942" i="1"/>
  <c r="L2942" i="1"/>
  <c r="J2943" i="1"/>
  <c r="L2943" i="1"/>
  <c r="J2944" i="1"/>
  <c r="L2944" i="1"/>
  <c r="J2945" i="1"/>
  <c r="L2945" i="1"/>
  <c r="J2946" i="1"/>
  <c r="L2946" i="1"/>
  <c r="J2947" i="1"/>
  <c r="L2947" i="1"/>
  <c r="J2948" i="1"/>
  <c r="L2948" i="1"/>
  <c r="J2949" i="1"/>
  <c r="L2949" i="1"/>
  <c r="J2950" i="1"/>
  <c r="L2950" i="1"/>
  <c r="J2951" i="1"/>
  <c r="L2951" i="1"/>
  <c r="J2952" i="1"/>
  <c r="L2952" i="1"/>
  <c r="J2953" i="1"/>
  <c r="L2953" i="1"/>
  <c r="J2954" i="1"/>
  <c r="L2954" i="1"/>
  <c r="J2955" i="1"/>
  <c r="L2955" i="1"/>
  <c r="J2956" i="1"/>
  <c r="L2956" i="1"/>
  <c r="J2957" i="1"/>
  <c r="L2957" i="1"/>
  <c r="J2958" i="1"/>
  <c r="L2958" i="1"/>
  <c r="J2959" i="1"/>
  <c r="L2959" i="1"/>
  <c r="J2960" i="1"/>
  <c r="L2960" i="1"/>
  <c r="J2961" i="1"/>
  <c r="L2961" i="1"/>
  <c r="J2962" i="1"/>
  <c r="L2962" i="1"/>
  <c r="J2963" i="1"/>
  <c r="L2963" i="1"/>
  <c r="J2964" i="1"/>
  <c r="L2964" i="1"/>
  <c r="J2965" i="1"/>
  <c r="L2965" i="1"/>
  <c r="J2966" i="1"/>
  <c r="L2966" i="1"/>
  <c r="J2967" i="1"/>
  <c r="L2967" i="1"/>
  <c r="J2968" i="1"/>
  <c r="L2968" i="1"/>
  <c r="J2969" i="1"/>
  <c r="L2969" i="1"/>
  <c r="J2970" i="1"/>
  <c r="L2970" i="1"/>
  <c r="J2971" i="1"/>
  <c r="L2971" i="1"/>
  <c r="J2972" i="1"/>
  <c r="L2972" i="1"/>
  <c r="J2973" i="1"/>
  <c r="L2973" i="1"/>
  <c r="J2974" i="1"/>
  <c r="L2974" i="1"/>
  <c r="J2975" i="1"/>
  <c r="L2975" i="1"/>
  <c r="J2976" i="1"/>
  <c r="L2976" i="1"/>
  <c r="J2977" i="1"/>
  <c r="L2977" i="1"/>
  <c r="J2978" i="1"/>
  <c r="L2978" i="1"/>
  <c r="J2979" i="1"/>
  <c r="L2979" i="1"/>
  <c r="J2980" i="1"/>
  <c r="L2980" i="1"/>
  <c r="J2981" i="1"/>
  <c r="L2981" i="1"/>
  <c r="J2982" i="1"/>
  <c r="L2982" i="1"/>
  <c r="J2983" i="1"/>
  <c r="L2983" i="1"/>
  <c r="J2984" i="1"/>
  <c r="L2984" i="1"/>
  <c r="J2985" i="1"/>
  <c r="L2985" i="1"/>
  <c r="J2986" i="1"/>
  <c r="L2986" i="1"/>
  <c r="J2987" i="1"/>
  <c r="L2987" i="1"/>
  <c r="J2988" i="1"/>
  <c r="L2988" i="1"/>
  <c r="J2989" i="1"/>
  <c r="L2989" i="1"/>
  <c r="J2990" i="1"/>
  <c r="L2990" i="1"/>
  <c r="J2991" i="1"/>
  <c r="L2991" i="1"/>
  <c r="J2992" i="1"/>
  <c r="L2992" i="1"/>
  <c r="J2993" i="1"/>
  <c r="L2993" i="1"/>
  <c r="J2994" i="1"/>
  <c r="L2994" i="1"/>
  <c r="J2995" i="1"/>
  <c r="L2995" i="1"/>
  <c r="J2996" i="1"/>
  <c r="L2996" i="1"/>
  <c r="J2997" i="1"/>
  <c r="L2997" i="1"/>
  <c r="J2998" i="1"/>
  <c r="L2998" i="1"/>
  <c r="J2999" i="1"/>
  <c r="L2999" i="1"/>
  <c r="J3000" i="1"/>
  <c r="L3000" i="1"/>
  <c r="J3001" i="1"/>
  <c r="L3001" i="1"/>
  <c r="J3002" i="1"/>
  <c r="L3002" i="1"/>
  <c r="J3003" i="1"/>
  <c r="L3003" i="1"/>
  <c r="J3004" i="1"/>
  <c r="L3004" i="1"/>
  <c r="J3005" i="1"/>
  <c r="L3005" i="1"/>
  <c r="J3006" i="1"/>
  <c r="L3006" i="1"/>
  <c r="J3007" i="1"/>
  <c r="L3007" i="1"/>
  <c r="J3008" i="1"/>
  <c r="L3008" i="1"/>
  <c r="J3009" i="1"/>
  <c r="L3009" i="1"/>
  <c r="J3010" i="1"/>
  <c r="L3010" i="1"/>
  <c r="J3011" i="1"/>
  <c r="L3011" i="1"/>
  <c r="J3012" i="1"/>
  <c r="L3012" i="1"/>
  <c r="J3013" i="1"/>
  <c r="L3013" i="1"/>
  <c r="J3014" i="1"/>
  <c r="L3014" i="1"/>
  <c r="J3015" i="1"/>
  <c r="L3015" i="1"/>
  <c r="J3016" i="1"/>
  <c r="L3016" i="1"/>
  <c r="J3017" i="1"/>
  <c r="L3017" i="1"/>
  <c r="J3018" i="1"/>
  <c r="L3018" i="1"/>
  <c r="J3019" i="1"/>
  <c r="L3019" i="1"/>
  <c r="J3020" i="1"/>
  <c r="L3020" i="1"/>
  <c r="J3021" i="1"/>
  <c r="L3021" i="1"/>
  <c r="J3022" i="1"/>
  <c r="L3022" i="1"/>
  <c r="J3023" i="1"/>
  <c r="L3023" i="1"/>
  <c r="J3024" i="1"/>
  <c r="L3024" i="1"/>
  <c r="J3025" i="1"/>
  <c r="L3025" i="1"/>
  <c r="J3026" i="1"/>
  <c r="L3026" i="1"/>
  <c r="J3027" i="1"/>
  <c r="L3027" i="1"/>
  <c r="J3028" i="1"/>
  <c r="L3028" i="1"/>
  <c r="J3029" i="1"/>
  <c r="L3029" i="1"/>
  <c r="J3030" i="1"/>
  <c r="L3030" i="1"/>
  <c r="J3031" i="1"/>
  <c r="L3031" i="1"/>
  <c r="J3032" i="1"/>
  <c r="L3032" i="1"/>
  <c r="J3033" i="1"/>
  <c r="L3033" i="1"/>
  <c r="J3034" i="1"/>
  <c r="L3034" i="1"/>
  <c r="J3035" i="1"/>
  <c r="L3035" i="1"/>
  <c r="J3036" i="1"/>
  <c r="L3036" i="1"/>
  <c r="J3037" i="1"/>
  <c r="L3037" i="1"/>
  <c r="J3038" i="1"/>
  <c r="L3038" i="1"/>
  <c r="J3039" i="1"/>
  <c r="L3039" i="1"/>
  <c r="J3040" i="1"/>
  <c r="L3040" i="1"/>
  <c r="J3041" i="1"/>
  <c r="L3041" i="1"/>
  <c r="J3042" i="1"/>
  <c r="L3042" i="1"/>
  <c r="J3043" i="1"/>
  <c r="L3043" i="1"/>
  <c r="J3044" i="1"/>
  <c r="L3044" i="1"/>
  <c r="J3045" i="1"/>
  <c r="L3045" i="1"/>
  <c r="J3046" i="1"/>
  <c r="L3046" i="1"/>
  <c r="J3047" i="1"/>
  <c r="L3047" i="1"/>
  <c r="J3048" i="1"/>
  <c r="L3048" i="1"/>
  <c r="J3049" i="1"/>
  <c r="L3049" i="1"/>
  <c r="J3050" i="1"/>
  <c r="L3050" i="1"/>
  <c r="J3051" i="1"/>
  <c r="L3051" i="1"/>
  <c r="J3052" i="1"/>
  <c r="L3052" i="1"/>
  <c r="J3053" i="1"/>
  <c r="L3053" i="1"/>
  <c r="J3054" i="1"/>
  <c r="L3054" i="1"/>
  <c r="J3055" i="1"/>
  <c r="L3055" i="1"/>
  <c r="J3056" i="1"/>
  <c r="L3056" i="1"/>
  <c r="J3057" i="1"/>
  <c r="L3057" i="1"/>
  <c r="J3058" i="1"/>
  <c r="L3058" i="1"/>
  <c r="J3059" i="1"/>
  <c r="L3059" i="1"/>
  <c r="J3060" i="1"/>
  <c r="L3060" i="1"/>
  <c r="J3061" i="1"/>
  <c r="L3061" i="1"/>
  <c r="J3062" i="1"/>
  <c r="L3062" i="1"/>
  <c r="J3063" i="1"/>
  <c r="L3063" i="1"/>
  <c r="J3064" i="1"/>
  <c r="L3064" i="1"/>
  <c r="J3065" i="1"/>
  <c r="L3065" i="1"/>
  <c r="J3066" i="1"/>
  <c r="L3066" i="1"/>
  <c r="J3067" i="1"/>
  <c r="L3067" i="1"/>
  <c r="J3068" i="1"/>
  <c r="L3068" i="1"/>
  <c r="J3069" i="1"/>
  <c r="L3069" i="1"/>
  <c r="J3070" i="1"/>
  <c r="L3070" i="1"/>
  <c r="J3071" i="1"/>
  <c r="L3071" i="1"/>
  <c r="J3072" i="1"/>
  <c r="L3072" i="1"/>
  <c r="J3073" i="1"/>
  <c r="L3073" i="1"/>
  <c r="J3074" i="1"/>
  <c r="L3074" i="1"/>
  <c r="J3075" i="1"/>
  <c r="L3075" i="1"/>
  <c r="J3076" i="1"/>
  <c r="L3076" i="1"/>
  <c r="J3077" i="1"/>
  <c r="L3077" i="1"/>
  <c r="J3078" i="1"/>
  <c r="L3078" i="1"/>
  <c r="J3079" i="1"/>
  <c r="L3079" i="1"/>
  <c r="J3080" i="1"/>
  <c r="L3080" i="1"/>
  <c r="J3081" i="1"/>
  <c r="L3081" i="1"/>
  <c r="J3082" i="1"/>
  <c r="L3082" i="1"/>
  <c r="J3083" i="1"/>
  <c r="L3083" i="1"/>
  <c r="J3084" i="1"/>
  <c r="L3084" i="1"/>
  <c r="J3085" i="1"/>
  <c r="L3085" i="1"/>
  <c r="J3086" i="1"/>
  <c r="L3086" i="1"/>
  <c r="J3087" i="1"/>
  <c r="L3087" i="1"/>
  <c r="J3088" i="1"/>
  <c r="L3088" i="1"/>
  <c r="J3089" i="1"/>
  <c r="L3089" i="1"/>
  <c r="J3090" i="1"/>
  <c r="L3090" i="1"/>
  <c r="J3091" i="1"/>
  <c r="L3091" i="1"/>
  <c r="J3092" i="1"/>
  <c r="L3092" i="1"/>
  <c r="J3093" i="1"/>
  <c r="L3093" i="1"/>
  <c r="J3094" i="1"/>
  <c r="L3094" i="1"/>
  <c r="J3095" i="1"/>
  <c r="L3095" i="1"/>
  <c r="J3096" i="1"/>
  <c r="L3096" i="1"/>
  <c r="J3097" i="1"/>
  <c r="L3097" i="1"/>
  <c r="J3098" i="1"/>
  <c r="L3098" i="1"/>
  <c r="J3099" i="1"/>
  <c r="L3099" i="1"/>
  <c r="J3100" i="1"/>
  <c r="L3100" i="1"/>
  <c r="J3101" i="1"/>
  <c r="L3101" i="1"/>
  <c r="J3102" i="1"/>
  <c r="L3102" i="1"/>
  <c r="J3103" i="1"/>
  <c r="L3103" i="1"/>
  <c r="J3104" i="1"/>
  <c r="L3104" i="1"/>
  <c r="J3105" i="1"/>
  <c r="L3105" i="1"/>
  <c r="J3106" i="1"/>
  <c r="L3106" i="1"/>
  <c r="J3107" i="1"/>
  <c r="L3107" i="1"/>
  <c r="J3108" i="1"/>
  <c r="L3108" i="1"/>
  <c r="J3109" i="1"/>
  <c r="L3109" i="1"/>
  <c r="J3110" i="1"/>
  <c r="L3110" i="1"/>
  <c r="J3111" i="1"/>
  <c r="L3111" i="1"/>
  <c r="J3112" i="1"/>
  <c r="L3112" i="1"/>
  <c r="J3113" i="1"/>
  <c r="L3113" i="1"/>
  <c r="J3114" i="1"/>
  <c r="L3114" i="1"/>
  <c r="J3115" i="1"/>
  <c r="L3115" i="1"/>
  <c r="J3116" i="1"/>
  <c r="L3116" i="1"/>
  <c r="J3117" i="1"/>
  <c r="L3117" i="1"/>
  <c r="J3118" i="1"/>
  <c r="L3118" i="1"/>
  <c r="J3119" i="1"/>
  <c r="L3119" i="1"/>
  <c r="J3120" i="1"/>
  <c r="L3120" i="1"/>
  <c r="J3121" i="1"/>
  <c r="L3121" i="1"/>
  <c r="J3122" i="1"/>
  <c r="L3122" i="1"/>
  <c r="J3123" i="1"/>
  <c r="L3123" i="1"/>
  <c r="J3124" i="1"/>
  <c r="L3124" i="1"/>
  <c r="J3125" i="1"/>
  <c r="L3125" i="1"/>
  <c r="J3126" i="1"/>
  <c r="L3126" i="1"/>
  <c r="J3127" i="1"/>
  <c r="L3127" i="1"/>
  <c r="J3128" i="1"/>
  <c r="L3128" i="1"/>
  <c r="J3129" i="1"/>
  <c r="L3129" i="1"/>
  <c r="J3130" i="1"/>
  <c r="L3130" i="1"/>
  <c r="J3131" i="1"/>
  <c r="L3131" i="1"/>
  <c r="J3132" i="1"/>
  <c r="L3132" i="1"/>
  <c r="J3133" i="1"/>
  <c r="L3133" i="1"/>
  <c r="J3134" i="1"/>
  <c r="L3134" i="1"/>
  <c r="J3135" i="1"/>
  <c r="L3135" i="1"/>
  <c r="J3136" i="1"/>
  <c r="L3136" i="1"/>
  <c r="J3137" i="1"/>
  <c r="L3137" i="1"/>
  <c r="J3138" i="1"/>
  <c r="L3138" i="1"/>
  <c r="J3139" i="1"/>
  <c r="L3139" i="1"/>
  <c r="J3140" i="1"/>
  <c r="L3140" i="1"/>
  <c r="J3141" i="1"/>
  <c r="L3141" i="1"/>
  <c r="J3142" i="1"/>
  <c r="L3142" i="1"/>
  <c r="J3143" i="1"/>
  <c r="L3143" i="1"/>
  <c r="J3144" i="1"/>
  <c r="L3144" i="1"/>
  <c r="J3145" i="1"/>
  <c r="L3145" i="1"/>
  <c r="J3146" i="1"/>
  <c r="L3146" i="1"/>
  <c r="J3147" i="1"/>
  <c r="L3147" i="1"/>
  <c r="J3148" i="1"/>
  <c r="L3148" i="1"/>
  <c r="J3149" i="1"/>
  <c r="L3149" i="1"/>
  <c r="J3150" i="1"/>
  <c r="L3150" i="1"/>
  <c r="J3151" i="1"/>
  <c r="L3151" i="1"/>
  <c r="J3152" i="1"/>
  <c r="L3152" i="1"/>
  <c r="J3153" i="1"/>
  <c r="L3153" i="1"/>
  <c r="J3154" i="1"/>
  <c r="L3154" i="1"/>
  <c r="J3155" i="1"/>
  <c r="L3155" i="1"/>
  <c r="J3156" i="1"/>
  <c r="L3156" i="1"/>
  <c r="J3157" i="1"/>
  <c r="L3157" i="1"/>
  <c r="J3158" i="1"/>
  <c r="L3158" i="1"/>
  <c r="J3159" i="1"/>
  <c r="L3159" i="1"/>
  <c r="J3160" i="1"/>
  <c r="L3160" i="1"/>
  <c r="J3161" i="1"/>
  <c r="L3161" i="1"/>
  <c r="J3162" i="1"/>
  <c r="L3162" i="1"/>
  <c r="J3163" i="1"/>
  <c r="L3163" i="1"/>
  <c r="J3164" i="1"/>
  <c r="L3164" i="1"/>
  <c r="J3165" i="1"/>
  <c r="L3165" i="1"/>
  <c r="J3166" i="1"/>
  <c r="L3166" i="1"/>
  <c r="J3167" i="1"/>
  <c r="L3167" i="1"/>
  <c r="J3168" i="1"/>
  <c r="L3168" i="1"/>
  <c r="J3169" i="1"/>
  <c r="L3169" i="1"/>
  <c r="J3170" i="1"/>
  <c r="L3170" i="1"/>
  <c r="J3171" i="1"/>
  <c r="L3171" i="1"/>
  <c r="J3172" i="1"/>
  <c r="L3172" i="1"/>
  <c r="J3173" i="1"/>
  <c r="L3173" i="1"/>
  <c r="J3174" i="1"/>
  <c r="L3174" i="1"/>
  <c r="J3175" i="1"/>
  <c r="L3175" i="1"/>
  <c r="J3176" i="1"/>
  <c r="L3176" i="1"/>
  <c r="J3177" i="1"/>
  <c r="L3177" i="1"/>
  <c r="J3178" i="1"/>
  <c r="L3178" i="1"/>
  <c r="J3179" i="1"/>
  <c r="L3179" i="1"/>
  <c r="J3180" i="1"/>
  <c r="L3180" i="1"/>
  <c r="J3181" i="1"/>
  <c r="L3181" i="1"/>
  <c r="J3182" i="1"/>
  <c r="L3182" i="1"/>
  <c r="J3183" i="1"/>
  <c r="L3183" i="1"/>
  <c r="J3184" i="1"/>
  <c r="L3184" i="1"/>
  <c r="J3185" i="1"/>
  <c r="L3185" i="1"/>
  <c r="J3186" i="1"/>
  <c r="L3186" i="1"/>
  <c r="J3187" i="1"/>
  <c r="L3187" i="1"/>
  <c r="J3188" i="1"/>
  <c r="L3188" i="1"/>
  <c r="J3189" i="1"/>
  <c r="L3189" i="1"/>
  <c r="J3190" i="1"/>
  <c r="L3190" i="1"/>
  <c r="J3191" i="1"/>
  <c r="L3191" i="1"/>
  <c r="J3192" i="1"/>
  <c r="L3192" i="1"/>
  <c r="J3193" i="1"/>
  <c r="L3193" i="1"/>
  <c r="J3194" i="1"/>
  <c r="L3194" i="1"/>
  <c r="J3195" i="1"/>
  <c r="L3195" i="1"/>
  <c r="J3196" i="1"/>
  <c r="L3196" i="1"/>
  <c r="J3197" i="1"/>
  <c r="L3197" i="1"/>
  <c r="J3198" i="1"/>
  <c r="L3198" i="1"/>
  <c r="J3199" i="1"/>
  <c r="L3199" i="1"/>
  <c r="J3200" i="1"/>
  <c r="L3200" i="1"/>
  <c r="J3201" i="1"/>
  <c r="L3201" i="1"/>
  <c r="J3202" i="1"/>
  <c r="L3202" i="1"/>
  <c r="J3203" i="1"/>
  <c r="L3203" i="1"/>
  <c r="J3204" i="1"/>
  <c r="L3204" i="1"/>
  <c r="J3205" i="1"/>
  <c r="L3205" i="1"/>
  <c r="J3206" i="1"/>
  <c r="L3206" i="1"/>
  <c r="J3207" i="1"/>
  <c r="L3207" i="1"/>
  <c r="J3208" i="1"/>
  <c r="L3208" i="1"/>
  <c r="J3209" i="1"/>
  <c r="L3209" i="1"/>
  <c r="J3210" i="1"/>
  <c r="L3210" i="1"/>
  <c r="J3211" i="1"/>
  <c r="L3211" i="1"/>
  <c r="J3212" i="1"/>
  <c r="L3212" i="1"/>
  <c r="J3213" i="1"/>
  <c r="L3213" i="1"/>
  <c r="J3214" i="1"/>
  <c r="L3214" i="1"/>
  <c r="J3215" i="1"/>
  <c r="L3215" i="1"/>
  <c r="J3216" i="1"/>
  <c r="L3216" i="1"/>
  <c r="J3217" i="1"/>
  <c r="L3217" i="1"/>
  <c r="J3218" i="1"/>
  <c r="L3218" i="1"/>
  <c r="J3219" i="1"/>
  <c r="L3219" i="1"/>
  <c r="J3220" i="1"/>
  <c r="L3220" i="1"/>
  <c r="J3221" i="1"/>
  <c r="L3221" i="1"/>
  <c r="J3222" i="1"/>
  <c r="L3222" i="1"/>
  <c r="J3223" i="1"/>
  <c r="L3223" i="1"/>
  <c r="J3224" i="1"/>
  <c r="L3224" i="1"/>
  <c r="J3225" i="1"/>
  <c r="L3225" i="1"/>
  <c r="J3226" i="1"/>
  <c r="L3226" i="1"/>
  <c r="J3227" i="1"/>
  <c r="L3227" i="1"/>
  <c r="J3228" i="1"/>
  <c r="L3228" i="1"/>
  <c r="J3229" i="1"/>
  <c r="L3229" i="1"/>
  <c r="J3230" i="1"/>
  <c r="L3230" i="1"/>
  <c r="J3231" i="1"/>
  <c r="L3231" i="1"/>
  <c r="J3232" i="1"/>
  <c r="L3232" i="1"/>
  <c r="J3233" i="1"/>
  <c r="L3233" i="1"/>
  <c r="J3234" i="1"/>
  <c r="L3234" i="1"/>
  <c r="J3235" i="1"/>
  <c r="L3235" i="1"/>
  <c r="J3236" i="1"/>
  <c r="L3236" i="1"/>
  <c r="J3237" i="1"/>
  <c r="L3237" i="1"/>
  <c r="J3238" i="1"/>
  <c r="L3238" i="1"/>
  <c r="J3239" i="1"/>
  <c r="L3239" i="1"/>
  <c r="J3240" i="1"/>
  <c r="L3240" i="1"/>
  <c r="J3241" i="1"/>
  <c r="L3241" i="1"/>
  <c r="J3242" i="1"/>
  <c r="L3242" i="1"/>
  <c r="J3243" i="1"/>
  <c r="L3243" i="1"/>
  <c r="J3244" i="1"/>
  <c r="L3244" i="1"/>
  <c r="J3245" i="1"/>
  <c r="L3245" i="1"/>
  <c r="J3246" i="1"/>
  <c r="L3246" i="1"/>
  <c r="J3247" i="1"/>
  <c r="L3247" i="1"/>
  <c r="J3248" i="1"/>
  <c r="L3248" i="1"/>
  <c r="J3249" i="1"/>
  <c r="L3249" i="1"/>
  <c r="J3250" i="1"/>
  <c r="L3250" i="1"/>
  <c r="J3251" i="1"/>
  <c r="L3251" i="1"/>
  <c r="J3252" i="1"/>
  <c r="L3252" i="1"/>
  <c r="J3253" i="1"/>
  <c r="L3253" i="1"/>
  <c r="J3254" i="1"/>
  <c r="L3254" i="1"/>
  <c r="J3255" i="1"/>
  <c r="L3255" i="1"/>
  <c r="J3256" i="1"/>
  <c r="L3256" i="1"/>
  <c r="J3257" i="1"/>
  <c r="L3257" i="1"/>
  <c r="J3258" i="1"/>
  <c r="L3258" i="1"/>
  <c r="J3259" i="1"/>
  <c r="L3259" i="1"/>
  <c r="J3260" i="1"/>
  <c r="L3260" i="1"/>
  <c r="J3261" i="1"/>
  <c r="L3261" i="1"/>
  <c r="J3262" i="1"/>
  <c r="L3262" i="1"/>
  <c r="J3263" i="1"/>
  <c r="L3263" i="1"/>
  <c r="J3264" i="1"/>
  <c r="L3264" i="1"/>
  <c r="J3265" i="1"/>
  <c r="L3265" i="1"/>
  <c r="J3266" i="1"/>
  <c r="L3266" i="1"/>
  <c r="J3267" i="1"/>
  <c r="L3267" i="1"/>
  <c r="J3268" i="1"/>
  <c r="L3268" i="1"/>
  <c r="J3269" i="1"/>
  <c r="L3269" i="1"/>
  <c r="J3270" i="1"/>
  <c r="L3270" i="1"/>
  <c r="J3271" i="1"/>
  <c r="L3271" i="1"/>
  <c r="J3272" i="1"/>
  <c r="L3272" i="1"/>
  <c r="J3273" i="1"/>
  <c r="L3273" i="1"/>
  <c r="J3274" i="1"/>
  <c r="L3274" i="1"/>
  <c r="J3275" i="1"/>
  <c r="L3275" i="1"/>
  <c r="J3276" i="1"/>
  <c r="L3276" i="1"/>
  <c r="J3277" i="1"/>
  <c r="L3277" i="1"/>
  <c r="J3278" i="1"/>
  <c r="L3278" i="1"/>
  <c r="J3279" i="1"/>
  <c r="L3279" i="1"/>
  <c r="J3280" i="1"/>
  <c r="L3280" i="1"/>
  <c r="J3281" i="1"/>
  <c r="L3281" i="1"/>
  <c r="J3282" i="1"/>
  <c r="L3282" i="1"/>
  <c r="J3283" i="1"/>
  <c r="L3283" i="1"/>
  <c r="J3284" i="1"/>
  <c r="L3284" i="1"/>
  <c r="J3285" i="1"/>
  <c r="L3285" i="1"/>
  <c r="J3286" i="1"/>
  <c r="L3286" i="1"/>
  <c r="J3287" i="1"/>
  <c r="L3287" i="1"/>
  <c r="J3288" i="1"/>
  <c r="L3288" i="1"/>
  <c r="J3289" i="1"/>
  <c r="L3289" i="1"/>
  <c r="J3290" i="1"/>
  <c r="L3290" i="1"/>
  <c r="J3291" i="1"/>
  <c r="L3291" i="1"/>
  <c r="J3292" i="1"/>
  <c r="L3292" i="1"/>
  <c r="J3293" i="1"/>
  <c r="L3293" i="1"/>
  <c r="J3294" i="1"/>
  <c r="L3294" i="1"/>
  <c r="J3295" i="1"/>
  <c r="L3295" i="1"/>
  <c r="J3296" i="1"/>
  <c r="L3296" i="1"/>
  <c r="J3297" i="1"/>
  <c r="L3297" i="1"/>
  <c r="J3298" i="1"/>
  <c r="L3298" i="1"/>
  <c r="J3299" i="1"/>
  <c r="L3299" i="1"/>
  <c r="J3300" i="1"/>
  <c r="L3300" i="1"/>
  <c r="J3301" i="1"/>
  <c r="L3301" i="1"/>
  <c r="J3302" i="1"/>
  <c r="L3302" i="1"/>
  <c r="J3303" i="1"/>
  <c r="L3303" i="1"/>
  <c r="J3304" i="1"/>
  <c r="L3304" i="1"/>
  <c r="J3305" i="1"/>
  <c r="L3305" i="1"/>
  <c r="J3306" i="1"/>
  <c r="L3306" i="1"/>
  <c r="J3307" i="1"/>
  <c r="L3307" i="1"/>
  <c r="J3308" i="1"/>
  <c r="L3308" i="1"/>
  <c r="J3309" i="1"/>
  <c r="L3309" i="1"/>
  <c r="J3310" i="1"/>
  <c r="L3310" i="1"/>
  <c r="J3311" i="1"/>
  <c r="L3311" i="1"/>
  <c r="J3312" i="1"/>
  <c r="L3312" i="1"/>
  <c r="J3313" i="1"/>
  <c r="L3313" i="1"/>
  <c r="J3314" i="1"/>
  <c r="L3314" i="1"/>
  <c r="J3315" i="1"/>
  <c r="L3315" i="1"/>
  <c r="J3316" i="1"/>
  <c r="L3316" i="1"/>
  <c r="J3317" i="1"/>
  <c r="L3317" i="1"/>
  <c r="J3318" i="1"/>
  <c r="L3318" i="1"/>
  <c r="J3319" i="1"/>
  <c r="L3319" i="1"/>
  <c r="J3320" i="1"/>
  <c r="L3320" i="1"/>
  <c r="J3321" i="1"/>
  <c r="L3321" i="1"/>
  <c r="J3322" i="1"/>
  <c r="L3322" i="1"/>
  <c r="J3323" i="1"/>
  <c r="L3323" i="1"/>
  <c r="J3324" i="1"/>
  <c r="L3324" i="1"/>
  <c r="J3325" i="1"/>
  <c r="L3325" i="1"/>
  <c r="J3326" i="1"/>
  <c r="L3326" i="1"/>
  <c r="J3327" i="1"/>
  <c r="L3327" i="1"/>
  <c r="J3328" i="1"/>
  <c r="L3328" i="1"/>
  <c r="J3329" i="1"/>
  <c r="L3329" i="1"/>
  <c r="J3330" i="1"/>
  <c r="L3330" i="1"/>
  <c r="J3331" i="1"/>
  <c r="L3331" i="1"/>
  <c r="J3332" i="1"/>
  <c r="L3332" i="1"/>
  <c r="J3333" i="1"/>
  <c r="L3333" i="1"/>
  <c r="J3334" i="1"/>
  <c r="L3334" i="1"/>
  <c r="J3335" i="1"/>
  <c r="L3335" i="1"/>
  <c r="J3336" i="1"/>
  <c r="L3336" i="1"/>
  <c r="J3337" i="1"/>
  <c r="L3337" i="1"/>
  <c r="J3338" i="1"/>
  <c r="L3338" i="1"/>
  <c r="J3339" i="1"/>
  <c r="L3339" i="1"/>
  <c r="J3340" i="1"/>
  <c r="L3340" i="1"/>
  <c r="J3341" i="1"/>
  <c r="L3341" i="1"/>
  <c r="J3342" i="1"/>
  <c r="L3342" i="1"/>
  <c r="J3343" i="1"/>
  <c r="L3343" i="1"/>
  <c r="J3344" i="1"/>
  <c r="L3344" i="1"/>
  <c r="J3345" i="1"/>
  <c r="L3345" i="1"/>
  <c r="J3346" i="1"/>
  <c r="L3346" i="1"/>
  <c r="J3347" i="1"/>
  <c r="L3347" i="1"/>
  <c r="J3348" i="1"/>
  <c r="L3348" i="1"/>
  <c r="J3349" i="1"/>
  <c r="L3349" i="1"/>
  <c r="J3350" i="1"/>
  <c r="L3350" i="1"/>
  <c r="J3351" i="1"/>
  <c r="L3351" i="1"/>
  <c r="J3352" i="1"/>
  <c r="L3352" i="1"/>
  <c r="J3353" i="1"/>
  <c r="L3353" i="1"/>
  <c r="J3354" i="1"/>
  <c r="L3354" i="1"/>
  <c r="J3355" i="1"/>
  <c r="L3355" i="1"/>
  <c r="J3356" i="1"/>
  <c r="L3356" i="1"/>
  <c r="J3357" i="1"/>
  <c r="L3357" i="1"/>
  <c r="J3358" i="1"/>
  <c r="L3358" i="1"/>
  <c r="J3359" i="1"/>
  <c r="L3359" i="1"/>
  <c r="J3360" i="1"/>
  <c r="L3360" i="1"/>
  <c r="J3361" i="1"/>
  <c r="L3361" i="1"/>
  <c r="J3362" i="1"/>
  <c r="L3362" i="1"/>
  <c r="J3363" i="1"/>
  <c r="L3363" i="1"/>
  <c r="J3364" i="1"/>
  <c r="L3364" i="1"/>
  <c r="J3365" i="1"/>
  <c r="L3365" i="1"/>
  <c r="J3366" i="1"/>
  <c r="L3366" i="1"/>
  <c r="J3367" i="1"/>
  <c r="L3367" i="1"/>
  <c r="J3368" i="1"/>
  <c r="L3368" i="1"/>
  <c r="J3369" i="1"/>
  <c r="L3369" i="1"/>
  <c r="J3370" i="1"/>
  <c r="L3370" i="1"/>
  <c r="J3371" i="1"/>
  <c r="L3371" i="1"/>
  <c r="J3372" i="1"/>
  <c r="L3372" i="1"/>
  <c r="J3373" i="1"/>
  <c r="L3373" i="1"/>
  <c r="J3374" i="1"/>
  <c r="L3374" i="1"/>
  <c r="J3375" i="1"/>
  <c r="L3375" i="1"/>
  <c r="J3376" i="1"/>
  <c r="L3376" i="1"/>
  <c r="J3377" i="1"/>
  <c r="L3377" i="1"/>
  <c r="J3378" i="1"/>
  <c r="L3378" i="1"/>
  <c r="J3379" i="1"/>
  <c r="L3379" i="1"/>
  <c r="J3380" i="1"/>
  <c r="L3380" i="1"/>
  <c r="J3381" i="1"/>
  <c r="L3381" i="1"/>
  <c r="J3382" i="1"/>
  <c r="L3382" i="1"/>
  <c r="J3383" i="1"/>
  <c r="L3383" i="1"/>
  <c r="J3384" i="1"/>
  <c r="L3384" i="1"/>
  <c r="J3385" i="1"/>
  <c r="L3385" i="1"/>
  <c r="J3386" i="1"/>
  <c r="L3386" i="1"/>
  <c r="J3387" i="1"/>
  <c r="L3387" i="1"/>
  <c r="J3388" i="1"/>
  <c r="L3388" i="1"/>
  <c r="J3389" i="1"/>
  <c r="L3389" i="1"/>
  <c r="J3390" i="1"/>
  <c r="L3390" i="1"/>
  <c r="J3391" i="1"/>
  <c r="L3391" i="1"/>
  <c r="J3392" i="1"/>
  <c r="L3392" i="1"/>
  <c r="J3393" i="1"/>
  <c r="L3393" i="1"/>
  <c r="J3394" i="1"/>
  <c r="L3394" i="1"/>
  <c r="J3395" i="1"/>
  <c r="L3395" i="1"/>
  <c r="J3396" i="1"/>
  <c r="L3396" i="1"/>
  <c r="J3397" i="1"/>
  <c r="L3397" i="1"/>
  <c r="J3398" i="1"/>
  <c r="L3398" i="1"/>
  <c r="J3399" i="1"/>
  <c r="L3399" i="1"/>
  <c r="J3400" i="1"/>
  <c r="L3400" i="1"/>
  <c r="J3401" i="1"/>
  <c r="L3401" i="1"/>
  <c r="J3402" i="1"/>
  <c r="L3402" i="1"/>
  <c r="J3403" i="1"/>
  <c r="L3403" i="1"/>
  <c r="J3404" i="1"/>
  <c r="L3404" i="1"/>
  <c r="J3405" i="1"/>
  <c r="L3405" i="1"/>
  <c r="J3406" i="1"/>
  <c r="L3406" i="1"/>
  <c r="J3407" i="1"/>
  <c r="L3407" i="1"/>
  <c r="J3408" i="1"/>
  <c r="L3408" i="1"/>
  <c r="J3409" i="1"/>
  <c r="L3409" i="1"/>
  <c r="J3410" i="1"/>
  <c r="L3410" i="1"/>
  <c r="J3411" i="1"/>
  <c r="L3411" i="1"/>
  <c r="J3412" i="1"/>
  <c r="L3412" i="1"/>
  <c r="J3413" i="1"/>
  <c r="L3413" i="1"/>
  <c r="J3414" i="1"/>
  <c r="L3414" i="1"/>
  <c r="J3415" i="1"/>
  <c r="L3415" i="1"/>
  <c r="J3416" i="1"/>
  <c r="L3416" i="1"/>
  <c r="J3417" i="1"/>
  <c r="L3417" i="1"/>
  <c r="J3418" i="1"/>
  <c r="L3418" i="1"/>
  <c r="J3419" i="1"/>
  <c r="L3419" i="1"/>
  <c r="J3420" i="1"/>
  <c r="L3420" i="1"/>
  <c r="J3421" i="1"/>
  <c r="L3421" i="1"/>
  <c r="J3422" i="1"/>
  <c r="L3422" i="1"/>
  <c r="J3423" i="1"/>
  <c r="L3423" i="1"/>
  <c r="J3424" i="1"/>
  <c r="L3424" i="1"/>
  <c r="J3425" i="1"/>
  <c r="L3425" i="1"/>
  <c r="J3426" i="1"/>
  <c r="L3426" i="1"/>
  <c r="J3427" i="1"/>
  <c r="L3427" i="1"/>
  <c r="J3428" i="1"/>
  <c r="L3428" i="1"/>
  <c r="J3429" i="1"/>
  <c r="L3429" i="1"/>
  <c r="J3430" i="1"/>
  <c r="L3430" i="1"/>
  <c r="J3431" i="1"/>
  <c r="L3431" i="1"/>
  <c r="J3432" i="1"/>
  <c r="L3432" i="1"/>
  <c r="J3433" i="1"/>
  <c r="L3433" i="1"/>
  <c r="J3434" i="1"/>
  <c r="L3434" i="1"/>
  <c r="J3435" i="1"/>
  <c r="L3435" i="1"/>
  <c r="J3436" i="1"/>
  <c r="L3436" i="1"/>
  <c r="J3437" i="1"/>
  <c r="L3437" i="1"/>
  <c r="J3438" i="1"/>
  <c r="L3438" i="1"/>
  <c r="J3439" i="1"/>
  <c r="L3439" i="1"/>
  <c r="J3440" i="1"/>
  <c r="L3440" i="1"/>
  <c r="J3441" i="1"/>
  <c r="L3441" i="1"/>
  <c r="J3442" i="1"/>
  <c r="L3442" i="1"/>
  <c r="J3443" i="1"/>
  <c r="L3443" i="1"/>
  <c r="J3444" i="1"/>
  <c r="L3444" i="1"/>
  <c r="J3445" i="1"/>
  <c r="L3445" i="1"/>
  <c r="J3446" i="1"/>
  <c r="L3446" i="1"/>
  <c r="J3447" i="1"/>
  <c r="L3447" i="1"/>
  <c r="J3448" i="1"/>
  <c r="L3448" i="1"/>
  <c r="J3449" i="1"/>
  <c r="L3449" i="1"/>
  <c r="J3450" i="1"/>
  <c r="L3450" i="1"/>
  <c r="J3451" i="1"/>
  <c r="L3451" i="1"/>
  <c r="J3452" i="1"/>
  <c r="L3452" i="1"/>
  <c r="J3453" i="1"/>
  <c r="L3453" i="1"/>
  <c r="J3454" i="1"/>
  <c r="L3454" i="1"/>
  <c r="J3455" i="1"/>
  <c r="L3455" i="1"/>
  <c r="J3456" i="1"/>
  <c r="L3456" i="1"/>
  <c r="J3457" i="1"/>
  <c r="L3457" i="1"/>
  <c r="J3458" i="1"/>
  <c r="L3458" i="1"/>
  <c r="J3459" i="1"/>
  <c r="L3459" i="1"/>
  <c r="J3460" i="1"/>
  <c r="L3460" i="1"/>
  <c r="J3461" i="1"/>
  <c r="L3461" i="1"/>
  <c r="J3462" i="1"/>
  <c r="L3462" i="1"/>
  <c r="J3463" i="1"/>
  <c r="L3463" i="1"/>
  <c r="J3464" i="1"/>
  <c r="L3464" i="1"/>
  <c r="J3465" i="1"/>
  <c r="L3465" i="1"/>
  <c r="J3466" i="1"/>
  <c r="L3466" i="1"/>
  <c r="J3467" i="1"/>
  <c r="L3467" i="1"/>
  <c r="J3468" i="1"/>
  <c r="L3468" i="1"/>
  <c r="J3469" i="1"/>
  <c r="L3469" i="1"/>
  <c r="J3470" i="1"/>
  <c r="L3470" i="1"/>
  <c r="J3471" i="1"/>
  <c r="L3471" i="1"/>
  <c r="J3472" i="1"/>
  <c r="L3472" i="1"/>
  <c r="J3473" i="1"/>
  <c r="L3473" i="1"/>
  <c r="J3474" i="1"/>
  <c r="L3474" i="1"/>
  <c r="J3475" i="1"/>
  <c r="L3475" i="1"/>
  <c r="J3476" i="1"/>
  <c r="L3476" i="1"/>
  <c r="J3477" i="1"/>
  <c r="L3477" i="1"/>
  <c r="J3478" i="1"/>
  <c r="L3478" i="1"/>
  <c r="J3479" i="1"/>
  <c r="L3479" i="1"/>
  <c r="J3480" i="1"/>
  <c r="L3480" i="1"/>
  <c r="J3481" i="1"/>
  <c r="L3481" i="1"/>
  <c r="J3482" i="1"/>
  <c r="L3482" i="1"/>
  <c r="J3483" i="1"/>
  <c r="L3483" i="1"/>
  <c r="J3484" i="1"/>
  <c r="L3484" i="1"/>
  <c r="J3485" i="1"/>
  <c r="L3485" i="1"/>
  <c r="J3486" i="1"/>
  <c r="L3486" i="1"/>
  <c r="J3487" i="1"/>
  <c r="L3487" i="1"/>
  <c r="J3488" i="1"/>
  <c r="L3488" i="1"/>
  <c r="J3489" i="1"/>
  <c r="L3489" i="1"/>
  <c r="J3490" i="1"/>
  <c r="L3490" i="1"/>
  <c r="J3491" i="1"/>
  <c r="L3491" i="1"/>
  <c r="J3492" i="1"/>
  <c r="L3492" i="1"/>
  <c r="J3493" i="1"/>
  <c r="L3493" i="1"/>
  <c r="J3494" i="1"/>
  <c r="L3494" i="1"/>
  <c r="J3495" i="1"/>
  <c r="L3495" i="1"/>
  <c r="J3496" i="1"/>
  <c r="L3496" i="1"/>
  <c r="J3497" i="1"/>
  <c r="L3497" i="1"/>
  <c r="J3498" i="1"/>
  <c r="L3498" i="1"/>
  <c r="J3499" i="1"/>
  <c r="L3499" i="1"/>
  <c r="J3500" i="1"/>
  <c r="L3500" i="1"/>
  <c r="J3501" i="1"/>
  <c r="L3501" i="1"/>
  <c r="J3502" i="1"/>
  <c r="L3502" i="1"/>
  <c r="J3503" i="1"/>
  <c r="L3503" i="1"/>
  <c r="J3504" i="1"/>
  <c r="L3504" i="1"/>
  <c r="J3505" i="1"/>
  <c r="L3505" i="1"/>
  <c r="J3506" i="1"/>
  <c r="L3506" i="1"/>
  <c r="J3507" i="1"/>
  <c r="L3507" i="1"/>
  <c r="J3508" i="1"/>
  <c r="L3508" i="1"/>
  <c r="J3509" i="1"/>
  <c r="L3509" i="1"/>
  <c r="J3510" i="1"/>
  <c r="L3510" i="1"/>
  <c r="J3511" i="1"/>
  <c r="L3511" i="1"/>
  <c r="J3512" i="1"/>
  <c r="L3512" i="1"/>
  <c r="J3513" i="1"/>
  <c r="L3513" i="1"/>
  <c r="J3514" i="1"/>
  <c r="L3514" i="1"/>
  <c r="J3515" i="1"/>
  <c r="L3515" i="1"/>
  <c r="J3516" i="1"/>
  <c r="L3516" i="1"/>
  <c r="J3517" i="1"/>
  <c r="L3517" i="1"/>
  <c r="J3518" i="1"/>
  <c r="L3518" i="1"/>
  <c r="J3519" i="1"/>
  <c r="L3519" i="1"/>
  <c r="J3520" i="1"/>
  <c r="L3520" i="1"/>
  <c r="J3521" i="1"/>
  <c r="L3521" i="1"/>
  <c r="J3522" i="1"/>
  <c r="L3522" i="1"/>
  <c r="J3523" i="1"/>
  <c r="L3523" i="1"/>
  <c r="J3524" i="1"/>
  <c r="L3524" i="1"/>
  <c r="J3525" i="1"/>
  <c r="L3525" i="1"/>
  <c r="J3526" i="1"/>
  <c r="L3526" i="1"/>
  <c r="J3527" i="1"/>
  <c r="L3527" i="1"/>
  <c r="J3528" i="1"/>
  <c r="L3528" i="1"/>
  <c r="J3529" i="1"/>
  <c r="L3529" i="1"/>
  <c r="J3530" i="1"/>
  <c r="L3530" i="1"/>
  <c r="J3531" i="1"/>
  <c r="L3531" i="1"/>
  <c r="J3532" i="1"/>
  <c r="L3532" i="1"/>
  <c r="J3533" i="1"/>
  <c r="L3533" i="1"/>
  <c r="J3534" i="1"/>
  <c r="L3534" i="1"/>
  <c r="J3535" i="1"/>
  <c r="L3535" i="1"/>
  <c r="J3536" i="1"/>
  <c r="L3536" i="1"/>
  <c r="J3537" i="1"/>
  <c r="L3537" i="1"/>
  <c r="J3538" i="1"/>
  <c r="L3538" i="1"/>
  <c r="J3539" i="1"/>
  <c r="L3539" i="1"/>
  <c r="J3540" i="1"/>
  <c r="L3540" i="1"/>
  <c r="J3541" i="1"/>
  <c r="L3541" i="1"/>
  <c r="J3542" i="1"/>
  <c r="L3542" i="1"/>
  <c r="J3543" i="1"/>
  <c r="L3543" i="1"/>
  <c r="J3544" i="1"/>
  <c r="L3544" i="1"/>
  <c r="J3545" i="1"/>
  <c r="L3545" i="1"/>
  <c r="J3546" i="1"/>
  <c r="L3546" i="1"/>
  <c r="J3547" i="1"/>
  <c r="L3547" i="1"/>
  <c r="J3548" i="1"/>
  <c r="L3548" i="1"/>
  <c r="J3549" i="1"/>
  <c r="L3549" i="1"/>
  <c r="J3550" i="1"/>
  <c r="L3550" i="1"/>
  <c r="J3551" i="1"/>
  <c r="L3551" i="1"/>
  <c r="J3552" i="1"/>
  <c r="L3552" i="1"/>
  <c r="J3553" i="1"/>
  <c r="L3553" i="1"/>
  <c r="J3554" i="1"/>
  <c r="L3554" i="1"/>
  <c r="J3555" i="1"/>
  <c r="L3555" i="1"/>
  <c r="J3556" i="1"/>
  <c r="L3556" i="1"/>
  <c r="J3557" i="1"/>
  <c r="L3557" i="1"/>
  <c r="J3558" i="1"/>
  <c r="L3558" i="1"/>
  <c r="J3559" i="1"/>
  <c r="L3559" i="1"/>
  <c r="J3560" i="1"/>
  <c r="L3560" i="1"/>
  <c r="J3561" i="1"/>
  <c r="L3561" i="1"/>
  <c r="J3562" i="1"/>
  <c r="L3562" i="1"/>
  <c r="J3563" i="1"/>
  <c r="L3563" i="1"/>
  <c r="J3564" i="1"/>
  <c r="L3564" i="1"/>
  <c r="J3565" i="1"/>
  <c r="L3565" i="1"/>
  <c r="J3566" i="1"/>
  <c r="L3566" i="1"/>
  <c r="J3567" i="1"/>
  <c r="L3567" i="1"/>
  <c r="J3568" i="1"/>
  <c r="L3568" i="1"/>
  <c r="J3569" i="1"/>
  <c r="L3569" i="1"/>
  <c r="J3570" i="1"/>
  <c r="L3570" i="1"/>
  <c r="J3571" i="1"/>
  <c r="L3571" i="1"/>
  <c r="J3572" i="1"/>
  <c r="L3572" i="1"/>
  <c r="J3573" i="1"/>
  <c r="L3573" i="1"/>
  <c r="J3574" i="1"/>
  <c r="L3574" i="1"/>
  <c r="J3575" i="1"/>
  <c r="L3575" i="1"/>
  <c r="J3576" i="1"/>
  <c r="L3576" i="1"/>
  <c r="J3577" i="1"/>
  <c r="L3577" i="1"/>
  <c r="J3578" i="1"/>
  <c r="L3578" i="1"/>
  <c r="J3579" i="1"/>
  <c r="L3579" i="1"/>
  <c r="J3580" i="1"/>
  <c r="L3580" i="1"/>
  <c r="J3581" i="1"/>
  <c r="L3581" i="1"/>
  <c r="J3582" i="1"/>
  <c r="L3582" i="1"/>
  <c r="J3583" i="1"/>
  <c r="L3583" i="1"/>
  <c r="J3584" i="1"/>
  <c r="L3584" i="1"/>
  <c r="J3585" i="1"/>
  <c r="L3585" i="1"/>
  <c r="J3586" i="1"/>
  <c r="L3586" i="1"/>
  <c r="J3587" i="1"/>
  <c r="L3587" i="1"/>
  <c r="J3588" i="1"/>
  <c r="L3588" i="1"/>
  <c r="J3589" i="1"/>
  <c r="L3589" i="1"/>
  <c r="J3590" i="1"/>
  <c r="L3590" i="1"/>
  <c r="J3591" i="1"/>
  <c r="L3591" i="1"/>
  <c r="J3592" i="1"/>
  <c r="L3592" i="1"/>
  <c r="J3593" i="1"/>
  <c r="L3593" i="1"/>
  <c r="J3594" i="1"/>
  <c r="L3594" i="1"/>
  <c r="J3595" i="1"/>
  <c r="L3595" i="1"/>
  <c r="J3596" i="1"/>
  <c r="L3596" i="1"/>
  <c r="J3597" i="1"/>
  <c r="L3597" i="1"/>
  <c r="J3598" i="1"/>
  <c r="L3598" i="1"/>
  <c r="J3599" i="1"/>
  <c r="L3599" i="1"/>
  <c r="J3600" i="1"/>
  <c r="L3600" i="1"/>
  <c r="J3601" i="1"/>
  <c r="L3601" i="1"/>
  <c r="J3602" i="1"/>
  <c r="L3602" i="1"/>
  <c r="J3603" i="1"/>
  <c r="L3603" i="1"/>
  <c r="J3604" i="1"/>
  <c r="L3604" i="1"/>
  <c r="J3605" i="1"/>
  <c r="L3605" i="1"/>
  <c r="J3606" i="1"/>
  <c r="L3606" i="1"/>
  <c r="J3607" i="1"/>
  <c r="L3607" i="1"/>
  <c r="J3608" i="1"/>
  <c r="L3608" i="1"/>
  <c r="J3609" i="1"/>
  <c r="L3609" i="1"/>
  <c r="J3610" i="1"/>
  <c r="L3610" i="1"/>
  <c r="J3611" i="1"/>
  <c r="L3611" i="1"/>
  <c r="J3612" i="1"/>
  <c r="L3612" i="1"/>
  <c r="J3613" i="1"/>
  <c r="L3613" i="1"/>
  <c r="J3614" i="1"/>
  <c r="L3614" i="1"/>
  <c r="J3615" i="1"/>
  <c r="L3615" i="1"/>
  <c r="J3616" i="1"/>
  <c r="L3616" i="1"/>
  <c r="J3617" i="1"/>
  <c r="L3617" i="1"/>
  <c r="J3618" i="1"/>
  <c r="L3618" i="1"/>
  <c r="J3619" i="1"/>
  <c r="L3619" i="1"/>
  <c r="J3620" i="1"/>
  <c r="L3620" i="1"/>
  <c r="J3621" i="1"/>
  <c r="L3621" i="1"/>
  <c r="J3622" i="1"/>
  <c r="L3622" i="1"/>
  <c r="J3623" i="1"/>
  <c r="L3623" i="1"/>
  <c r="J3624" i="1"/>
  <c r="L3624" i="1"/>
  <c r="J3625" i="1"/>
  <c r="L3625" i="1"/>
  <c r="J3626" i="1"/>
  <c r="L3626" i="1"/>
  <c r="J3627" i="1"/>
  <c r="L3627" i="1"/>
  <c r="J3628" i="1"/>
  <c r="L3628" i="1"/>
  <c r="J3629" i="1"/>
  <c r="L3629" i="1"/>
  <c r="J3630" i="1"/>
  <c r="L3630" i="1"/>
  <c r="J3631" i="1"/>
  <c r="L3631" i="1"/>
  <c r="J3632" i="1"/>
  <c r="L3632" i="1"/>
  <c r="J3633" i="1"/>
  <c r="L3633" i="1"/>
  <c r="J3634" i="1"/>
  <c r="L3634" i="1"/>
  <c r="J3635" i="1"/>
  <c r="L3635" i="1"/>
  <c r="J3636" i="1"/>
  <c r="L3636" i="1"/>
  <c r="J3637" i="1"/>
  <c r="L3637" i="1"/>
  <c r="J3638" i="1"/>
  <c r="L3638" i="1"/>
  <c r="J3639" i="1"/>
  <c r="L3639" i="1"/>
  <c r="J3640" i="1"/>
  <c r="L3640" i="1"/>
  <c r="J3641" i="1"/>
  <c r="L3641" i="1"/>
  <c r="J3642" i="1"/>
  <c r="L3642" i="1"/>
  <c r="J3643" i="1"/>
  <c r="L3643" i="1"/>
  <c r="J3644" i="1"/>
  <c r="L3644" i="1"/>
  <c r="J3645" i="1"/>
  <c r="L3645" i="1"/>
  <c r="J3646" i="1"/>
  <c r="L3646" i="1"/>
  <c r="J3647" i="1"/>
  <c r="L3647" i="1"/>
  <c r="J3648" i="1"/>
  <c r="L3648" i="1"/>
  <c r="J3649" i="1"/>
  <c r="L3649" i="1"/>
  <c r="J3650" i="1"/>
  <c r="L3650" i="1"/>
  <c r="J3651" i="1"/>
  <c r="L3651" i="1"/>
  <c r="J3652" i="1"/>
  <c r="L3652" i="1"/>
  <c r="J3653" i="1"/>
  <c r="L3653" i="1"/>
  <c r="J3654" i="1"/>
  <c r="L3654" i="1"/>
  <c r="J3655" i="1"/>
  <c r="L3655" i="1"/>
  <c r="J3656" i="1"/>
  <c r="L3656" i="1"/>
  <c r="J3657" i="1"/>
  <c r="L3657" i="1"/>
  <c r="J3658" i="1"/>
  <c r="L3658" i="1"/>
  <c r="J3659" i="1"/>
  <c r="L3659" i="1"/>
  <c r="J3660" i="1"/>
  <c r="L3660" i="1"/>
  <c r="J3661" i="1"/>
  <c r="L3661" i="1"/>
  <c r="J3662" i="1"/>
  <c r="L3662" i="1"/>
  <c r="J3663" i="1"/>
  <c r="L3663" i="1"/>
  <c r="J3664" i="1"/>
  <c r="L3664" i="1"/>
  <c r="J3665" i="1"/>
  <c r="L3665" i="1"/>
  <c r="J3666" i="1"/>
  <c r="L3666" i="1"/>
  <c r="J3667" i="1"/>
  <c r="L3667" i="1"/>
  <c r="J3668" i="1"/>
  <c r="L3668" i="1"/>
  <c r="J3669" i="1"/>
  <c r="L3669" i="1"/>
  <c r="J3670" i="1"/>
  <c r="L3670" i="1"/>
  <c r="J3671" i="1"/>
  <c r="L3671" i="1"/>
  <c r="J3672" i="1"/>
  <c r="L3672" i="1"/>
  <c r="J3673" i="1"/>
  <c r="L3673" i="1"/>
  <c r="J3674" i="1"/>
  <c r="L3674" i="1"/>
  <c r="J3675" i="1"/>
  <c r="L3675" i="1"/>
  <c r="J3676" i="1"/>
  <c r="L3676" i="1"/>
  <c r="J3677" i="1"/>
  <c r="L3677" i="1"/>
  <c r="J3678" i="1"/>
  <c r="L3678" i="1"/>
  <c r="J3679" i="1"/>
  <c r="L3679" i="1"/>
  <c r="J3680" i="1"/>
  <c r="L3680" i="1"/>
  <c r="J3681" i="1"/>
  <c r="L3681" i="1"/>
  <c r="J3682" i="1"/>
  <c r="L3682" i="1"/>
  <c r="J3683" i="1"/>
  <c r="L3683" i="1"/>
  <c r="J3684" i="1"/>
  <c r="L3684" i="1"/>
  <c r="J3685" i="1"/>
  <c r="L3685" i="1"/>
  <c r="J3686" i="1"/>
  <c r="L3686" i="1"/>
  <c r="J3687" i="1"/>
  <c r="L3687" i="1"/>
  <c r="J3688" i="1"/>
  <c r="L3688" i="1"/>
  <c r="J3689" i="1"/>
  <c r="L3689" i="1"/>
  <c r="J3690" i="1"/>
  <c r="L3690" i="1"/>
  <c r="J3691" i="1"/>
  <c r="L3691" i="1"/>
  <c r="J3692" i="1"/>
  <c r="L3692" i="1"/>
  <c r="J3693" i="1"/>
  <c r="L3693" i="1"/>
  <c r="J3694" i="1"/>
  <c r="L3694" i="1"/>
  <c r="J3695" i="1"/>
  <c r="L3695" i="1"/>
  <c r="J3696" i="1"/>
  <c r="L3696" i="1"/>
  <c r="J3697" i="1"/>
  <c r="L3697" i="1"/>
  <c r="J3698" i="1"/>
  <c r="L3698" i="1"/>
  <c r="J3699" i="1"/>
  <c r="L3699" i="1"/>
  <c r="J3700" i="1"/>
  <c r="L3700" i="1"/>
  <c r="J3701" i="1"/>
  <c r="L3701" i="1"/>
  <c r="J3702" i="1"/>
  <c r="L3702" i="1"/>
  <c r="J3703" i="1"/>
  <c r="L3703" i="1"/>
  <c r="J3704" i="1"/>
  <c r="L3704" i="1"/>
  <c r="J3705" i="1"/>
  <c r="L3705" i="1"/>
  <c r="J3706" i="1"/>
  <c r="L3706" i="1"/>
  <c r="J3707" i="1"/>
  <c r="L3707" i="1"/>
  <c r="J3708" i="1"/>
  <c r="L3708" i="1"/>
  <c r="J3709" i="1"/>
  <c r="L3709" i="1"/>
  <c r="J3710" i="1"/>
  <c r="L3710" i="1"/>
  <c r="J3711" i="1"/>
  <c r="L3711" i="1"/>
  <c r="J3712" i="1"/>
  <c r="L3712" i="1"/>
  <c r="J3713" i="1"/>
  <c r="L3713" i="1"/>
  <c r="J3714" i="1"/>
  <c r="L3714" i="1"/>
  <c r="J3715" i="1"/>
  <c r="L3715" i="1"/>
  <c r="J3716" i="1"/>
  <c r="L3716" i="1"/>
  <c r="J3717" i="1"/>
  <c r="L3717" i="1"/>
  <c r="J3718" i="1"/>
  <c r="L3718" i="1"/>
  <c r="J3719" i="1"/>
  <c r="L3719" i="1"/>
  <c r="J3720" i="1"/>
  <c r="L3720" i="1"/>
  <c r="J3721" i="1"/>
  <c r="L3721" i="1"/>
  <c r="J3722" i="1"/>
  <c r="L3722" i="1"/>
  <c r="J3723" i="1"/>
  <c r="L3723" i="1"/>
  <c r="J3724" i="1"/>
  <c r="L3724" i="1"/>
  <c r="J3725" i="1"/>
  <c r="L3725" i="1"/>
  <c r="J3726" i="1"/>
  <c r="L3726" i="1"/>
  <c r="J3727" i="1"/>
  <c r="L3727" i="1"/>
  <c r="J3728" i="1"/>
  <c r="L3728" i="1"/>
  <c r="J3729" i="1"/>
  <c r="L3729" i="1"/>
  <c r="J3730" i="1"/>
  <c r="L3730" i="1"/>
  <c r="J3731" i="1"/>
  <c r="L3731" i="1"/>
  <c r="J3732" i="1"/>
  <c r="L3732" i="1"/>
  <c r="J3733" i="1"/>
  <c r="L3733" i="1"/>
  <c r="J3734" i="1"/>
  <c r="L3734" i="1"/>
  <c r="J3735" i="1"/>
  <c r="L3735" i="1"/>
  <c r="J3736" i="1"/>
  <c r="L3736" i="1"/>
  <c r="J3737" i="1"/>
  <c r="L3737" i="1"/>
  <c r="J3738" i="1"/>
  <c r="L3738" i="1"/>
  <c r="J3739" i="1"/>
  <c r="L3739" i="1"/>
  <c r="J3740" i="1"/>
  <c r="L3740" i="1"/>
  <c r="J3741" i="1"/>
  <c r="L3741" i="1"/>
  <c r="J3742" i="1"/>
  <c r="L3742" i="1"/>
  <c r="J3743" i="1"/>
  <c r="L3743" i="1"/>
  <c r="J3744" i="1"/>
  <c r="L3744" i="1"/>
  <c r="J3745" i="1"/>
  <c r="L3745" i="1"/>
  <c r="J3746" i="1"/>
  <c r="L3746" i="1"/>
  <c r="J3747" i="1"/>
  <c r="L3747" i="1"/>
  <c r="J3748" i="1"/>
  <c r="L3748" i="1"/>
  <c r="J3749" i="1"/>
  <c r="L3749" i="1"/>
  <c r="J3750" i="1"/>
  <c r="L3750" i="1"/>
  <c r="J3751" i="1"/>
  <c r="L3751" i="1"/>
  <c r="J3752" i="1"/>
  <c r="L3752" i="1"/>
  <c r="J3753" i="1"/>
  <c r="L3753" i="1"/>
  <c r="J3754" i="1"/>
  <c r="L3754" i="1"/>
  <c r="J3755" i="1"/>
  <c r="L3755" i="1"/>
  <c r="J3756" i="1"/>
  <c r="L3756" i="1"/>
  <c r="J3757" i="1"/>
  <c r="L3757" i="1"/>
  <c r="J3758" i="1"/>
  <c r="L3758" i="1"/>
  <c r="J3759" i="1"/>
  <c r="L3759" i="1"/>
  <c r="J3760" i="1"/>
  <c r="L3760" i="1"/>
  <c r="J3761" i="1"/>
  <c r="L3761" i="1"/>
  <c r="J3762" i="1"/>
  <c r="L3762" i="1"/>
  <c r="J3763" i="1"/>
  <c r="L3763" i="1"/>
  <c r="J3764" i="1"/>
  <c r="L3764" i="1"/>
  <c r="J3765" i="1"/>
  <c r="L3765" i="1"/>
  <c r="J3766" i="1"/>
  <c r="L3766" i="1"/>
  <c r="J3767" i="1"/>
  <c r="L3767" i="1"/>
  <c r="J3768" i="1"/>
  <c r="L3768" i="1"/>
  <c r="J3769" i="1"/>
  <c r="L3769" i="1"/>
  <c r="J3770" i="1"/>
  <c r="L3770" i="1"/>
  <c r="J3771" i="1"/>
  <c r="L3771" i="1"/>
  <c r="J3772" i="1"/>
  <c r="L3772" i="1"/>
  <c r="J3773" i="1"/>
  <c r="L3773" i="1"/>
  <c r="J3774" i="1"/>
  <c r="L3774" i="1"/>
  <c r="J3775" i="1"/>
  <c r="L3775" i="1"/>
  <c r="J3776" i="1"/>
  <c r="L3776" i="1"/>
  <c r="J3777" i="1"/>
  <c r="L3777" i="1"/>
  <c r="J3778" i="1"/>
  <c r="L3778" i="1"/>
  <c r="J3779" i="1"/>
  <c r="L3779" i="1"/>
  <c r="J3780" i="1"/>
  <c r="L3780" i="1"/>
  <c r="J3781" i="1"/>
  <c r="L3781" i="1"/>
  <c r="J3782" i="1"/>
  <c r="L3782" i="1"/>
  <c r="J3783" i="1"/>
  <c r="L3783" i="1"/>
  <c r="J3784" i="1"/>
  <c r="L3784" i="1"/>
  <c r="J3785" i="1"/>
  <c r="L3785" i="1"/>
  <c r="J3786" i="1"/>
  <c r="L3786" i="1"/>
  <c r="J3787" i="1"/>
  <c r="L3787" i="1"/>
  <c r="J3788" i="1"/>
  <c r="L3788" i="1"/>
  <c r="J3789" i="1"/>
  <c r="L3789" i="1"/>
  <c r="J3790" i="1"/>
  <c r="L3790" i="1"/>
  <c r="J3791" i="1"/>
  <c r="L3791" i="1"/>
  <c r="J3792" i="1"/>
  <c r="L3792" i="1"/>
  <c r="J3793" i="1"/>
  <c r="L3793" i="1"/>
  <c r="J3794" i="1"/>
  <c r="L3794" i="1"/>
  <c r="J3795" i="1"/>
  <c r="L3795" i="1"/>
  <c r="J3796" i="1"/>
  <c r="L3796" i="1"/>
  <c r="J3797" i="1"/>
  <c r="L3797" i="1"/>
  <c r="J3798" i="1"/>
  <c r="L3798" i="1"/>
  <c r="J3799" i="1"/>
  <c r="L3799" i="1"/>
  <c r="J3800" i="1"/>
  <c r="L3800" i="1"/>
  <c r="J3801" i="1"/>
  <c r="L3801" i="1"/>
  <c r="J3802" i="1"/>
  <c r="L3802" i="1"/>
  <c r="J3803" i="1"/>
  <c r="L3803" i="1"/>
  <c r="J3804" i="1"/>
  <c r="L3804" i="1"/>
  <c r="J3805" i="1"/>
  <c r="L3805" i="1"/>
  <c r="J3806" i="1"/>
  <c r="L3806" i="1"/>
  <c r="J3807" i="1"/>
  <c r="L3807" i="1"/>
  <c r="J3808" i="1"/>
  <c r="L3808" i="1"/>
  <c r="J3809" i="1"/>
  <c r="L3809" i="1"/>
  <c r="J3810" i="1"/>
  <c r="L3810" i="1"/>
  <c r="J3811" i="1"/>
  <c r="L3811" i="1"/>
  <c r="J3812" i="1"/>
  <c r="L3812" i="1"/>
  <c r="J3813" i="1"/>
  <c r="L3813" i="1"/>
  <c r="J3814" i="1"/>
  <c r="L3814" i="1"/>
  <c r="J3815" i="1"/>
  <c r="L3815" i="1"/>
  <c r="J3816" i="1"/>
  <c r="L3816" i="1"/>
  <c r="J3817" i="1"/>
  <c r="L3817" i="1"/>
  <c r="J3818" i="1"/>
  <c r="L3818" i="1"/>
  <c r="J3819" i="1"/>
  <c r="L3819" i="1"/>
  <c r="J3820" i="1"/>
  <c r="L3820" i="1"/>
  <c r="J3821" i="1"/>
  <c r="L3821" i="1"/>
  <c r="J3822" i="1"/>
  <c r="L3822" i="1"/>
  <c r="J3823" i="1"/>
  <c r="L3823" i="1"/>
  <c r="J3824" i="1"/>
  <c r="L3824" i="1"/>
  <c r="J3825" i="1"/>
  <c r="L3825" i="1"/>
  <c r="J3826" i="1"/>
  <c r="L3826" i="1"/>
  <c r="J3827" i="1"/>
  <c r="L3827" i="1"/>
  <c r="J3828" i="1"/>
  <c r="L3828" i="1"/>
  <c r="J3829" i="1"/>
  <c r="L3829" i="1"/>
  <c r="J3830" i="1"/>
  <c r="L3830" i="1"/>
  <c r="J3831" i="1"/>
  <c r="L3831" i="1"/>
  <c r="J3832" i="1"/>
  <c r="L3832" i="1"/>
  <c r="J3833" i="1"/>
  <c r="L3833" i="1"/>
  <c r="J3834" i="1"/>
  <c r="L3834" i="1"/>
  <c r="J3835" i="1"/>
  <c r="L3835" i="1"/>
  <c r="J3836" i="1"/>
  <c r="L3836" i="1"/>
  <c r="J3837" i="1"/>
  <c r="L3837" i="1"/>
  <c r="J3838" i="1"/>
  <c r="L3838" i="1"/>
  <c r="J3839" i="1"/>
  <c r="L3839" i="1"/>
  <c r="J3840" i="1"/>
  <c r="L3840" i="1"/>
  <c r="J3841" i="1"/>
  <c r="L3841" i="1"/>
  <c r="J3842" i="1"/>
  <c r="L3842" i="1"/>
  <c r="J3843" i="1"/>
  <c r="L3843" i="1"/>
  <c r="J3844" i="1"/>
  <c r="L3844" i="1"/>
  <c r="J3845" i="1"/>
  <c r="L3845" i="1"/>
  <c r="J3846" i="1"/>
  <c r="L3846" i="1"/>
  <c r="J3847" i="1"/>
  <c r="L3847" i="1"/>
  <c r="J3848" i="1"/>
  <c r="L3848" i="1"/>
  <c r="J3849" i="1"/>
  <c r="L3849" i="1"/>
  <c r="J3850" i="1"/>
  <c r="L3850" i="1"/>
  <c r="J3851" i="1"/>
  <c r="L3851" i="1"/>
  <c r="J3852" i="1"/>
  <c r="L3852" i="1"/>
  <c r="J3853" i="1"/>
  <c r="L3853" i="1"/>
  <c r="J3854" i="1"/>
  <c r="L3854" i="1"/>
  <c r="J3855" i="1"/>
  <c r="L3855" i="1"/>
  <c r="J3856" i="1"/>
  <c r="L3856" i="1"/>
  <c r="J3857" i="1"/>
  <c r="L3857" i="1"/>
  <c r="J3858" i="1"/>
  <c r="L3858" i="1"/>
  <c r="J3859" i="1"/>
  <c r="L3859" i="1"/>
  <c r="J3860" i="1"/>
  <c r="L3860" i="1"/>
  <c r="J3861" i="1"/>
  <c r="L3861" i="1"/>
  <c r="J3862" i="1"/>
  <c r="L3862" i="1"/>
  <c r="J3863" i="1"/>
  <c r="L3863" i="1"/>
  <c r="J3864" i="1"/>
  <c r="L3864" i="1"/>
  <c r="J3865" i="1"/>
  <c r="L3865" i="1"/>
  <c r="J3866" i="1"/>
  <c r="L3866" i="1"/>
  <c r="J3867" i="1"/>
  <c r="L3867" i="1"/>
  <c r="J3868" i="1"/>
  <c r="L3868" i="1"/>
  <c r="J3869" i="1"/>
  <c r="L3869" i="1"/>
  <c r="J3870" i="1"/>
  <c r="L3870" i="1"/>
  <c r="J3871" i="1"/>
  <c r="L3871" i="1"/>
  <c r="J3872" i="1"/>
  <c r="L3872" i="1"/>
  <c r="J3873" i="1"/>
  <c r="L3873" i="1"/>
  <c r="J3874" i="1"/>
  <c r="L3874" i="1"/>
  <c r="J3875" i="1"/>
  <c r="L3875" i="1"/>
  <c r="J3876" i="1"/>
  <c r="L3876" i="1"/>
  <c r="J3877" i="1"/>
  <c r="L3877" i="1"/>
  <c r="J3878" i="1"/>
  <c r="L3878" i="1"/>
  <c r="J3879" i="1"/>
  <c r="L3879" i="1"/>
  <c r="J3880" i="1"/>
  <c r="L3880" i="1"/>
  <c r="J3881" i="1"/>
  <c r="L3881" i="1"/>
  <c r="J3882" i="1"/>
  <c r="L3882" i="1"/>
  <c r="J3883" i="1"/>
  <c r="L3883" i="1"/>
  <c r="J3884" i="1"/>
  <c r="L3884" i="1"/>
  <c r="J3885" i="1"/>
  <c r="L3885" i="1"/>
  <c r="J3886" i="1"/>
  <c r="L3886" i="1"/>
  <c r="J3887" i="1"/>
  <c r="L3887" i="1"/>
  <c r="J3888" i="1"/>
  <c r="L3888" i="1"/>
  <c r="J3889" i="1"/>
  <c r="L3889" i="1"/>
  <c r="J3890" i="1"/>
  <c r="L3890" i="1"/>
  <c r="J3891" i="1"/>
  <c r="L3891" i="1"/>
  <c r="J3892" i="1"/>
  <c r="L3892" i="1"/>
  <c r="J3893" i="1"/>
  <c r="L3893" i="1"/>
  <c r="J3894" i="1"/>
  <c r="L3894" i="1"/>
  <c r="J3895" i="1"/>
  <c r="L3895" i="1"/>
  <c r="J3896" i="1"/>
  <c r="L3896" i="1"/>
  <c r="J3897" i="1"/>
  <c r="L3897" i="1"/>
  <c r="J3898" i="1"/>
  <c r="L3898" i="1"/>
  <c r="J3899" i="1"/>
  <c r="L3899" i="1"/>
  <c r="J3900" i="1"/>
  <c r="L3900" i="1"/>
  <c r="J3901" i="1"/>
  <c r="L3901" i="1"/>
  <c r="J3902" i="1"/>
  <c r="L3902" i="1"/>
  <c r="J3903" i="1"/>
  <c r="L3903" i="1"/>
  <c r="J3904" i="1"/>
  <c r="L3904" i="1"/>
  <c r="J3905" i="1"/>
  <c r="L3905" i="1"/>
  <c r="J3906" i="1"/>
  <c r="L3906" i="1"/>
  <c r="J3907" i="1"/>
  <c r="L3907" i="1"/>
  <c r="J3908" i="1"/>
  <c r="L3908" i="1"/>
  <c r="J3909" i="1"/>
  <c r="L3909" i="1"/>
  <c r="J3910" i="1"/>
  <c r="L3910" i="1"/>
  <c r="J3911" i="1"/>
  <c r="L3911" i="1"/>
  <c r="J3912" i="1"/>
  <c r="L3912" i="1"/>
  <c r="J3913" i="1"/>
  <c r="L3913" i="1"/>
  <c r="J3914" i="1"/>
  <c r="L3914" i="1"/>
  <c r="J3915" i="1"/>
  <c r="L3915" i="1"/>
  <c r="J3916" i="1"/>
  <c r="L3916" i="1"/>
  <c r="J3917" i="1"/>
  <c r="L3917" i="1"/>
  <c r="J3918" i="1"/>
  <c r="L3918" i="1"/>
  <c r="J3919" i="1"/>
  <c r="L3919" i="1"/>
  <c r="J3920" i="1"/>
  <c r="L3920" i="1"/>
  <c r="J3921" i="1"/>
  <c r="L3921" i="1"/>
  <c r="J3922" i="1"/>
  <c r="L3922" i="1"/>
  <c r="J3923" i="1"/>
  <c r="L3923" i="1"/>
  <c r="J3924" i="1"/>
  <c r="L3924" i="1"/>
  <c r="J3925" i="1"/>
  <c r="L3925" i="1"/>
  <c r="J3926" i="1"/>
  <c r="L3926" i="1"/>
  <c r="J3927" i="1"/>
  <c r="L3927" i="1"/>
  <c r="J3928" i="1"/>
  <c r="L3928" i="1"/>
  <c r="J3929" i="1"/>
  <c r="L3929" i="1"/>
  <c r="J3930" i="1"/>
  <c r="L3930" i="1"/>
  <c r="J3931" i="1"/>
  <c r="L3931" i="1"/>
  <c r="J3932" i="1"/>
  <c r="L3932" i="1"/>
  <c r="J3933" i="1"/>
  <c r="L3933" i="1"/>
  <c r="J3934" i="1"/>
  <c r="L3934" i="1"/>
  <c r="J3935" i="1"/>
  <c r="L3935" i="1"/>
  <c r="J3936" i="1"/>
  <c r="L3936" i="1"/>
  <c r="J3937" i="1"/>
  <c r="L3937" i="1"/>
  <c r="J3938" i="1"/>
  <c r="L3938" i="1"/>
  <c r="J3939" i="1"/>
  <c r="L3939" i="1"/>
  <c r="J3940" i="1"/>
  <c r="L3940" i="1"/>
  <c r="J3941" i="1"/>
  <c r="L3941" i="1"/>
  <c r="J3942" i="1"/>
  <c r="L3942" i="1"/>
  <c r="J3943" i="1"/>
  <c r="L3943" i="1"/>
  <c r="J3944" i="1"/>
  <c r="L3944" i="1"/>
  <c r="J3945" i="1"/>
  <c r="L3945" i="1"/>
  <c r="J3946" i="1"/>
  <c r="L3946" i="1"/>
  <c r="J3947" i="1"/>
  <c r="L3947" i="1"/>
  <c r="J3948" i="1"/>
  <c r="L3948" i="1"/>
  <c r="J3949" i="1"/>
  <c r="L3949" i="1"/>
  <c r="J3950" i="1"/>
  <c r="L3950" i="1"/>
  <c r="J3951" i="1"/>
  <c r="L3951" i="1"/>
  <c r="J3952" i="1"/>
  <c r="L3952" i="1"/>
  <c r="J3953" i="1"/>
  <c r="L3953" i="1"/>
  <c r="J3954" i="1"/>
  <c r="L3954" i="1"/>
  <c r="J3955" i="1"/>
  <c r="L3955" i="1"/>
  <c r="J3956" i="1"/>
  <c r="L3956" i="1"/>
  <c r="J3957" i="1"/>
  <c r="L3957" i="1"/>
  <c r="J3958" i="1"/>
  <c r="L3958" i="1"/>
  <c r="J3959" i="1"/>
  <c r="L3959" i="1"/>
  <c r="J3960" i="1"/>
  <c r="L3960" i="1"/>
  <c r="J3961" i="1"/>
  <c r="L3961" i="1"/>
  <c r="J3962" i="1"/>
  <c r="L3962" i="1"/>
  <c r="J3963" i="1"/>
  <c r="L3963" i="1"/>
  <c r="J3964" i="1"/>
  <c r="L3964" i="1"/>
  <c r="J3965" i="1"/>
  <c r="L3965" i="1"/>
  <c r="J3966" i="1"/>
  <c r="L3966" i="1"/>
  <c r="J3967" i="1"/>
  <c r="L3967" i="1"/>
  <c r="J3968" i="1"/>
  <c r="L3968" i="1"/>
  <c r="J3969" i="1"/>
  <c r="L3969" i="1"/>
  <c r="J3970" i="1"/>
  <c r="L3970" i="1"/>
  <c r="J3971" i="1"/>
  <c r="L3971" i="1"/>
  <c r="J3972" i="1"/>
  <c r="L3972" i="1"/>
  <c r="J3973" i="1"/>
  <c r="L3973" i="1"/>
  <c r="J3974" i="1"/>
  <c r="L3974" i="1"/>
  <c r="J3975" i="1"/>
  <c r="L3975" i="1"/>
  <c r="J3976" i="1"/>
  <c r="L3976" i="1"/>
  <c r="J3977" i="1"/>
  <c r="L3977" i="1"/>
  <c r="J3978" i="1"/>
  <c r="L3978" i="1"/>
  <c r="J3979" i="1"/>
  <c r="L3979" i="1"/>
  <c r="J3980" i="1"/>
  <c r="L3980" i="1"/>
  <c r="J3981" i="1"/>
  <c r="L3981" i="1"/>
  <c r="J3982" i="1"/>
  <c r="L3982" i="1"/>
  <c r="J3983" i="1"/>
  <c r="L3983" i="1"/>
  <c r="J3984" i="1"/>
  <c r="L3984" i="1"/>
  <c r="J3985" i="1"/>
  <c r="L3985" i="1"/>
  <c r="J3986" i="1"/>
  <c r="L3986" i="1"/>
  <c r="J3987" i="1"/>
  <c r="L3987" i="1"/>
  <c r="J3988" i="1"/>
  <c r="L3988" i="1"/>
  <c r="J3989" i="1"/>
  <c r="L3989" i="1"/>
  <c r="J3990" i="1"/>
  <c r="L3990" i="1"/>
  <c r="J3991" i="1"/>
  <c r="L3991" i="1"/>
  <c r="J3992" i="1"/>
  <c r="L3992" i="1"/>
  <c r="J3993" i="1"/>
  <c r="L3993" i="1"/>
  <c r="J3994" i="1"/>
  <c r="L3994" i="1"/>
  <c r="J3995" i="1"/>
  <c r="L3995" i="1"/>
  <c r="J3996" i="1"/>
  <c r="L3996" i="1"/>
  <c r="J3997" i="1"/>
  <c r="L3997" i="1"/>
  <c r="J3998" i="1"/>
  <c r="L3998" i="1"/>
  <c r="J3999" i="1"/>
  <c r="L3999" i="1"/>
  <c r="J4000" i="1"/>
  <c r="L4000" i="1"/>
  <c r="J4001" i="1"/>
  <c r="L4001" i="1"/>
  <c r="J4002" i="1"/>
  <c r="L4002" i="1"/>
  <c r="J4003" i="1"/>
  <c r="L4003" i="1"/>
  <c r="J4004" i="1"/>
  <c r="L4004" i="1"/>
  <c r="J4005" i="1"/>
  <c r="L4005" i="1"/>
  <c r="J4006" i="1"/>
  <c r="L4006" i="1"/>
  <c r="J4007" i="1"/>
  <c r="L4007" i="1"/>
  <c r="J4008" i="1"/>
  <c r="L4008" i="1"/>
  <c r="J4009" i="1"/>
  <c r="L4009" i="1"/>
  <c r="J4010" i="1"/>
  <c r="L4010" i="1"/>
  <c r="J4011" i="1"/>
  <c r="L4011" i="1"/>
  <c r="J4012" i="1"/>
  <c r="L4012" i="1"/>
  <c r="J4013" i="1"/>
  <c r="L4013" i="1"/>
  <c r="J4014" i="1"/>
  <c r="L4014" i="1"/>
  <c r="J4015" i="1"/>
  <c r="L4015" i="1"/>
  <c r="J4016" i="1"/>
  <c r="L4016" i="1"/>
  <c r="J4017" i="1"/>
  <c r="L4017" i="1"/>
  <c r="J4018" i="1"/>
  <c r="L4018" i="1"/>
  <c r="J4019" i="1"/>
  <c r="L4019" i="1"/>
  <c r="J4020" i="1"/>
  <c r="L4020" i="1"/>
  <c r="J4021" i="1"/>
  <c r="L4021" i="1"/>
  <c r="J4022" i="1"/>
  <c r="L4022" i="1"/>
  <c r="J4023" i="1"/>
  <c r="L4023" i="1"/>
  <c r="J4024" i="1"/>
  <c r="L4024" i="1"/>
  <c r="J4025" i="1"/>
  <c r="L4025" i="1"/>
  <c r="J4026" i="1"/>
  <c r="L4026" i="1"/>
  <c r="J4027" i="1"/>
  <c r="L4027" i="1"/>
  <c r="J4028" i="1"/>
  <c r="L4028" i="1"/>
  <c r="J4029" i="1"/>
  <c r="L4029" i="1"/>
  <c r="J4030" i="1"/>
  <c r="L4030" i="1"/>
  <c r="J4031" i="1"/>
  <c r="L4031" i="1"/>
  <c r="J4032" i="1"/>
  <c r="L4032" i="1"/>
  <c r="J4033" i="1"/>
  <c r="L4033" i="1"/>
  <c r="J4034" i="1"/>
  <c r="L4034" i="1"/>
  <c r="J4035" i="1"/>
  <c r="L4035" i="1"/>
  <c r="J4036" i="1"/>
  <c r="L4036" i="1"/>
  <c r="J4037" i="1"/>
  <c r="L4037" i="1"/>
  <c r="J4038" i="1"/>
  <c r="L4038" i="1"/>
  <c r="J4039" i="1"/>
  <c r="L4039" i="1"/>
  <c r="J4040" i="1"/>
  <c r="L4040" i="1"/>
  <c r="J4041" i="1"/>
  <c r="L4041" i="1"/>
  <c r="J4042" i="1"/>
  <c r="L4042" i="1"/>
  <c r="J4043" i="1"/>
  <c r="L4043" i="1"/>
  <c r="J4044" i="1"/>
  <c r="L4044" i="1"/>
  <c r="J4045" i="1"/>
  <c r="L4045" i="1"/>
  <c r="J4046" i="1"/>
  <c r="L4046" i="1"/>
  <c r="J4047" i="1"/>
  <c r="L4047" i="1"/>
  <c r="J4048" i="1"/>
  <c r="L4048" i="1"/>
  <c r="J4049" i="1"/>
  <c r="L4049" i="1"/>
  <c r="J4050" i="1"/>
  <c r="L4050" i="1"/>
  <c r="J4051" i="1"/>
  <c r="L4051" i="1"/>
  <c r="J4052" i="1"/>
  <c r="L4052" i="1"/>
  <c r="J4053" i="1"/>
  <c r="L4053" i="1"/>
  <c r="J4054" i="1"/>
  <c r="L4054" i="1"/>
  <c r="J4055" i="1"/>
  <c r="L4055" i="1"/>
  <c r="J4056" i="1"/>
  <c r="L4056" i="1"/>
  <c r="J4057" i="1"/>
  <c r="L4057" i="1"/>
  <c r="J4058" i="1"/>
  <c r="L4058" i="1"/>
  <c r="J4059" i="1"/>
  <c r="L4059" i="1"/>
  <c r="J4060" i="1"/>
  <c r="L4060" i="1"/>
  <c r="J4061" i="1"/>
  <c r="L4061" i="1"/>
  <c r="J4062" i="1"/>
  <c r="L4062" i="1"/>
  <c r="J4063" i="1"/>
  <c r="L4063" i="1"/>
  <c r="J4064" i="1"/>
  <c r="L4064" i="1"/>
  <c r="J4065" i="1"/>
  <c r="L4065" i="1"/>
  <c r="J4066" i="1"/>
  <c r="L4066" i="1"/>
  <c r="J4067" i="1"/>
  <c r="L4067" i="1"/>
  <c r="J4068" i="1"/>
  <c r="L4068" i="1"/>
  <c r="J4069" i="1"/>
  <c r="L4069" i="1"/>
  <c r="J4070" i="1"/>
  <c r="L4070" i="1"/>
  <c r="J4071" i="1"/>
  <c r="L4071" i="1"/>
  <c r="J4072" i="1"/>
  <c r="L4072" i="1"/>
  <c r="J4073" i="1"/>
  <c r="L4073" i="1"/>
  <c r="J4074" i="1"/>
  <c r="L4074" i="1"/>
  <c r="J4075" i="1"/>
  <c r="L4075" i="1"/>
  <c r="J4076" i="1"/>
  <c r="L4076" i="1"/>
  <c r="J4077" i="1"/>
  <c r="L4077" i="1"/>
  <c r="J4078" i="1"/>
  <c r="L4078" i="1"/>
  <c r="J4079" i="1"/>
  <c r="L4079" i="1"/>
  <c r="J4080" i="1"/>
  <c r="L4080" i="1"/>
  <c r="J4081" i="1"/>
  <c r="L4081" i="1"/>
  <c r="J4082" i="1"/>
  <c r="L4082" i="1"/>
  <c r="J4083" i="1"/>
  <c r="L4083" i="1"/>
  <c r="J4084" i="1"/>
  <c r="L4084" i="1"/>
  <c r="J4085" i="1"/>
  <c r="L4085" i="1"/>
  <c r="J4086" i="1"/>
  <c r="L4086" i="1"/>
  <c r="J4087" i="1"/>
  <c r="L4087" i="1"/>
  <c r="J4088" i="1"/>
  <c r="L4088" i="1"/>
  <c r="J4089" i="1"/>
  <c r="L4089" i="1"/>
  <c r="J4090" i="1"/>
  <c r="L4090" i="1"/>
  <c r="J4091" i="1"/>
  <c r="L4091" i="1"/>
  <c r="J4092" i="1"/>
  <c r="L4092" i="1"/>
  <c r="J4093" i="1"/>
  <c r="L4093" i="1"/>
  <c r="J4094" i="1"/>
  <c r="L4094" i="1"/>
  <c r="J4095" i="1"/>
  <c r="L4095" i="1"/>
  <c r="J4096" i="1"/>
  <c r="L4096" i="1"/>
  <c r="J4097" i="1"/>
  <c r="L4097" i="1"/>
  <c r="J4098" i="1"/>
  <c r="L4098" i="1"/>
  <c r="J4099" i="1"/>
  <c r="L4099" i="1"/>
  <c r="J4100" i="1"/>
  <c r="L4100" i="1"/>
  <c r="J4101" i="1"/>
  <c r="L4101" i="1"/>
  <c r="J4102" i="1"/>
  <c r="L4102" i="1"/>
  <c r="J4103" i="1"/>
  <c r="L4103" i="1"/>
  <c r="J4104" i="1"/>
  <c r="L4104" i="1"/>
  <c r="J4105" i="1"/>
  <c r="L4105" i="1"/>
  <c r="J4106" i="1"/>
  <c r="L4106" i="1"/>
  <c r="J4107" i="1"/>
  <c r="L4107" i="1"/>
  <c r="J4108" i="1"/>
  <c r="L4108" i="1"/>
  <c r="J4109" i="1"/>
  <c r="L4109" i="1"/>
  <c r="J4110" i="1"/>
  <c r="L4110" i="1"/>
  <c r="J4111" i="1"/>
  <c r="J4112" i="1"/>
  <c r="L4112" i="1"/>
  <c r="J4113" i="1"/>
  <c r="L4113" i="1"/>
  <c r="J4114" i="1"/>
  <c r="L4114" i="1"/>
  <c r="J4115" i="1"/>
  <c r="J3" i="1"/>
  <c r="L3" i="1"/>
  <c r="J4" i="1"/>
  <c r="L4" i="1"/>
  <c r="J5" i="1"/>
  <c r="L5" i="1"/>
  <c r="J6" i="1"/>
  <c r="L6" i="1"/>
  <c r="L2" i="1"/>
  <c r="J2" i="1"/>
  <c r="M1734" i="1" l="1"/>
  <c r="N1734" i="1"/>
  <c r="M4074" i="1"/>
  <c r="N4074" i="1"/>
  <c r="M4008" i="1"/>
  <c r="N4008" i="1"/>
  <c r="M3954" i="1"/>
  <c r="N3954" i="1"/>
  <c r="M3900" i="1"/>
  <c r="N3900" i="1"/>
  <c r="M3852" i="1"/>
  <c r="N3852" i="1"/>
  <c r="M3786" i="1"/>
  <c r="N3786" i="1"/>
  <c r="M3744" i="1"/>
  <c r="N3744" i="1"/>
  <c r="M3684" i="1"/>
  <c r="N3684" i="1"/>
  <c r="M3630" i="1"/>
  <c r="N3630" i="1"/>
  <c r="M3576" i="1"/>
  <c r="N3576" i="1"/>
  <c r="M3528" i="1"/>
  <c r="N3528" i="1"/>
  <c r="M3480" i="1"/>
  <c r="N3480" i="1"/>
  <c r="M3432" i="1"/>
  <c r="N3432" i="1"/>
  <c r="M3390" i="1"/>
  <c r="N3390" i="1"/>
  <c r="M3330" i="1"/>
  <c r="N3330" i="1"/>
  <c r="M3282" i="1"/>
  <c r="N3282" i="1"/>
  <c r="M3228" i="1"/>
  <c r="N3228" i="1"/>
  <c r="M3186" i="1"/>
  <c r="N3186" i="1"/>
  <c r="M3132" i="1"/>
  <c r="N3132" i="1"/>
  <c r="M3090" i="1"/>
  <c r="N3090" i="1"/>
  <c r="M3042" i="1"/>
  <c r="N3042" i="1"/>
  <c r="M3012" i="1"/>
  <c r="N3012" i="1"/>
  <c r="M2964" i="1"/>
  <c r="N2964" i="1"/>
  <c r="M2922" i="1"/>
  <c r="N2922" i="1"/>
  <c r="M2874" i="1"/>
  <c r="N2874" i="1"/>
  <c r="M2826" i="1"/>
  <c r="N2826" i="1"/>
  <c r="M2778" i="1"/>
  <c r="N2778" i="1"/>
  <c r="M2724" i="1"/>
  <c r="N2724" i="1"/>
  <c r="M2676" i="1"/>
  <c r="N2676" i="1"/>
  <c r="M2640" i="1"/>
  <c r="N2640" i="1"/>
  <c r="M2586" i="1"/>
  <c r="N2586" i="1"/>
  <c r="M2538" i="1"/>
  <c r="N2538" i="1"/>
  <c r="M2496" i="1"/>
  <c r="N2496" i="1"/>
  <c r="M2448" i="1"/>
  <c r="N2448" i="1"/>
  <c r="M2406" i="1"/>
  <c r="N2406" i="1"/>
  <c r="M2358" i="1"/>
  <c r="N2358" i="1"/>
  <c r="M2316" i="1"/>
  <c r="N2316" i="1"/>
  <c r="M2274" i="1"/>
  <c r="N2274" i="1"/>
  <c r="M2238" i="1"/>
  <c r="N2238" i="1"/>
  <c r="M2190" i="1"/>
  <c r="N2190" i="1"/>
  <c r="M2154" i="1"/>
  <c r="N2154" i="1"/>
  <c r="M2112" i="1"/>
  <c r="N2112" i="1"/>
  <c r="M2088" i="1"/>
  <c r="N2088" i="1"/>
  <c r="M2052" i="1"/>
  <c r="N2052" i="1"/>
  <c r="M2004" i="1"/>
  <c r="N2004" i="1"/>
  <c r="M1968" i="1"/>
  <c r="N1968" i="1"/>
  <c r="M1920" i="1"/>
  <c r="N1920" i="1"/>
  <c r="M1884" i="1"/>
  <c r="N1884" i="1"/>
  <c r="M1842" i="1"/>
  <c r="N1842" i="1"/>
  <c r="M1794" i="1"/>
  <c r="N1794" i="1"/>
  <c r="M1740" i="1"/>
  <c r="N1740" i="1"/>
  <c r="M4109" i="1"/>
  <c r="N4109" i="1"/>
  <c r="M4097" i="1"/>
  <c r="N4097" i="1"/>
  <c r="M4085" i="1"/>
  <c r="N4085" i="1"/>
  <c r="M4073" i="1"/>
  <c r="N4073" i="1"/>
  <c r="M4061" i="1"/>
  <c r="N4061" i="1"/>
  <c r="M4049" i="1"/>
  <c r="N4049" i="1"/>
  <c r="M4037" i="1"/>
  <c r="N4037" i="1"/>
  <c r="M4025" i="1"/>
  <c r="N4025" i="1"/>
  <c r="M4013" i="1"/>
  <c r="N4013" i="1"/>
  <c r="M4001" i="1"/>
  <c r="N4001" i="1"/>
  <c r="M3989" i="1"/>
  <c r="N3989" i="1"/>
  <c r="M3977" i="1"/>
  <c r="N3977" i="1"/>
  <c r="M3965" i="1"/>
  <c r="N3965" i="1"/>
  <c r="M3953" i="1"/>
  <c r="N3953" i="1"/>
  <c r="M3941" i="1"/>
  <c r="N3941" i="1"/>
  <c r="M3929" i="1"/>
  <c r="N3929" i="1"/>
  <c r="M3917" i="1"/>
  <c r="N3917" i="1"/>
  <c r="M3905" i="1"/>
  <c r="N3905" i="1"/>
  <c r="M3893" i="1"/>
  <c r="N3893" i="1"/>
  <c r="M3881" i="1"/>
  <c r="N3881" i="1"/>
  <c r="M3869" i="1"/>
  <c r="N3869" i="1"/>
  <c r="M3857" i="1"/>
  <c r="N3857" i="1"/>
  <c r="M3845" i="1"/>
  <c r="N3845" i="1"/>
  <c r="M3833" i="1"/>
  <c r="N3833" i="1"/>
  <c r="M3821" i="1"/>
  <c r="N3821" i="1"/>
  <c r="M3809" i="1"/>
  <c r="N3809" i="1"/>
  <c r="M3797" i="1"/>
  <c r="N3797" i="1"/>
  <c r="M3785" i="1"/>
  <c r="N3785" i="1"/>
  <c r="M3773" i="1"/>
  <c r="N3773" i="1"/>
  <c r="M3761" i="1"/>
  <c r="N3761" i="1"/>
  <c r="M3749" i="1"/>
  <c r="N3749" i="1"/>
  <c r="M3737" i="1"/>
  <c r="N3737" i="1"/>
  <c r="M3725" i="1"/>
  <c r="N3725" i="1"/>
  <c r="M3713" i="1"/>
  <c r="N3713" i="1"/>
  <c r="M3701" i="1"/>
  <c r="N3701" i="1"/>
  <c r="M3689" i="1"/>
  <c r="N3689" i="1"/>
  <c r="M3677" i="1"/>
  <c r="N3677" i="1"/>
  <c r="M3665" i="1"/>
  <c r="N3665" i="1"/>
  <c r="M3653" i="1"/>
  <c r="N3653" i="1"/>
  <c r="M3641" i="1"/>
  <c r="N3641" i="1"/>
  <c r="M3629" i="1"/>
  <c r="N3629" i="1"/>
  <c r="M3617" i="1"/>
  <c r="N3617" i="1"/>
  <c r="M3605" i="1"/>
  <c r="N3605" i="1"/>
  <c r="M3593" i="1"/>
  <c r="N3593" i="1"/>
  <c r="M3581" i="1"/>
  <c r="N3581" i="1"/>
  <c r="M3569" i="1"/>
  <c r="N3569" i="1"/>
  <c r="M3551" i="1"/>
  <c r="N3551" i="1"/>
  <c r="M3539" i="1"/>
  <c r="N3539" i="1"/>
  <c r="M3527" i="1"/>
  <c r="N3527" i="1"/>
  <c r="M3515" i="1"/>
  <c r="N3515" i="1"/>
  <c r="M3503" i="1"/>
  <c r="N3503" i="1"/>
  <c r="M3491" i="1"/>
  <c r="N3491" i="1"/>
  <c r="M3479" i="1"/>
  <c r="N3479" i="1"/>
  <c r="M3467" i="1"/>
  <c r="N3467" i="1"/>
  <c r="M3455" i="1"/>
  <c r="N3455" i="1"/>
  <c r="M3443" i="1"/>
  <c r="N3443" i="1"/>
  <c r="M3431" i="1"/>
  <c r="N3431" i="1"/>
  <c r="M3425" i="1"/>
  <c r="N3425" i="1"/>
  <c r="M3419" i="1"/>
  <c r="N3419" i="1"/>
  <c r="M3413" i="1"/>
  <c r="N3413" i="1"/>
  <c r="M3407" i="1"/>
  <c r="N3407" i="1"/>
  <c r="M3401" i="1"/>
  <c r="N3401" i="1"/>
  <c r="M3395" i="1"/>
  <c r="N3395" i="1"/>
  <c r="M3389" i="1"/>
  <c r="N3389" i="1"/>
  <c r="M3383" i="1"/>
  <c r="N3383" i="1"/>
  <c r="M3377" i="1"/>
  <c r="N3377" i="1"/>
  <c r="M3371" i="1"/>
  <c r="N3371" i="1"/>
  <c r="M3365" i="1"/>
  <c r="N3365" i="1"/>
  <c r="M3359" i="1"/>
  <c r="N3359" i="1"/>
  <c r="M3353" i="1"/>
  <c r="N3353" i="1"/>
  <c r="M3341" i="1"/>
  <c r="N3341" i="1"/>
  <c r="M3335" i="1"/>
  <c r="N3335" i="1"/>
  <c r="M3329" i="1"/>
  <c r="N3329" i="1"/>
  <c r="M3323" i="1"/>
  <c r="N3323" i="1"/>
  <c r="M3317" i="1"/>
  <c r="N3317" i="1"/>
  <c r="M3311" i="1"/>
  <c r="N3311" i="1"/>
  <c r="M3305" i="1"/>
  <c r="N3305" i="1"/>
  <c r="M3299" i="1"/>
  <c r="N3299" i="1"/>
  <c r="M3293" i="1"/>
  <c r="N3293" i="1"/>
  <c r="M3287" i="1"/>
  <c r="N3287" i="1"/>
  <c r="M3281" i="1"/>
  <c r="N3281" i="1"/>
  <c r="M3275" i="1"/>
  <c r="N3275" i="1"/>
  <c r="M3269" i="1"/>
  <c r="N3269" i="1"/>
  <c r="M3263" i="1"/>
  <c r="N3263" i="1"/>
  <c r="M3257" i="1"/>
  <c r="N3257" i="1"/>
  <c r="M3251" i="1"/>
  <c r="N3251" i="1"/>
  <c r="M3245" i="1"/>
  <c r="N3245" i="1"/>
  <c r="M3239" i="1"/>
  <c r="N3239" i="1"/>
  <c r="M3233" i="1"/>
  <c r="N3233" i="1"/>
  <c r="M3227" i="1"/>
  <c r="N3227" i="1"/>
  <c r="M3221" i="1"/>
  <c r="N3221" i="1"/>
  <c r="M3215" i="1"/>
  <c r="N3215" i="1"/>
  <c r="M3209" i="1"/>
  <c r="N3209" i="1"/>
  <c r="M3203" i="1"/>
  <c r="N3203" i="1"/>
  <c r="M3197" i="1"/>
  <c r="N3197" i="1"/>
  <c r="M3191" i="1"/>
  <c r="N3191" i="1"/>
  <c r="M3185" i="1"/>
  <c r="N3185" i="1"/>
  <c r="M3179" i="1"/>
  <c r="N3179" i="1"/>
  <c r="M3173" i="1"/>
  <c r="N3173" i="1"/>
  <c r="M3167" i="1"/>
  <c r="N3167" i="1"/>
  <c r="M3161" i="1"/>
  <c r="N3161" i="1"/>
  <c r="M3155" i="1"/>
  <c r="N3155" i="1"/>
  <c r="M3149" i="1"/>
  <c r="N3149" i="1"/>
  <c r="M3143" i="1"/>
  <c r="N3143" i="1"/>
  <c r="M3137" i="1"/>
  <c r="N3137" i="1"/>
  <c r="M3131" i="1"/>
  <c r="N3131" i="1"/>
  <c r="M3125" i="1"/>
  <c r="N3125" i="1"/>
  <c r="M3119" i="1"/>
  <c r="N3119" i="1"/>
  <c r="M3113" i="1"/>
  <c r="N3113" i="1"/>
  <c r="M3107" i="1"/>
  <c r="N3107" i="1"/>
  <c r="M3101" i="1"/>
  <c r="N3101" i="1"/>
  <c r="M3095" i="1"/>
  <c r="N3095" i="1"/>
  <c r="M3089" i="1"/>
  <c r="N3089" i="1"/>
  <c r="M3083" i="1"/>
  <c r="N3083" i="1"/>
  <c r="M3077" i="1"/>
  <c r="N3077" i="1"/>
  <c r="M3071" i="1"/>
  <c r="N3071" i="1"/>
  <c r="M3065" i="1"/>
  <c r="N3065" i="1"/>
  <c r="M3059" i="1"/>
  <c r="N3059" i="1"/>
  <c r="M3053" i="1"/>
  <c r="N3053" i="1"/>
  <c r="M3047" i="1"/>
  <c r="N3047" i="1"/>
  <c r="M3041" i="1"/>
  <c r="N3041" i="1"/>
  <c r="M3035" i="1"/>
  <c r="N3035" i="1"/>
  <c r="M3029" i="1"/>
  <c r="N3029" i="1"/>
  <c r="M3023" i="1"/>
  <c r="N3023" i="1"/>
  <c r="M3017" i="1"/>
  <c r="N3017" i="1"/>
  <c r="M3011" i="1"/>
  <c r="N3011" i="1"/>
  <c r="M3005" i="1"/>
  <c r="N3005" i="1"/>
  <c r="M2999" i="1"/>
  <c r="N2999" i="1"/>
  <c r="M2993" i="1"/>
  <c r="N2993" i="1"/>
  <c r="M2987" i="1"/>
  <c r="N2987" i="1"/>
  <c r="M2981" i="1"/>
  <c r="N2981" i="1"/>
  <c r="M2975" i="1"/>
  <c r="N2975" i="1"/>
  <c r="M2969" i="1"/>
  <c r="N2969" i="1"/>
  <c r="M2963" i="1"/>
  <c r="N2963" i="1"/>
  <c r="M2957" i="1"/>
  <c r="N2957" i="1"/>
  <c r="M2951" i="1"/>
  <c r="N2951" i="1"/>
  <c r="M2945" i="1"/>
  <c r="N2945" i="1"/>
  <c r="M2939" i="1"/>
  <c r="N2939" i="1"/>
  <c r="M2933" i="1"/>
  <c r="N2933" i="1"/>
  <c r="M2927" i="1"/>
  <c r="N2927" i="1"/>
  <c r="M2921" i="1"/>
  <c r="N2921" i="1"/>
  <c r="M2915" i="1"/>
  <c r="N2915" i="1"/>
  <c r="M2909" i="1"/>
  <c r="N2909" i="1"/>
  <c r="M2903" i="1"/>
  <c r="N2903" i="1"/>
  <c r="M2897" i="1"/>
  <c r="N2897" i="1"/>
  <c r="M2891" i="1"/>
  <c r="N2891" i="1"/>
  <c r="M2885" i="1"/>
  <c r="N2885" i="1"/>
  <c r="M2879" i="1"/>
  <c r="N2879" i="1"/>
  <c r="M2873" i="1"/>
  <c r="N2873" i="1"/>
  <c r="M2867" i="1"/>
  <c r="N2867" i="1"/>
  <c r="M2861" i="1"/>
  <c r="N2861" i="1"/>
  <c r="M2855" i="1"/>
  <c r="N2855" i="1"/>
  <c r="M2849" i="1"/>
  <c r="N2849" i="1"/>
  <c r="M4" i="1"/>
  <c r="N4" i="1"/>
  <c r="M4056" i="1"/>
  <c r="N4056" i="1"/>
  <c r="M4002" i="1"/>
  <c r="N4002" i="1"/>
  <c r="M3960" i="1"/>
  <c r="N3960" i="1"/>
  <c r="M3906" i="1"/>
  <c r="N3906" i="1"/>
  <c r="M3858" i="1"/>
  <c r="N3858" i="1"/>
  <c r="M3792" i="1"/>
  <c r="N3792" i="1"/>
  <c r="M3750" i="1"/>
  <c r="N3750" i="1"/>
  <c r="M3690" i="1"/>
  <c r="N3690" i="1"/>
  <c r="M3642" i="1"/>
  <c r="N3642" i="1"/>
  <c r="M3570" i="1"/>
  <c r="N3570" i="1"/>
  <c r="M3510" i="1"/>
  <c r="N3510" i="1"/>
  <c r="M3468" i="1"/>
  <c r="N3468" i="1"/>
  <c r="M3414" i="1"/>
  <c r="N3414" i="1"/>
  <c r="M3366" i="1"/>
  <c r="N3366" i="1"/>
  <c r="M3324" i="1"/>
  <c r="N3324" i="1"/>
  <c r="M3270" i="1"/>
  <c r="N3270" i="1"/>
  <c r="M3210" i="1"/>
  <c r="N3210" i="1"/>
  <c r="M3168" i="1"/>
  <c r="N3168" i="1"/>
  <c r="M3126" i="1"/>
  <c r="N3126" i="1"/>
  <c r="M3084" i="1"/>
  <c r="N3084" i="1"/>
  <c r="M3036" i="1"/>
  <c r="N3036" i="1"/>
  <c r="M3006" i="1"/>
  <c r="N3006" i="1"/>
  <c r="M2958" i="1"/>
  <c r="N2958" i="1"/>
  <c r="M2910" i="1"/>
  <c r="N2910" i="1"/>
  <c r="M2868" i="1"/>
  <c r="N2868" i="1"/>
  <c r="M2814" i="1"/>
  <c r="N2814" i="1"/>
  <c r="M2766" i="1"/>
  <c r="N2766" i="1"/>
  <c r="M2718" i="1"/>
  <c r="N2718" i="1"/>
  <c r="M2670" i="1"/>
  <c r="N2670" i="1"/>
  <c r="M2628" i="1"/>
  <c r="N2628" i="1"/>
  <c r="M2580" i="1"/>
  <c r="N2580" i="1"/>
  <c r="M2526" i="1"/>
  <c r="N2526" i="1"/>
  <c r="M2484" i="1"/>
  <c r="N2484" i="1"/>
  <c r="M2442" i="1"/>
  <c r="N2442" i="1"/>
  <c r="M2400" i="1"/>
  <c r="N2400" i="1"/>
  <c r="M2364" i="1"/>
  <c r="N2364" i="1"/>
  <c r="M2322" i="1"/>
  <c r="N2322" i="1"/>
  <c r="M2286" i="1"/>
  <c r="N2286" i="1"/>
  <c r="M2244" i="1"/>
  <c r="N2244" i="1"/>
  <c r="M2196" i="1"/>
  <c r="N2196" i="1"/>
  <c r="M2160" i="1"/>
  <c r="N2160" i="1"/>
  <c r="M2106" i="1"/>
  <c r="N2106" i="1"/>
  <c r="M2076" i="1"/>
  <c r="N2076" i="1"/>
  <c r="M2040" i="1"/>
  <c r="N2040" i="1"/>
  <c r="M1998" i="1"/>
  <c r="N1998" i="1"/>
  <c r="M1962" i="1"/>
  <c r="N1962" i="1"/>
  <c r="M1914" i="1"/>
  <c r="N1914" i="1"/>
  <c r="M1866" i="1"/>
  <c r="N1866" i="1"/>
  <c r="M1830" i="1"/>
  <c r="N1830" i="1"/>
  <c r="M1800" i="1"/>
  <c r="N1800" i="1"/>
  <c r="M1746" i="1"/>
  <c r="N1746" i="1"/>
  <c r="M3" i="1"/>
  <c r="N3" i="1"/>
  <c r="M4103" i="1"/>
  <c r="N4103" i="1"/>
  <c r="M4091" i="1"/>
  <c r="N4091" i="1"/>
  <c r="M4079" i="1"/>
  <c r="N4079" i="1"/>
  <c r="M4067" i="1"/>
  <c r="N4067" i="1"/>
  <c r="M4055" i="1"/>
  <c r="N4055" i="1"/>
  <c r="M4043" i="1"/>
  <c r="N4043" i="1"/>
  <c r="M4031" i="1"/>
  <c r="N4031" i="1"/>
  <c r="M4019" i="1"/>
  <c r="N4019" i="1"/>
  <c r="M4007" i="1"/>
  <c r="N4007" i="1"/>
  <c r="M3995" i="1"/>
  <c r="N3995" i="1"/>
  <c r="M3983" i="1"/>
  <c r="N3983" i="1"/>
  <c r="M3971" i="1"/>
  <c r="N3971" i="1"/>
  <c r="M3959" i="1"/>
  <c r="N3959" i="1"/>
  <c r="M3947" i="1"/>
  <c r="N3947" i="1"/>
  <c r="M3935" i="1"/>
  <c r="N3935" i="1"/>
  <c r="M3923" i="1"/>
  <c r="N3923" i="1"/>
  <c r="M3911" i="1"/>
  <c r="N3911" i="1"/>
  <c r="M3899" i="1"/>
  <c r="N3899" i="1"/>
  <c r="M3887" i="1"/>
  <c r="N3887" i="1"/>
  <c r="M3875" i="1"/>
  <c r="N3875" i="1"/>
  <c r="M3863" i="1"/>
  <c r="N3863" i="1"/>
  <c r="M3851" i="1"/>
  <c r="N3851" i="1"/>
  <c r="M3839" i="1"/>
  <c r="N3839" i="1"/>
  <c r="M3827" i="1"/>
  <c r="N3827" i="1"/>
  <c r="M3815" i="1"/>
  <c r="N3815" i="1"/>
  <c r="M3803" i="1"/>
  <c r="N3803" i="1"/>
  <c r="M3791" i="1"/>
  <c r="N3791" i="1"/>
  <c r="M3779" i="1"/>
  <c r="N3779" i="1"/>
  <c r="M3767" i="1"/>
  <c r="N3767" i="1"/>
  <c r="M3755" i="1"/>
  <c r="N3755" i="1"/>
  <c r="M3743" i="1"/>
  <c r="N3743" i="1"/>
  <c r="M3731" i="1"/>
  <c r="N3731" i="1"/>
  <c r="M3719" i="1"/>
  <c r="N3719" i="1"/>
  <c r="M3707" i="1"/>
  <c r="N3707" i="1"/>
  <c r="M3695" i="1"/>
  <c r="N3695" i="1"/>
  <c r="M3683" i="1"/>
  <c r="N3683" i="1"/>
  <c r="M3671" i="1"/>
  <c r="N3671" i="1"/>
  <c r="M3659" i="1"/>
  <c r="N3659" i="1"/>
  <c r="M3647" i="1"/>
  <c r="N3647" i="1"/>
  <c r="M3635" i="1"/>
  <c r="N3635" i="1"/>
  <c r="M3623" i="1"/>
  <c r="N3623" i="1"/>
  <c r="M3611" i="1"/>
  <c r="N3611" i="1"/>
  <c r="M3599" i="1"/>
  <c r="N3599" i="1"/>
  <c r="M3587" i="1"/>
  <c r="N3587" i="1"/>
  <c r="M3575" i="1"/>
  <c r="N3575" i="1"/>
  <c r="M3563" i="1"/>
  <c r="N3563" i="1"/>
  <c r="M3557" i="1"/>
  <c r="N3557" i="1"/>
  <c r="M3545" i="1"/>
  <c r="N3545" i="1"/>
  <c r="M3533" i="1"/>
  <c r="N3533" i="1"/>
  <c r="M3521" i="1"/>
  <c r="N3521" i="1"/>
  <c r="M3509" i="1"/>
  <c r="N3509" i="1"/>
  <c r="M3497" i="1"/>
  <c r="N3497" i="1"/>
  <c r="M3485" i="1"/>
  <c r="N3485" i="1"/>
  <c r="M3473" i="1"/>
  <c r="N3473" i="1"/>
  <c r="M3461" i="1"/>
  <c r="N3461" i="1"/>
  <c r="M3449" i="1"/>
  <c r="N3449" i="1"/>
  <c r="M3437" i="1"/>
  <c r="N3437" i="1"/>
  <c r="M3347" i="1"/>
  <c r="N3347" i="1"/>
  <c r="M4086" i="1"/>
  <c r="N4086" i="1"/>
  <c r="M4068" i="1"/>
  <c r="N4068" i="1"/>
  <c r="M4026" i="1"/>
  <c r="N4026" i="1"/>
  <c r="M3996" i="1"/>
  <c r="N3996" i="1"/>
  <c r="M3966" i="1"/>
  <c r="N3966" i="1"/>
  <c r="M3918" i="1"/>
  <c r="N3918" i="1"/>
  <c r="M3882" i="1"/>
  <c r="N3882" i="1"/>
  <c r="M3846" i="1"/>
  <c r="N3846" i="1"/>
  <c r="M3810" i="1"/>
  <c r="N3810" i="1"/>
  <c r="M3774" i="1"/>
  <c r="N3774" i="1"/>
  <c r="M3738" i="1"/>
  <c r="N3738" i="1"/>
  <c r="M3702" i="1"/>
  <c r="N3702" i="1"/>
  <c r="M3672" i="1"/>
  <c r="N3672" i="1"/>
  <c r="M3636" i="1"/>
  <c r="N3636" i="1"/>
  <c r="M3600" i="1"/>
  <c r="N3600" i="1"/>
  <c r="M3564" i="1"/>
  <c r="N3564" i="1"/>
  <c r="M3522" i="1"/>
  <c r="N3522" i="1"/>
  <c r="M3498" i="1"/>
  <c r="N3498" i="1"/>
  <c r="M3456" i="1"/>
  <c r="N3456" i="1"/>
  <c r="M3420" i="1"/>
  <c r="N3420" i="1"/>
  <c r="M3396" i="1"/>
  <c r="N3396" i="1"/>
  <c r="M3348" i="1"/>
  <c r="N3348" i="1"/>
  <c r="M3306" i="1"/>
  <c r="N3306" i="1"/>
  <c r="M3276" i="1"/>
  <c r="N3276" i="1"/>
  <c r="M3234" i="1"/>
  <c r="N3234" i="1"/>
  <c r="M3192" i="1"/>
  <c r="N3192" i="1"/>
  <c r="M3138" i="1"/>
  <c r="N3138" i="1"/>
  <c r="M3096" i="1"/>
  <c r="N3096" i="1"/>
  <c r="M3024" i="1"/>
  <c r="N3024" i="1"/>
  <c r="M2970" i="1"/>
  <c r="N2970" i="1"/>
  <c r="M2934" i="1"/>
  <c r="N2934" i="1"/>
  <c r="M2880" i="1"/>
  <c r="N2880" i="1"/>
  <c r="M2850" i="1"/>
  <c r="N2850" i="1"/>
  <c r="M2802" i="1"/>
  <c r="N2802" i="1"/>
  <c r="M2760" i="1"/>
  <c r="N2760" i="1"/>
  <c r="M2712" i="1"/>
  <c r="N2712" i="1"/>
  <c r="M2664" i="1"/>
  <c r="N2664" i="1"/>
  <c r="M2622" i="1"/>
  <c r="N2622" i="1"/>
  <c r="M2574" i="1"/>
  <c r="N2574" i="1"/>
  <c r="M2532" i="1"/>
  <c r="N2532" i="1"/>
  <c r="M2502" i="1"/>
  <c r="N2502" i="1"/>
  <c r="M2454" i="1"/>
  <c r="N2454" i="1"/>
  <c r="M2412" i="1"/>
  <c r="N2412" i="1"/>
  <c r="M2352" i="1"/>
  <c r="N2352" i="1"/>
  <c r="M2310" i="1"/>
  <c r="N2310" i="1"/>
  <c r="M2262" i="1"/>
  <c r="N2262" i="1"/>
  <c r="M2226" i="1"/>
  <c r="N2226" i="1"/>
  <c r="M2178" i="1"/>
  <c r="N2178" i="1"/>
  <c r="M2142" i="1"/>
  <c r="N2142" i="1"/>
  <c r="M2094" i="1"/>
  <c r="N2094" i="1"/>
  <c r="M2058" i="1"/>
  <c r="N2058" i="1"/>
  <c r="M2010" i="1"/>
  <c r="N2010" i="1"/>
  <c r="M1956" i="1"/>
  <c r="N1956" i="1"/>
  <c r="M1908" i="1"/>
  <c r="N1908" i="1"/>
  <c r="M1860" i="1"/>
  <c r="N1860" i="1"/>
  <c r="M1824" i="1"/>
  <c r="N1824" i="1"/>
  <c r="M1770" i="1"/>
  <c r="N1770" i="1"/>
  <c r="M4108" i="1"/>
  <c r="N4108" i="1"/>
  <c r="M4084" i="1"/>
  <c r="N4084" i="1"/>
  <c r="M4054" i="1"/>
  <c r="N4054" i="1"/>
  <c r="M4024" i="1"/>
  <c r="N4024" i="1"/>
  <c r="M4000" i="1"/>
  <c r="N4000" i="1"/>
  <c r="M3976" i="1"/>
  <c r="N3976" i="1"/>
  <c r="M3946" i="1"/>
  <c r="N3946" i="1"/>
  <c r="M3916" i="1"/>
  <c r="N3916" i="1"/>
  <c r="M3892" i="1"/>
  <c r="N3892" i="1"/>
  <c r="M3880" i="1"/>
  <c r="N3880" i="1"/>
  <c r="M3850" i="1"/>
  <c r="N3850" i="1"/>
  <c r="M3832" i="1"/>
  <c r="N3832" i="1"/>
  <c r="M3814" i="1"/>
  <c r="N3814" i="1"/>
  <c r="M3790" i="1"/>
  <c r="N3790" i="1"/>
  <c r="M3766" i="1"/>
  <c r="N3766" i="1"/>
  <c r="M3748" i="1"/>
  <c r="N3748" i="1"/>
  <c r="M3718" i="1"/>
  <c r="N3718" i="1"/>
  <c r="M3700" i="1"/>
  <c r="N3700" i="1"/>
  <c r="M3670" i="1"/>
  <c r="N3670" i="1"/>
  <c r="M3658" i="1"/>
  <c r="N3658" i="1"/>
  <c r="M3628" i="1"/>
  <c r="N3628" i="1"/>
  <c r="M3604" i="1"/>
  <c r="N3604" i="1"/>
  <c r="M3574" i="1"/>
  <c r="N3574" i="1"/>
  <c r="M3544" i="1"/>
  <c r="N3544" i="1"/>
  <c r="M3526" i="1"/>
  <c r="N3526" i="1"/>
  <c r="M3496" i="1"/>
  <c r="N3496" i="1"/>
  <c r="M3466" i="1"/>
  <c r="N3466" i="1"/>
  <c r="M3442" i="1"/>
  <c r="N3442" i="1"/>
  <c r="M3412" i="1"/>
  <c r="N3412" i="1"/>
  <c r="M3394" i="1"/>
  <c r="N3394" i="1"/>
  <c r="M3364" i="1"/>
  <c r="N3364" i="1"/>
  <c r="M3340" i="1"/>
  <c r="N3340" i="1"/>
  <c r="M3316" i="1"/>
  <c r="N3316" i="1"/>
  <c r="M3286" i="1"/>
  <c r="N3286" i="1"/>
  <c r="M3268" i="1"/>
  <c r="N3268" i="1"/>
  <c r="M3244" i="1"/>
  <c r="N3244" i="1"/>
  <c r="M3226" i="1"/>
  <c r="N3226" i="1"/>
  <c r="M3208" i="1"/>
  <c r="N3208" i="1"/>
  <c r="M3190" i="1"/>
  <c r="N3190" i="1"/>
  <c r="M3178" i="1"/>
  <c r="N3178" i="1"/>
  <c r="M3160" i="1"/>
  <c r="N3160" i="1"/>
  <c r="M3148" i="1"/>
  <c r="N3148" i="1"/>
  <c r="M3136" i="1"/>
  <c r="N3136" i="1"/>
  <c r="M3124" i="1"/>
  <c r="N3124" i="1"/>
  <c r="M3112" i="1"/>
  <c r="N3112" i="1"/>
  <c r="M3106" i="1"/>
  <c r="N3106" i="1"/>
  <c r="M3094" i="1"/>
  <c r="N3094" i="1"/>
  <c r="M3082" i="1"/>
  <c r="N3082" i="1"/>
  <c r="M3070" i="1"/>
  <c r="N3070" i="1"/>
  <c r="M3058" i="1"/>
  <c r="N3058" i="1"/>
  <c r="M3046" i="1"/>
  <c r="N3046" i="1"/>
  <c r="M3040" i="1"/>
  <c r="N3040" i="1"/>
  <c r="M3028" i="1"/>
  <c r="N3028" i="1"/>
  <c r="M3016" i="1"/>
  <c r="N3016" i="1"/>
  <c r="M3004" i="1"/>
  <c r="N3004" i="1"/>
  <c r="M2998" i="1"/>
  <c r="N2998" i="1"/>
  <c r="M2986" i="1"/>
  <c r="N2986" i="1"/>
  <c r="M2974" i="1"/>
  <c r="N2974" i="1"/>
  <c r="M2962" i="1"/>
  <c r="N2962" i="1"/>
  <c r="M2956" i="1"/>
  <c r="N2956" i="1"/>
  <c r="M2944" i="1"/>
  <c r="N2944" i="1"/>
  <c r="M2932" i="1"/>
  <c r="N2932" i="1"/>
  <c r="M2926" i="1"/>
  <c r="N2926" i="1"/>
  <c r="M2914" i="1"/>
  <c r="N2914" i="1"/>
  <c r="M2884" i="1"/>
  <c r="N2884" i="1"/>
  <c r="M2872" i="1"/>
  <c r="N2872" i="1"/>
  <c r="M2866" i="1"/>
  <c r="N2866" i="1"/>
  <c r="M2854" i="1"/>
  <c r="N2854" i="1"/>
  <c r="M2848" i="1"/>
  <c r="N2848" i="1"/>
  <c r="M2842" i="1"/>
  <c r="N2842" i="1"/>
  <c r="M2836" i="1"/>
  <c r="N2836" i="1"/>
  <c r="M2830" i="1"/>
  <c r="N2830" i="1"/>
  <c r="M2824" i="1"/>
  <c r="N2824" i="1"/>
  <c r="M2812" i="1"/>
  <c r="N2812" i="1"/>
  <c r="M2806" i="1"/>
  <c r="N2806" i="1"/>
  <c r="M2800" i="1"/>
  <c r="N2800" i="1"/>
  <c r="M2794" i="1"/>
  <c r="N2794" i="1"/>
  <c r="M2788" i="1"/>
  <c r="N2788" i="1"/>
  <c r="M2782" i="1"/>
  <c r="N2782" i="1"/>
  <c r="M2776" i="1"/>
  <c r="N2776" i="1"/>
  <c r="M2770" i="1"/>
  <c r="N2770" i="1"/>
  <c r="M2764" i="1"/>
  <c r="N2764" i="1"/>
  <c r="M2758" i="1"/>
  <c r="N2758" i="1"/>
  <c r="M2752" i="1"/>
  <c r="N2752" i="1"/>
  <c r="M2746" i="1"/>
  <c r="N2746" i="1"/>
  <c r="M2740" i="1"/>
  <c r="N2740" i="1"/>
  <c r="M2734" i="1"/>
  <c r="N2734" i="1"/>
  <c r="M2728" i="1"/>
  <c r="N2728" i="1"/>
  <c r="M2722" i="1"/>
  <c r="N2722" i="1"/>
  <c r="M2716" i="1"/>
  <c r="N2716" i="1"/>
  <c r="M2710" i="1"/>
  <c r="N2710" i="1"/>
  <c r="M2704" i="1"/>
  <c r="N2704" i="1"/>
  <c r="M2698" i="1"/>
  <c r="N2698" i="1"/>
  <c r="M2692" i="1"/>
  <c r="N2692" i="1"/>
  <c r="M2686" i="1"/>
  <c r="N2686" i="1"/>
  <c r="M2680" i="1"/>
  <c r="N2680" i="1"/>
  <c r="M2674" i="1"/>
  <c r="N2674" i="1"/>
  <c r="M2668" i="1"/>
  <c r="N2668" i="1"/>
  <c r="M2662" i="1"/>
  <c r="N2662" i="1"/>
  <c r="M2656" i="1"/>
  <c r="N2656" i="1"/>
  <c r="M2650" i="1"/>
  <c r="N2650" i="1"/>
  <c r="M2644" i="1"/>
  <c r="N2644" i="1"/>
  <c r="M2638" i="1"/>
  <c r="N2638" i="1"/>
  <c r="M2632" i="1"/>
  <c r="N2632" i="1"/>
  <c r="M2626" i="1"/>
  <c r="N2626" i="1"/>
  <c r="M2620" i="1"/>
  <c r="N2620" i="1"/>
  <c r="M2614" i="1"/>
  <c r="N2614" i="1"/>
  <c r="M2608" i="1"/>
  <c r="N2608" i="1"/>
  <c r="M2602" i="1"/>
  <c r="N2602" i="1"/>
  <c r="M2596" i="1"/>
  <c r="N2596" i="1"/>
  <c r="M2590" i="1"/>
  <c r="N2590" i="1"/>
  <c r="M2584" i="1"/>
  <c r="N2584" i="1"/>
  <c r="M2578" i="1"/>
  <c r="N2578" i="1"/>
  <c r="M2572" i="1"/>
  <c r="N2572" i="1"/>
  <c r="M2566" i="1"/>
  <c r="N2566" i="1"/>
  <c r="M2560" i="1"/>
  <c r="N2560" i="1"/>
  <c r="M2554" i="1"/>
  <c r="N2554" i="1"/>
  <c r="M2548" i="1"/>
  <c r="N2548" i="1"/>
  <c r="M2542" i="1"/>
  <c r="N2542" i="1"/>
  <c r="M2536" i="1"/>
  <c r="N2536" i="1"/>
  <c r="M2530" i="1"/>
  <c r="N2530" i="1"/>
  <c r="M2524" i="1"/>
  <c r="N2524" i="1"/>
  <c r="M2518" i="1"/>
  <c r="N2518" i="1"/>
  <c r="M2512" i="1"/>
  <c r="N2512" i="1"/>
  <c r="M2506" i="1"/>
  <c r="N2506" i="1"/>
  <c r="M2500" i="1"/>
  <c r="N2500" i="1"/>
  <c r="M2494" i="1"/>
  <c r="N2494" i="1"/>
  <c r="M2488" i="1"/>
  <c r="N2488" i="1"/>
  <c r="M2482" i="1"/>
  <c r="N2482" i="1"/>
  <c r="M2470" i="1"/>
  <c r="N2470" i="1"/>
  <c r="M2464" i="1"/>
  <c r="N2464" i="1"/>
  <c r="M2458" i="1"/>
  <c r="N2458" i="1"/>
  <c r="M2452" i="1"/>
  <c r="N2452" i="1"/>
  <c r="M2446" i="1"/>
  <c r="N2446" i="1"/>
  <c r="M2440" i="1"/>
  <c r="N2440" i="1"/>
  <c r="M2434" i="1"/>
  <c r="N2434" i="1"/>
  <c r="M2428" i="1"/>
  <c r="N2428" i="1"/>
  <c r="M2422" i="1"/>
  <c r="N2422" i="1"/>
  <c r="M2416" i="1"/>
  <c r="N2416" i="1"/>
  <c r="M2410" i="1"/>
  <c r="N2410" i="1"/>
  <c r="M2404" i="1"/>
  <c r="N2404" i="1"/>
  <c r="M2398" i="1"/>
  <c r="N2398" i="1"/>
  <c r="M2392" i="1"/>
  <c r="N2392" i="1"/>
  <c r="M2386" i="1"/>
  <c r="N2386" i="1"/>
  <c r="M2380" i="1"/>
  <c r="N2380" i="1"/>
  <c r="M2374" i="1"/>
  <c r="N2374" i="1"/>
  <c r="M2368" i="1"/>
  <c r="N2368" i="1"/>
  <c r="M2362" i="1"/>
  <c r="N2362" i="1"/>
  <c r="M2356" i="1"/>
  <c r="N2356" i="1"/>
  <c r="M2350" i="1"/>
  <c r="N2350" i="1"/>
  <c r="M2344" i="1"/>
  <c r="N2344" i="1"/>
  <c r="M2338" i="1"/>
  <c r="N2338" i="1"/>
  <c r="M2332" i="1"/>
  <c r="N2332" i="1"/>
  <c r="M2326" i="1"/>
  <c r="N2326" i="1"/>
  <c r="M2320" i="1"/>
  <c r="N2320" i="1"/>
  <c r="M2314" i="1"/>
  <c r="N2314" i="1"/>
  <c r="M2308" i="1"/>
  <c r="N2308" i="1"/>
  <c r="M2302" i="1"/>
  <c r="N2302" i="1"/>
  <c r="M2296" i="1"/>
  <c r="N2296" i="1"/>
  <c r="M2290" i="1"/>
  <c r="N2290" i="1"/>
  <c r="M2284" i="1"/>
  <c r="N2284" i="1"/>
  <c r="M2278" i="1"/>
  <c r="N2278" i="1"/>
  <c r="M2272" i="1"/>
  <c r="N2272" i="1"/>
  <c r="M2266" i="1"/>
  <c r="N2266" i="1"/>
  <c r="M2260" i="1"/>
  <c r="N2260" i="1"/>
  <c r="M2254" i="1"/>
  <c r="N2254" i="1"/>
  <c r="M2248" i="1"/>
  <c r="N2248" i="1"/>
  <c r="M2242" i="1"/>
  <c r="N2242" i="1"/>
  <c r="M2236" i="1"/>
  <c r="N2236" i="1"/>
  <c r="M2230" i="1"/>
  <c r="N2230" i="1"/>
  <c r="M2224" i="1"/>
  <c r="N2224" i="1"/>
  <c r="M2218" i="1"/>
  <c r="N2218" i="1"/>
  <c r="M2212" i="1"/>
  <c r="N2212" i="1"/>
  <c r="M2206" i="1"/>
  <c r="N2206" i="1"/>
  <c r="M2200" i="1"/>
  <c r="N2200" i="1"/>
  <c r="M2194" i="1"/>
  <c r="N2194" i="1"/>
  <c r="M2188" i="1"/>
  <c r="N2188" i="1"/>
  <c r="M2182" i="1"/>
  <c r="N2182" i="1"/>
  <c r="M2176" i="1"/>
  <c r="N2176" i="1"/>
  <c r="M2170" i="1"/>
  <c r="N2170" i="1"/>
  <c r="M2164" i="1"/>
  <c r="N2164" i="1"/>
  <c r="M2158" i="1"/>
  <c r="N2158" i="1"/>
  <c r="M2152" i="1"/>
  <c r="N2152" i="1"/>
  <c r="M2146" i="1"/>
  <c r="N2146" i="1"/>
  <c r="M2140" i="1"/>
  <c r="N2140" i="1"/>
  <c r="M2134" i="1"/>
  <c r="N2134" i="1"/>
  <c r="M2128" i="1"/>
  <c r="N2128" i="1"/>
  <c r="M2122" i="1"/>
  <c r="N2122" i="1"/>
  <c r="M2116" i="1"/>
  <c r="N2116" i="1"/>
  <c r="M2110" i="1"/>
  <c r="N2110" i="1"/>
  <c r="M2104" i="1"/>
  <c r="N2104" i="1"/>
  <c r="M2098" i="1"/>
  <c r="N2098" i="1"/>
  <c r="M2092" i="1"/>
  <c r="N2092" i="1"/>
  <c r="M2086" i="1"/>
  <c r="N2086" i="1"/>
  <c r="M2080" i="1"/>
  <c r="N2080" i="1"/>
  <c r="M4098" i="1"/>
  <c r="N4098" i="1"/>
  <c r="M4044" i="1"/>
  <c r="N4044" i="1"/>
  <c r="M3990" i="1"/>
  <c r="N3990" i="1"/>
  <c r="M3936" i="1"/>
  <c r="N3936" i="1"/>
  <c r="M3888" i="1"/>
  <c r="N3888" i="1"/>
  <c r="M3834" i="1"/>
  <c r="N3834" i="1"/>
  <c r="M3780" i="1"/>
  <c r="N3780" i="1"/>
  <c r="M3714" i="1"/>
  <c r="N3714" i="1"/>
  <c r="M3660" i="1"/>
  <c r="N3660" i="1"/>
  <c r="M3606" i="1"/>
  <c r="N3606" i="1"/>
  <c r="M3552" i="1"/>
  <c r="N3552" i="1"/>
  <c r="M3486" i="1"/>
  <c r="N3486" i="1"/>
  <c r="M3426" i="1"/>
  <c r="N3426" i="1"/>
  <c r="M3372" i="1"/>
  <c r="N3372" i="1"/>
  <c r="M3318" i="1"/>
  <c r="N3318" i="1"/>
  <c r="M3258" i="1"/>
  <c r="N3258" i="1"/>
  <c r="M3204" i="1"/>
  <c r="N3204" i="1"/>
  <c r="M3156" i="1"/>
  <c r="N3156" i="1"/>
  <c r="M3108" i="1"/>
  <c r="N3108" i="1"/>
  <c r="M3066" i="1"/>
  <c r="N3066" i="1"/>
  <c r="M3030" i="1"/>
  <c r="N3030" i="1"/>
  <c r="M2988" i="1"/>
  <c r="N2988" i="1"/>
  <c r="M2952" i="1"/>
  <c r="N2952" i="1"/>
  <c r="M2892" i="1"/>
  <c r="N2892" i="1"/>
  <c r="M2844" i="1"/>
  <c r="N2844" i="1"/>
  <c r="M2790" i="1"/>
  <c r="N2790" i="1"/>
  <c r="M2742" i="1"/>
  <c r="N2742" i="1"/>
  <c r="M2694" i="1"/>
  <c r="N2694" i="1"/>
  <c r="M2652" i="1"/>
  <c r="N2652" i="1"/>
  <c r="M2610" i="1"/>
  <c r="N2610" i="1"/>
  <c r="M2568" i="1"/>
  <c r="N2568" i="1"/>
  <c r="M2520" i="1"/>
  <c r="N2520" i="1"/>
  <c r="M2478" i="1"/>
  <c r="N2478" i="1"/>
  <c r="M2436" i="1"/>
  <c r="N2436" i="1"/>
  <c r="M2394" i="1"/>
  <c r="N2394" i="1"/>
  <c r="M2340" i="1"/>
  <c r="N2340" i="1"/>
  <c r="M2304" i="1"/>
  <c r="N2304" i="1"/>
  <c r="M2256" i="1"/>
  <c r="N2256" i="1"/>
  <c r="M2214" i="1"/>
  <c r="N2214" i="1"/>
  <c r="M2166" i="1"/>
  <c r="N2166" i="1"/>
  <c r="M2118" i="1"/>
  <c r="N2118" i="1"/>
  <c r="M2070" i="1"/>
  <c r="N2070" i="1"/>
  <c r="M2028" i="1"/>
  <c r="N2028" i="1"/>
  <c r="M1986" i="1"/>
  <c r="N1986" i="1"/>
  <c r="M1944" i="1"/>
  <c r="N1944" i="1"/>
  <c r="M1902" i="1"/>
  <c r="N1902" i="1"/>
  <c r="M1872" i="1"/>
  <c r="N1872" i="1"/>
  <c r="M1836" i="1"/>
  <c r="N1836" i="1"/>
  <c r="M1812" i="1"/>
  <c r="N1812" i="1"/>
  <c r="M1758" i="1"/>
  <c r="N1758" i="1"/>
  <c r="M4096" i="1"/>
  <c r="N4096" i="1"/>
  <c r="M4072" i="1"/>
  <c r="N4072" i="1"/>
  <c r="M4036" i="1"/>
  <c r="N4036" i="1"/>
  <c r="M4006" i="1"/>
  <c r="N4006" i="1"/>
  <c r="M3982" i="1"/>
  <c r="N3982" i="1"/>
  <c r="M3952" i="1"/>
  <c r="N3952" i="1"/>
  <c r="M3928" i="1"/>
  <c r="N3928" i="1"/>
  <c r="M3898" i="1"/>
  <c r="N3898" i="1"/>
  <c r="M3868" i="1"/>
  <c r="N3868" i="1"/>
  <c r="M3838" i="1"/>
  <c r="N3838" i="1"/>
  <c r="M3802" i="1"/>
  <c r="N3802" i="1"/>
  <c r="M3778" i="1"/>
  <c r="N3778" i="1"/>
  <c r="M3742" i="1"/>
  <c r="N3742" i="1"/>
  <c r="M3712" i="1"/>
  <c r="N3712" i="1"/>
  <c r="M3676" i="1"/>
  <c r="N3676" i="1"/>
  <c r="M3646" i="1"/>
  <c r="N3646" i="1"/>
  <c r="M3616" i="1"/>
  <c r="N3616" i="1"/>
  <c r="M3586" i="1"/>
  <c r="N3586" i="1"/>
  <c r="M3562" i="1"/>
  <c r="N3562" i="1"/>
  <c r="M3532" i="1"/>
  <c r="N3532" i="1"/>
  <c r="M3502" i="1"/>
  <c r="N3502" i="1"/>
  <c r="M3484" i="1"/>
  <c r="N3484" i="1"/>
  <c r="M3460" i="1"/>
  <c r="N3460" i="1"/>
  <c r="M3436" i="1"/>
  <c r="N3436" i="1"/>
  <c r="M3406" i="1"/>
  <c r="N3406" i="1"/>
  <c r="M3382" i="1"/>
  <c r="N3382" i="1"/>
  <c r="M3352" i="1"/>
  <c r="N3352" i="1"/>
  <c r="M3328" i="1"/>
  <c r="N3328" i="1"/>
  <c r="M3304" i="1"/>
  <c r="N3304" i="1"/>
  <c r="M3280" i="1"/>
  <c r="N3280" i="1"/>
  <c r="M3262" i="1"/>
  <c r="N3262" i="1"/>
  <c r="M3238" i="1"/>
  <c r="N3238" i="1"/>
  <c r="M3220" i="1"/>
  <c r="N3220" i="1"/>
  <c r="M3202" i="1"/>
  <c r="N3202" i="1"/>
  <c r="M3184" i="1"/>
  <c r="N3184" i="1"/>
  <c r="M3166" i="1"/>
  <c r="N3166" i="1"/>
  <c r="M3154" i="1"/>
  <c r="N3154" i="1"/>
  <c r="M3142" i="1"/>
  <c r="N3142" i="1"/>
  <c r="M3130" i="1"/>
  <c r="N3130" i="1"/>
  <c r="M3118" i="1"/>
  <c r="N3118" i="1"/>
  <c r="M3100" i="1"/>
  <c r="N3100" i="1"/>
  <c r="M3088" i="1"/>
  <c r="N3088" i="1"/>
  <c r="M3076" i="1"/>
  <c r="N3076" i="1"/>
  <c r="M3064" i="1"/>
  <c r="N3064" i="1"/>
  <c r="M3052" i="1"/>
  <c r="N3052" i="1"/>
  <c r="M3034" i="1"/>
  <c r="N3034" i="1"/>
  <c r="M3022" i="1"/>
  <c r="N3022" i="1"/>
  <c r="M3010" i="1"/>
  <c r="N3010" i="1"/>
  <c r="M2992" i="1"/>
  <c r="N2992" i="1"/>
  <c r="M2980" i="1"/>
  <c r="N2980" i="1"/>
  <c r="M2968" i="1"/>
  <c r="N2968" i="1"/>
  <c r="M2950" i="1"/>
  <c r="N2950" i="1"/>
  <c r="M2938" i="1"/>
  <c r="N2938" i="1"/>
  <c r="M2920" i="1"/>
  <c r="N2920" i="1"/>
  <c r="M2902" i="1"/>
  <c r="N2902" i="1"/>
  <c r="M2878" i="1"/>
  <c r="N2878" i="1"/>
  <c r="M2860" i="1"/>
  <c r="N2860" i="1"/>
  <c r="M2818" i="1"/>
  <c r="N2818" i="1"/>
  <c r="M2476" i="1"/>
  <c r="N2476" i="1"/>
  <c r="M4114" i="1"/>
  <c r="N4114" i="1"/>
  <c r="M4092" i="1"/>
  <c r="N4092" i="1"/>
  <c r="M4038" i="1"/>
  <c r="N4038" i="1"/>
  <c r="M3984" i="1"/>
  <c r="N3984" i="1"/>
  <c r="M3930" i="1"/>
  <c r="N3930" i="1"/>
  <c r="M3876" i="1"/>
  <c r="N3876" i="1"/>
  <c r="M3822" i="1"/>
  <c r="N3822" i="1"/>
  <c r="M3762" i="1"/>
  <c r="N3762" i="1"/>
  <c r="M3708" i="1"/>
  <c r="N3708" i="1"/>
  <c r="M3648" i="1"/>
  <c r="N3648" i="1"/>
  <c r="M3594" i="1"/>
  <c r="N3594" i="1"/>
  <c r="M3540" i="1"/>
  <c r="N3540" i="1"/>
  <c r="M3474" i="1"/>
  <c r="N3474" i="1"/>
  <c r="M3408" i="1"/>
  <c r="N3408" i="1"/>
  <c r="M3354" i="1"/>
  <c r="N3354" i="1"/>
  <c r="M3312" i="1"/>
  <c r="N3312" i="1"/>
  <c r="M3252" i="1"/>
  <c r="N3252" i="1"/>
  <c r="M3198" i="1"/>
  <c r="N3198" i="1"/>
  <c r="M3150" i="1"/>
  <c r="N3150" i="1"/>
  <c r="M3102" i="1"/>
  <c r="N3102" i="1"/>
  <c r="M3060" i="1"/>
  <c r="N3060" i="1"/>
  <c r="M3018" i="1"/>
  <c r="N3018" i="1"/>
  <c r="M2976" i="1"/>
  <c r="N2976" i="1"/>
  <c r="M2946" i="1"/>
  <c r="N2946" i="1"/>
  <c r="M2886" i="1"/>
  <c r="N2886" i="1"/>
  <c r="M2838" i="1"/>
  <c r="N2838" i="1"/>
  <c r="M2784" i="1"/>
  <c r="N2784" i="1"/>
  <c r="M2736" i="1"/>
  <c r="N2736" i="1"/>
  <c r="M2688" i="1"/>
  <c r="N2688" i="1"/>
  <c r="M2646" i="1"/>
  <c r="N2646" i="1"/>
  <c r="M2604" i="1"/>
  <c r="N2604" i="1"/>
  <c r="M2562" i="1"/>
  <c r="N2562" i="1"/>
  <c r="M2514" i="1"/>
  <c r="N2514" i="1"/>
  <c r="M2472" i="1"/>
  <c r="N2472" i="1"/>
  <c r="M2430" i="1"/>
  <c r="N2430" i="1"/>
  <c r="M2388" i="1"/>
  <c r="N2388" i="1"/>
  <c r="M2334" i="1"/>
  <c r="N2334" i="1"/>
  <c r="M2298" i="1"/>
  <c r="N2298" i="1"/>
  <c r="M2250" i="1"/>
  <c r="N2250" i="1"/>
  <c r="M2208" i="1"/>
  <c r="N2208" i="1"/>
  <c r="M2172" i="1"/>
  <c r="N2172" i="1"/>
  <c r="M2130" i="1"/>
  <c r="N2130" i="1"/>
  <c r="M2082" i="1"/>
  <c r="N2082" i="1"/>
  <c r="M2022" i="1"/>
  <c r="N2022" i="1"/>
  <c r="M1980" i="1"/>
  <c r="N1980" i="1"/>
  <c r="M1938" i="1"/>
  <c r="N1938" i="1"/>
  <c r="M1896" i="1"/>
  <c r="N1896" i="1"/>
  <c r="M1878" i="1"/>
  <c r="N1878" i="1"/>
  <c r="M1848" i="1"/>
  <c r="N1848" i="1"/>
  <c r="M1806" i="1"/>
  <c r="N1806" i="1"/>
  <c r="M1764" i="1"/>
  <c r="N1764" i="1"/>
  <c r="M4102" i="1"/>
  <c r="N4102" i="1"/>
  <c r="M4078" i="1"/>
  <c r="N4078" i="1"/>
  <c r="M4048" i="1"/>
  <c r="N4048" i="1"/>
  <c r="M4018" i="1"/>
  <c r="N4018" i="1"/>
  <c r="M3988" i="1"/>
  <c r="N3988" i="1"/>
  <c r="M3964" i="1"/>
  <c r="N3964" i="1"/>
  <c r="M3934" i="1"/>
  <c r="N3934" i="1"/>
  <c r="M3904" i="1"/>
  <c r="N3904" i="1"/>
  <c r="M3874" i="1"/>
  <c r="N3874" i="1"/>
  <c r="M3844" i="1"/>
  <c r="N3844" i="1"/>
  <c r="M3808" i="1"/>
  <c r="N3808" i="1"/>
  <c r="M3784" i="1"/>
  <c r="N3784" i="1"/>
  <c r="M3754" i="1"/>
  <c r="N3754" i="1"/>
  <c r="M3724" i="1"/>
  <c r="N3724" i="1"/>
  <c r="M3694" i="1"/>
  <c r="N3694" i="1"/>
  <c r="M3652" i="1"/>
  <c r="N3652" i="1"/>
  <c r="M3622" i="1"/>
  <c r="N3622" i="1"/>
  <c r="M3592" i="1"/>
  <c r="N3592" i="1"/>
  <c r="M3568" i="1"/>
  <c r="N3568" i="1"/>
  <c r="M3538" i="1"/>
  <c r="N3538" i="1"/>
  <c r="M3508" i="1"/>
  <c r="N3508" i="1"/>
  <c r="M3478" i="1"/>
  <c r="N3478" i="1"/>
  <c r="M3448" i="1"/>
  <c r="N3448" i="1"/>
  <c r="M3430" i="1"/>
  <c r="N3430" i="1"/>
  <c r="M3400" i="1"/>
  <c r="N3400" i="1"/>
  <c r="M3376" i="1"/>
  <c r="N3376" i="1"/>
  <c r="M3346" i="1"/>
  <c r="N3346" i="1"/>
  <c r="M3322" i="1"/>
  <c r="N3322" i="1"/>
  <c r="M3298" i="1"/>
  <c r="N3298" i="1"/>
  <c r="M3274" i="1"/>
  <c r="N3274" i="1"/>
  <c r="M3250" i="1"/>
  <c r="N3250" i="1"/>
  <c r="M3232" i="1"/>
  <c r="N3232" i="1"/>
  <c r="M3172" i="1"/>
  <c r="N3172" i="1"/>
  <c r="M2890" i="1"/>
  <c r="N2890" i="1"/>
  <c r="M4107" i="1"/>
  <c r="N4107" i="1"/>
  <c r="M4089" i="1"/>
  <c r="N4089" i="1"/>
  <c r="M4071" i="1"/>
  <c r="N4071" i="1"/>
  <c r="M4053" i="1"/>
  <c r="N4053" i="1"/>
  <c r="M4041" i="1"/>
  <c r="N4041" i="1"/>
  <c r="M4023" i="1"/>
  <c r="N4023" i="1"/>
  <c r="M4005" i="1"/>
  <c r="N4005" i="1"/>
  <c r="M3987" i="1"/>
  <c r="N3987" i="1"/>
  <c r="M3969" i="1"/>
  <c r="N3969" i="1"/>
  <c r="M3945" i="1"/>
  <c r="N3945" i="1"/>
  <c r="M3927" i="1"/>
  <c r="N3927" i="1"/>
  <c r="M3915" i="1"/>
  <c r="N3915" i="1"/>
  <c r="M3897" i="1"/>
  <c r="N3897" i="1"/>
  <c r="M3879" i="1"/>
  <c r="N3879" i="1"/>
  <c r="M3861" i="1"/>
  <c r="N3861" i="1"/>
  <c r="M3837" i="1"/>
  <c r="N3837" i="1"/>
  <c r="M3819" i="1"/>
  <c r="N3819" i="1"/>
  <c r="M3801" i="1"/>
  <c r="N3801" i="1"/>
  <c r="M3783" i="1"/>
  <c r="N3783" i="1"/>
  <c r="M3765" i="1"/>
  <c r="N3765" i="1"/>
  <c r="M3741" i="1"/>
  <c r="N3741" i="1"/>
  <c r="M3729" i="1"/>
  <c r="N3729" i="1"/>
  <c r="M3711" i="1"/>
  <c r="N3711" i="1"/>
  <c r="M3687" i="1"/>
  <c r="N3687" i="1"/>
  <c r="M3669" i="1"/>
  <c r="N3669" i="1"/>
  <c r="M3651" i="1"/>
  <c r="N3651" i="1"/>
  <c r="M3627" i="1"/>
  <c r="N3627" i="1"/>
  <c r="M3609" i="1"/>
  <c r="N3609" i="1"/>
  <c r="M3585" i="1"/>
  <c r="N3585" i="1"/>
  <c r="M3573" i="1"/>
  <c r="N3573" i="1"/>
  <c r="M3555" i="1"/>
  <c r="N3555" i="1"/>
  <c r="M3537" i="1"/>
  <c r="N3537" i="1"/>
  <c r="M3531" i="1"/>
  <c r="N3531" i="1"/>
  <c r="M3513" i="1"/>
  <c r="N3513" i="1"/>
  <c r="M3501" i="1"/>
  <c r="N3501" i="1"/>
  <c r="M3495" i="1"/>
  <c r="N3495" i="1"/>
  <c r="M3477" i="1"/>
  <c r="N3477" i="1"/>
  <c r="M3471" i="1"/>
  <c r="N3471" i="1"/>
  <c r="M3465" i="1"/>
  <c r="N3465" i="1"/>
  <c r="M3459" i="1"/>
  <c r="N3459" i="1"/>
  <c r="M3453" i="1"/>
  <c r="N3453" i="1"/>
  <c r="M3447" i="1"/>
  <c r="N3447" i="1"/>
  <c r="M3441" i="1"/>
  <c r="N3441" i="1"/>
  <c r="M3435" i="1"/>
  <c r="N3435" i="1"/>
  <c r="M3429" i="1"/>
  <c r="N3429" i="1"/>
  <c r="M3423" i="1"/>
  <c r="N3423" i="1"/>
  <c r="M3417" i="1"/>
  <c r="N3417" i="1"/>
  <c r="M3411" i="1"/>
  <c r="N3411" i="1"/>
  <c r="M3405" i="1"/>
  <c r="N3405" i="1"/>
  <c r="M3399" i="1"/>
  <c r="N3399" i="1"/>
  <c r="M3393" i="1"/>
  <c r="N3393" i="1"/>
  <c r="M3387" i="1"/>
  <c r="N3387" i="1"/>
  <c r="M3381" i="1"/>
  <c r="N3381" i="1"/>
  <c r="M3375" i="1"/>
  <c r="N3375" i="1"/>
  <c r="M3369" i="1"/>
  <c r="N3369" i="1"/>
  <c r="M3363" i="1"/>
  <c r="N3363" i="1"/>
  <c r="M3357" i="1"/>
  <c r="N3357" i="1"/>
  <c r="M3351" i="1"/>
  <c r="N3351" i="1"/>
  <c r="M3339" i="1"/>
  <c r="N3339" i="1"/>
  <c r="M3333" i="1"/>
  <c r="N3333" i="1"/>
  <c r="M3321" i="1"/>
  <c r="N3321" i="1"/>
  <c r="M3315" i="1"/>
  <c r="N3315" i="1"/>
  <c r="M3309" i="1"/>
  <c r="N3309" i="1"/>
  <c r="M3303" i="1"/>
  <c r="N3303" i="1"/>
  <c r="M3297" i="1"/>
  <c r="N3297" i="1"/>
  <c r="M3291" i="1"/>
  <c r="N3291" i="1"/>
  <c r="M3285" i="1"/>
  <c r="N3285" i="1"/>
  <c r="M3279" i="1"/>
  <c r="N3279" i="1"/>
  <c r="M3273" i="1"/>
  <c r="N3273" i="1"/>
  <c r="M3267" i="1"/>
  <c r="N3267" i="1"/>
  <c r="M3261" i="1"/>
  <c r="N3261" i="1"/>
  <c r="M3255" i="1"/>
  <c r="N3255" i="1"/>
  <c r="M3249" i="1"/>
  <c r="N3249" i="1"/>
  <c r="M3243" i="1"/>
  <c r="N3243" i="1"/>
  <c r="M3237" i="1"/>
  <c r="N3237" i="1"/>
  <c r="M3231" i="1"/>
  <c r="N3231" i="1"/>
  <c r="M3225" i="1"/>
  <c r="N3225" i="1"/>
  <c r="M3219" i="1"/>
  <c r="N3219" i="1"/>
  <c r="M3213" i="1"/>
  <c r="N3213" i="1"/>
  <c r="M3207" i="1"/>
  <c r="N3207" i="1"/>
  <c r="M3201" i="1"/>
  <c r="N3201" i="1"/>
  <c r="M3195" i="1"/>
  <c r="N3195" i="1"/>
  <c r="M3189" i="1"/>
  <c r="N3189" i="1"/>
  <c r="M3183" i="1"/>
  <c r="N3183" i="1"/>
  <c r="M3177" i="1"/>
  <c r="N3177" i="1"/>
  <c r="M3171" i="1"/>
  <c r="N3171" i="1"/>
  <c r="M3165" i="1"/>
  <c r="N3165" i="1"/>
  <c r="M3159" i="1"/>
  <c r="N3159" i="1"/>
  <c r="M3153" i="1"/>
  <c r="N3153" i="1"/>
  <c r="M3147" i="1"/>
  <c r="N3147" i="1"/>
  <c r="M3141" i="1"/>
  <c r="N3141" i="1"/>
  <c r="M3135" i="1"/>
  <c r="N3135" i="1"/>
  <c r="M3129" i="1"/>
  <c r="N3129" i="1"/>
  <c r="M3123" i="1"/>
  <c r="N3123" i="1"/>
  <c r="M3117" i="1"/>
  <c r="N3117" i="1"/>
  <c r="M3111" i="1"/>
  <c r="N3111" i="1"/>
  <c r="M3105" i="1"/>
  <c r="N3105" i="1"/>
  <c r="M3099" i="1"/>
  <c r="N3099" i="1"/>
  <c r="M3093" i="1"/>
  <c r="N3093" i="1"/>
  <c r="M4104" i="1"/>
  <c r="N4104" i="1"/>
  <c r="M4020" i="1"/>
  <c r="N4020" i="1"/>
  <c r="M3942" i="1"/>
  <c r="N3942" i="1"/>
  <c r="M3864" i="1"/>
  <c r="N3864" i="1"/>
  <c r="M3798" i="1"/>
  <c r="N3798" i="1"/>
  <c r="M3726" i="1"/>
  <c r="N3726" i="1"/>
  <c r="M3654" i="1"/>
  <c r="N3654" i="1"/>
  <c r="M3582" i="1"/>
  <c r="N3582" i="1"/>
  <c r="M3504" i="1"/>
  <c r="N3504" i="1"/>
  <c r="M3444" i="1"/>
  <c r="N3444" i="1"/>
  <c r="M3360" i="1"/>
  <c r="N3360" i="1"/>
  <c r="M3300" i="1"/>
  <c r="N3300" i="1"/>
  <c r="M3240" i="1"/>
  <c r="N3240" i="1"/>
  <c r="M3180" i="1"/>
  <c r="N3180" i="1"/>
  <c r="M3114" i="1"/>
  <c r="N3114" i="1"/>
  <c r="M3048" i="1"/>
  <c r="N3048" i="1"/>
  <c r="M2982" i="1"/>
  <c r="N2982" i="1"/>
  <c r="M2928" i="1"/>
  <c r="N2928" i="1"/>
  <c r="M2862" i="1"/>
  <c r="N2862" i="1"/>
  <c r="M2796" i="1"/>
  <c r="N2796" i="1"/>
  <c r="M2748" i="1"/>
  <c r="N2748" i="1"/>
  <c r="M2706" i="1"/>
  <c r="N2706" i="1"/>
  <c r="M2658" i="1"/>
  <c r="N2658" i="1"/>
  <c r="M2598" i="1"/>
  <c r="N2598" i="1"/>
  <c r="M2550" i="1"/>
  <c r="N2550" i="1"/>
  <c r="M2508" i="1"/>
  <c r="N2508" i="1"/>
  <c r="M2460" i="1"/>
  <c r="N2460" i="1"/>
  <c r="M2418" i="1"/>
  <c r="N2418" i="1"/>
  <c r="M2370" i="1"/>
  <c r="N2370" i="1"/>
  <c r="M2328" i="1"/>
  <c r="N2328" i="1"/>
  <c r="M2280" i="1"/>
  <c r="N2280" i="1"/>
  <c r="M2232" i="1"/>
  <c r="N2232" i="1"/>
  <c r="M2184" i="1"/>
  <c r="N2184" i="1"/>
  <c r="M2148" i="1"/>
  <c r="N2148" i="1"/>
  <c r="M2100" i="1"/>
  <c r="N2100" i="1"/>
  <c r="M2064" i="1"/>
  <c r="N2064" i="1"/>
  <c r="M2016" i="1"/>
  <c r="N2016" i="1"/>
  <c r="M1992" i="1"/>
  <c r="N1992" i="1"/>
  <c r="M1974" i="1"/>
  <c r="N1974" i="1"/>
  <c r="M1926" i="1"/>
  <c r="N1926" i="1"/>
  <c r="M1890" i="1"/>
  <c r="N1890" i="1"/>
  <c r="M1854" i="1"/>
  <c r="N1854" i="1"/>
  <c r="M1818" i="1"/>
  <c r="N1818" i="1"/>
  <c r="M1752" i="1"/>
  <c r="N1752" i="1"/>
  <c r="M4090" i="1"/>
  <c r="N4090" i="1"/>
  <c r="M4060" i="1"/>
  <c r="N4060" i="1"/>
  <c r="M4030" i="1"/>
  <c r="N4030" i="1"/>
  <c r="M3994" i="1"/>
  <c r="N3994" i="1"/>
  <c r="M3958" i="1"/>
  <c r="N3958" i="1"/>
  <c r="M3922" i="1"/>
  <c r="N3922" i="1"/>
  <c r="M3886" i="1"/>
  <c r="N3886" i="1"/>
  <c r="M3856" i="1"/>
  <c r="N3856" i="1"/>
  <c r="M3826" i="1"/>
  <c r="N3826" i="1"/>
  <c r="M3796" i="1"/>
  <c r="N3796" i="1"/>
  <c r="M3760" i="1"/>
  <c r="N3760" i="1"/>
  <c r="M3736" i="1"/>
  <c r="N3736" i="1"/>
  <c r="M3706" i="1"/>
  <c r="N3706" i="1"/>
  <c r="M3664" i="1"/>
  <c r="N3664" i="1"/>
  <c r="M3640" i="1"/>
  <c r="N3640" i="1"/>
  <c r="M3610" i="1"/>
  <c r="N3610" i="1"/>
  <c r="M3580" i="1"/>
  <c r="N3580" i="1"/>
  <c r="M3550" i="1"/>
  <c r="N3550" i="1"/>
  <c r="M3520" i="1"/>
  <c r="N3520" i="1"/>
  <c r="M3490" i="1"/>
  <c r="N3490" i="1"/>
  <c r="M3454" i="1"/>
  <c r="N3454" i="1"/>
  <c r="M3418" i="1"/>
  <c r="N3418" i="1"/>
  <c r="M3388" i="1"/>
  <c r="N3388" i="1"/>
  <c r="M3358" i="1"/>
  <c r="N3358" i="1"/>
  <c r="M3334" i="1"/>
  <c r="N3334" i="1"/>
  <c r="M3292" i="1"/>
  <c r="N3292" i="1"/>
  <c r="M3256" i="1"/>
  <c r="N3256" i="1"/>
  <c r="M3196" i="1"/>
  <c r="N3196" i="1"/>
  <c r="M2908" i="1"/>
  <c r="N2908" i="1"/>
  <c r="M4095" i="1"/>
  <c r="N4095" i="1"/>
  <c r="M4077" i="1"/>
  <c r="N4077" i="1"/>
  <c r="M4065" i="1"/>
  <c r="N4065" i="1"/>
  <c r="M4047" i="1"/>
  <c r="N4047" i="1"/>
  <c r="M4029" i="1"/>
  <c r="N4029" i="1"/>
  <c r="M4011" i="1"/>
  <c r="N4011" i="1"/>
  <c r="M3999" i="1"/>
  <c r="N3999" i="1"/>
  <c r="M3981" i="1"/>
  <c r="N3981" i="1"/>
  <c r="M3963" i="1"/>
  <c r="N3963" i="1"/>
  <c r="M3951" i="1"/>
  <c r="N3951" i="1"/>
  <c r="M3939" i="1"/>
  <c r="N3939" i="1"/>
  <c r="M3921" i="1"/>
  <c r="N3921" i="1"/>
  <c r="M3903" i="1"/>
  <c r="N3903" i="1"/>
  <c r="M3885" i="1"/>
  <c r="N3885" i="1"/>
  <c r="M3873" i="1"/>
  <c r="N3873" i="1"/>
  <c r="M3855" i="1"/>
  <c r="N3855" i="1"/>
  <c r="M3843" i="1"/>
  <c r="N3843" i="1"/>
  <c r="M3831" i="1"/>
  <c r="N3831" i="1"/>
  <c r="M3813" i="1"/>
  <c r="N3813" i="1"/>
  <c r="M3807" i="1"/>
  <c r="N3807" i="1"/>
  <c r="M3789" i="1"/>
  <c r="N3789" i="1"/>
  <c r="M3771" i="1"/>
  <c r="N3771" i="1"/>
  <c r="M3759" i="1"/>
  <c r="N3759" i="1"/>
  <c r="M3747" i="1"/>
  <c r="N3747" i="1"/>
  <c r="M3735" i="1"/>
  <c r="N3735" i="1"/>
  <c r="M3717" i="1"/>
  <c r="N3717" i="1"/>
  <c r="M3705" i="1"/>
  <c r="N3705" i="1"/>
  <c r="M3693" i="1"/>
  <c r="N3693" i="1"/>
  <c r="M3675" i="1"/>
  <c r="N3675" i="1"/>
  <c r="M3663" i="1"/>
  <c r="N3663" i="1"/>
  <c r="M3645" i="1"/>
  <c r="N3645" i="1"/>
  <c r="M3633" i="1"/>
  <c r="N3633" i="1"/>
  <c r="M3621" i="1"/>
  <c r="N3621" i="1"/>
  <c r="M3603" i="1"/>
  <c r="N3603" i="1"/>
  <c r="M3597" i="1"/>
  <c r="N3597" i="1"/>
  <c r="M3579" i="1"/>
  <c r="N3579" i="1"/>
  <c r="M3561" i="1"/>
  <c r="N3561" i="1"/>
  <c r="M3549" i="1"/>
  <c r="N3549" i="1"/>
  <c r="M3525" i="1"/>
  <c r="N3525" i="1"/>
  <c r="M3507" i="1"/>
  <c r="N3507" i="1"/>
  <c r="M3483" i="1"/>
  <c r="N3483" i="1"/>
  <c r="M3327" i="1"/>
  <c r="N3327" i="1"/>
  <c r="M2" i="1"/>
  <c r="N2" i="1"/>
  <c r="M4113" i="1"/>
  <c r="N4113" i="1"/>
  <c r="M4032" i="1"/>
  <c r="N4032" i="1"/>
  <c r="M3924" i="1"/>
  <c r="N3924" i="1"/>
  <c r="M3816" i="1"/>
  <c r="N3816" i="1"/>
  <c r="M3720" i="1"/>
  <c r="N3720" i="1"/>
  <c r="M3624" i="1"/>
  <c r="N3624" i="1"/>
  <c r="M3534" i="1"/>
  <c r="N3534" i="1"/>
  <c r="M3438" i="1"/>
  <c r="N3438" i="1"/>
  <c r="M3342" i="1"/>
  <c r="N3342" i="1"/>
  <c r="M3246" i="1"/>
  <c r="N3246" i="1"/>
  <c r="M3162" i="1"/>
  <c r="N3162" i="1"/>
  <c r="M3078" i="1"/>
  <c r="N3078" i="1"/>
  <c r="M2994" i="1"/>
  <c r="N2994" i="1"/>
  <c r="M2904" i="1"/>
  <c r="N2904" i="1"/>
  <c r="M2820" i="1"/>
  <c r="N2820" i="1"/>
  <c r="M2730" i="1"/>
  <c r="N2730" i="1"/>
  <c r="M2634" i="1"/>
  <c r="N2634" i="1"/>
  <c r="M2544" i="1"/>
  <c r="N2544" i="1"/>
  <c r="M2466" i="1"/>
  <c r="N2466" i="1"/>
  <c r="M2376" i="1"/>
  <c r="N2376" i="1"/>
  <c r="M2292" i="1"/>
  <c r="N2292" i="1"/>
  <c r="M2220" i="1"/>
  <c r="N2220" i="1"/>
  <c r="M2136" i="1"/>
  <c r="N2136" i="1"/>
  <c r="M2034" i="1"/>
  <c r="N2034" i="1"/>
  <c r="M1932" i="1"/>
  <c r="N1932" i="1"/>
  <c r="M1776" i="1"/>
  <c r="N1776" i="1"/>
  <c r="M4066" i="1"/>
  <c r="N4066" i="1"/>
  <c r="M4012" i="1"/>
  <c r="N4012" i="1"/>
  <c r="M3970" i="1"/>
  <c r="N3970" i="1"/>
  <c r="M3910" i="1"/>
  <c r="N3910" i="1"/>
  <c r="M3862" i="1"/>
  <c r="N3862" i="1"/>
  <c r="M3820" i="1"/>
  <c r="N3820" i="1"/>
  <c r="M3772" i="1"/>
  <c r="N3772" i="1"/>
  <c r="M3730" i="1"/>
  <c r="N3730" i="1"/>
  <c r="M3682" i="1"/>
  <c r="N3682" i="1"/>
  <c r="M3634" i="1"/>
  <c r="N3634" i="1"/>
  <c r="M3598" i="1"/>
  <c r="N3598" i="1"/>
  <c r="M3556" i="1"/>
  <c r="N3556" i="1"/>
  <c r="M3514" i="1"/>
  <c r="N3514" i="1"/>
  <c r="M3472" i="1"/>
  <c r="N3472" i="1"/>
  <c r="M3424" i="1"/>
  <c r="N3424" i="1"/>
  <c r="M3370" i="1"/>
  <c r="N3370" i="1"/>
  <c r="M3310" i="1"/>
  <c r="N3310" i="1"/>
  <c r="M3214" i="1"/>
  <c r="N3214" i="1"/>
  <c r="M2896" i="1"/>
  <c r="N2896" i="1"/>
  <c r="M4101" i="1"/>
  <c r="N4101" i="1"/>
  <c r="M4083" i="1"/>
  <c r="N4083" i="1"/>
  <c r="M4059" i="1"/>
  <c r="N4059" i="1"/>
  <c r="M4035" i="1"/>
  <c r="N4035" i="1"/>
  <c r="M4017" i="1"/>
  <c r="N4017" i="1"/>
  <c r="M3993" i="1"/>
  <c r="N3993" i="1"/>
  <c r="M3975" i="1"/>
  <c r="N3975" i="1"/>
  <c r="M3957" i="1"/>
  <c r="N3957" i="1"/>
  <c r="M3933" i="1"/>
  <c r="N3933" i="1"/>
  <c r="M3909" i="1"/>
  <c r="N3909" i="1"/>
  <c r="M3891" i="1"/>
  <c r="N3891" i="1"/>
  <c r="M3867" i="1"/>
  <c r="N3867" i="1"/>
  <c r="M3849" i="1"/>
  <c r="N3849" i="1"/>
  <c r="M3825" i="1"/>
  <c r="N3825" i="1"/>
  <c r="M3795" i="1"/>
  <c r="N3795" i="1"/>
  <c r="M3777" i="1"/>
  <c r="N3777" i="1"/>
  <c r="M3753" i="1"/>
  <c r="N3753" i="1"/>
  <c r="M3723" i="1"/>
  <c r="N3723" i="1"/>
  <c r="M3699" i="1"/>
  <c r="N3699" i="1"/>
  <c r="M3681" i="1"/>
  <c r="N3681" i="1"/>
  <c r="M3657" i="1"/>
  <c r="N3657" i="1"/>
  <c r="M3639" i="1"/>
  <c r="N3639" i="1"/>
  <c r="M3615" i="1"/>
  <c r="N3615" i="1"/>
  <c r="M3591" i="1"/>
  <c r="N3591" i="1"/>
  <c r="M3567" i="1"/>
  <c r="N3567" i="1"/>
  <c r="M3543" i="1"/>
  <c r="N3543" i="1"/>
  <c r="M3519" i="1"/>
  <c r="N3519" i="1"/>
  <c r="M3489" i="1"/>
  <c r="N3489" i="1"/>
  <c r="M3345" i="1"/>
  <c r="N3345" i="1"/>
  <c r="M6" i="1"/>
  <c r="N6" i="1"/>
  <c r="M4106" i="1"/>
  <c r="N4106" i="1"/>
  <c r="M4100" i="1"/>
  <c r="N4100" i="1"/>
  <c r="M4094" i="1"/>
  <c r="N4094" i="1"/>
  <c r="M4088" i="1"/>
  <c r="N4088" i="1"/>
  <c r="M4082" i="1"/>
  <c r="N4082" i="1"/>
  <c r="M4076" i="1"/>
  <c r="N4076" i="1"/>
  <c r="M4070" i="1"/>
  <c r="N4070" i="1"/>
  <c r="M4064" i="1"/>
  <c r="N4064" i="1"/>
  <c r="M4058" i="1"/>
  <c r="N4058" i="1"/>
  <c r="M4052" i="1"/>
  <c r="N4052" i="1"/>
  <c r="M4046" i="1"/>
  <c r="N4046" i="1"/>
  <c r="M4040" i="1"/>
  <c r="N4040" i="1"/>
  <c r="M4034" i="1"/>
  <c r="N4034" i="1"/>
  <c r="M4028" i="1"/>
  <c r="N4028" i="1"/>
  <c r="M4022" i="1"/>
  <c r="N4022" i="1"/>
  <c r="M4016" i="1"/>
  <c r="N4016" i="1"/>
  <c r="M4010" i="1"/>
  <c r="N4010" i="1"/>
  <c r="M4004" i="1"/>
  <c r="N4004" i="1"/>
  <c r="M3998" i="1"/>
  <c r="N3998" i="1"/>
  <c r="M3992" i="1"/>
  <c r="N3992" i="1"/>
  <c r="M3986" i="1"/>
  <c r="N3986" i="1"/>
  <c r="M3980" i="1"/>
  <c r="N3980" i="1"/>
  <c r="M3974" i="1"/>
  <c r="N3974" i="1"/>
  <c r="M3968" i="1"/>
  <c r="N3968" i="1"/>
  <c r="M3962" i="1"/>
  <c r="N3962" i="1"/>
  <c r="M3956" i="1"/>
  <c r="N3956" i="1"/>
  <c r="M3950" i="1"/>
  <c r="N3950" i="1"/>
  <c r="M3944" i="1"/>
  <c r="N3944" i="1"/>
  <c r="M3938" i="1"/>
  <c r="N3938" i="1"/>
  <c r="M3932" i="1"/>
  <c r="N3932" i="1"/>
  <c r="M3926" i="1"/>
  <c r="N3926" i="1"/>
  <c r="M3920" i="1"/>
  <c r="N3920" i="1"/>
  <c r="M3914" i="1"/>
  <c r="N3914" i="1"/>
  <c r="M4062" i="1"/>
  <c r="N4062" i="1"/>
  <c r="M3972" i="1"/>
  <c r="N3972" i="1"/>
  <c r="M3894" i="1"/>
  <c r="N3894" i="1"/>
  <c r="M3828" i="1"/>
  <c r="N3828" i="1"/>
  <c r="M3756" i="1"/>
  <c r="N3756" i="1"/>
  <c r="M3678" i="1"/>
  <c r="N3678" i="1"/>
  <c r="M3612" i="1"/>
  <c r="N3612" i="1"/>
  <c r="M3546" i="1"/>
  <c r="N3546" i="1"/>
  <c r="M3462" i="1"/>
  <c r="N3462" i="1"/>
  <c r="M3384" i="1"/>
  <c r="N3384" i="1"/>
  <c r="M3294" i="1"/>
  <c r="N3294" i="1"/>
  <c r="M3222" i="1"/>
  <c r="N3222" i="1"/>
  <c r="M3144" i="1"/>
  <c r="N3144" i="1"/>
  <c r="M3072" i="1"/>
  <c r="N3072" i="1"/>
  <c r="M3000" i="1"/>
  <c r="N3000" i="1"/>
  <c r="M2916" i="1"/>
  <c r="N2916" i="1"/>
  <c r="M2832" i="1"/>
  <c r="N2832" i="1"/>
  <c r="M2754" i="1"/>
  <c r="N2754" i="1"/>
  <c r="M2682" i="1"/>
  <c r="N2682" i="1"/>
  <c r="M2616" i="1"/>
  <c r="N2616" i="1"/>
  <c r="M2556" i="1"/>
  <c r="N2556" i="1"/>
  <c r="M2490" i="1"/>
  <c r="N2490" i="1"/>
  <c r="M2424" i="1"/>
  <c r="N2424" i="1"/>
  <c r="M2346" i="1"/>
  <c r="N2346" i="1"/>
  <c r="M2268" i="1"/>
  <c r="N2268" i="1"/>
  <c r="M2202" i="1"/>
  <c r="N2202" i="1"/>
  <c r="M2124" i="1"/>
  <c r="N2124" i="1"/>
  <c r="M2046" i="1"/>
  <c r="N2046" i="1"/>
  <c r="M1950" i="1"/>
  <c r="N1950" i="1"/>
  <c r="M1782" i="1"/>
  <c r="N1782" i="1"/>
  <c r="M4042" i="1"/>
  <c r="N4042" i="1"/>
  <c r="M3940" i="1"/>
  <c r="N3940" i="1"/>
  <c r="M3688" i="1"/>
  <c r="N3688" i="1"/>
  <c r="M4112" i="1"/>
  <c r="N4112" i="1"/>
  <c r="M4110" i="1"/>
  <c r="N4110" i="1"/>
  <c r="M4080" i="1"/>
  <c r="N4080" i="1"/>
  <c r="M4050" i="1"/>
  <c r="N4050" i="1"/>
  <c r="M4014" i="1"/>
  <c r="N4014" i="1"/>
  <c r="M3978" i="1"/>
  <c r="N3978" i="1"/>
  <c r="M3948" i="1"/>
  <c r="N3948" i="1"/>
  <c r="M3912" i="1"/>
  <c r="N3912" i="1"/>
  <c r="M3870" i="1"/>
  <c r="N3870" i="1"/>
  <c r="M3840" i="1"/>
  <c r="N3840" i="1"/>
  <c r="M3804" i="1"/>
  <c r="N3804" i="1"/>
  <c r="M3768" i="1"/>
  <c r="N3768" i="1"/>
  <c r="M3732" i="1"/>
  <c r="N3732" i="1"/>
  <c r="M3696" i="1"/>
  <c r="N3696" i="1"/>
  <c r="M3666" i="1"/>
  <c r="N3666" i="1"/>
  <c r="M3618" i="1"/>
  <c r="N3618" i="1"/>
  <c r="M3588" i="1"/>
  <c r="N3588" i="1"/>
  <c r="M3558" i="1"/>
  <c r="N3558" i="1"/>
  <c r="M3516" i="1"/>
  <c r="N3516" i="1"/>
  <c r="M3492" i="1"/>
  <c r="N3492" i="1"/>
  <c r="M3450" i="1"/>
  <c r="N3450" i="1"/>
  <c r="M3402" i="1"/>
  <c r="N3402" i="1"/>
  <c r="M3378" i="1"/>
  <c r="N3378" i="1"/>
  <c r="M3336" i="1"/>
  <c r="N3336" i="1"/>
  <c r="M3288" i="1"/>
  <c r="N3288" i="1"/>
  <c r="M3264" i="1"/>
  <c r="N3264" i="1"/>
  <c r="M3216" i="1"/>
  <c r="N3216" i="1"/>
  <c r="M3174" i="1"/>
  <c r="N3174" i="1"/>
  <c r="M3120" i="1"/>
  <c r="N3120" i="1"/>
  <c r="M3054" i="1"/>
  <c r="N3054" i="1"/>
  <c r="M2940" i="1"/>
  <c r="N2940" i="1"/>
  <c r="M2898" i="1"/>
  <c r="N2898" i="1"/>
  <c r="M2856" i="1"/>
  <c r="N2856" i="1"/>
  <c r="M2808" i="1"/>
  <c r="N2808" i="1"/>
  <c r="M2772" i="1"/>
  <c r="N2772" i="1"/>
  <c r="M2700" i="1"/>
  <c r="N2700" i="1"/>
  <c r="M2592" i="1"/>
  <c r="N2592" i="1"/>
  <c r="M2382" i="1"/>
  <c r="N2382" i="1"/>
  <c r="M1788" i="1"/>
  <c r="N1788" i="1"/>
  <c r="M5" i="1"/>
  <c r="N5" i="1"/>
  <c r="M4105" i="1"/>
  <c r="N4105" i="1"/>
  <c r="M4099" i="1"/>
  <c r="N4099" i="1"/>
  <c r="M4093" i="1"/>
  <c r="N4093" i="1"/>
  <c r="M4087" i="1"/>
  <c r="N4087" i="1"/>
  <c r="M4081" i="1"/>
  <c r="N4081" i="1"/>
  <c r="M4075" i="1"/>
  <c r="N4075" i="1"/>
  <c r="M4069" i="1"/>
  <c r="N4069" i="1"/>
  <c r="M4063" i="1"/>
  <c r="N4063" i="1"/>
  <c r="M4057" i="1"/>
  <c r="N4057" i="1"/>
  <c r="M4051" i="1"/>
  <c r="N4051" i="1"/>
  <c r="M4045" i="1"/>
  <c r="N4045" i="1"/>
  <c r="M4039" i="1"/>
  <c r="N4039" i="1"/>
  <c r="M4033" i="1"/>
  <c r="N4033" i="1"/>
  <c r="M4027" i="1"/>
  <c r="N4027" i="1"/>
  <c r="M4021" i="1"/>
  <c r="N4021" i="1"/>
  <c r="M4015" i="1"/>
  <c r="N4015" i="1"/>
  <c r="M4009" i="1"/>
  <c r="N4009" i="1"/>
  <c r="M4003" i="1"/>
  <c r="N4003" i="1"/>
  <c r="M3997" i="1"/>
  <c r="N3997" i="1"/>
  <c r="M3991" i="1"/>
  <c r="N3991" i="1"/>
  <c r="M3985" i="1"/>
  <c r="N3985" i="1"/>
  <c r="M3979" i="1"/>
  <c r="N3979" i="1"/>
  <c r="M3973" i="1"/>
  <c r="N3973" i="1"/>
  <c r="M3967" i="1"/>
  <c r="N3967" i="1"/>
  <c r="M3961" i="1"/>
  <c r="N3961" i="1"/>
  <c r="M3955" i="1"/>
  <c r="N3955" i="1"/>
  <c r="M3949" i="1"/>
  <c r="N3949" i="1"/>
  <c r="M3943" i="1"/>
  <c r="N3943" i="1"/>
  <c r="M3937" i="1"/>
  <c r="N3937" i="1"/>
  <c r="M3931" i="1"/>
  <c r="N3931" i="1"/>
  <c r="M3925" i="1"/>
  <c r="N3925" i="1"/>
  <c r="M3919" i="1"/>
  <c r="N3919" i="1"/>
  <c r="M3913" i="1"/>
  <c r="N3913" i="1"/>
  <c r="M3907" i="1"/>
  <c r="N3907" i="1"/>
  <c r="M3901" i="1"/>
  <c r="N3901" i="1"/>
  <c r="M3895" i="1"/>
  <c r="N3895" i="1"/>
  <c r="M3889" i="1"/>
  <c r="N3889" i="1"/>
  <c r="M3883" i="1"/>
  <c r="N3883" i="1"/>
  <c r="M3877" i="1"/>
  <c r="N3877" i="1"/>
  <c r="M3871" i="1"/>
  <c r="N3871" i="1"/>
  <c r="M3865" i="1"/>
  <c r="N3865" i="1"/>
  <c r="M3859" i="1"/>
  <c r="N3859" i="1"/>
  <c r="M3853" i="1"/>
  <c r="N3853" i="1"/>
  <c r="M3847" i="1"/>
  <c r="N3847" i="1"/>
  <c r="M3841" i="1"/>
  <c r="N3841" i="1"/>
  <c r="M3835" i="1"/>
  <c r="N3835" i="1"/>
  <c r="M3829" i="1"/>
  <c r="N3829" i="1"/>
  <c r="M3823" i="1"/>
  <c r="N3823" i="1"/>
  <c r="M3817" i="1"/>
  <c r="N3817" i="1"/>
  <c r="M3811" i="1"/>
  <c r="N3811" i="1"/>
  <c r="M3805" i="1"/>
  <c r="N3805" i="1"/>
  <c r="M3799" i="1"/>
  <c r="N3799" i="1"/>
  <c r="M3793" i="1"/>
  <c r="N3793" i="1"/>
  <c r="M3787" i="1"/>
  <c r="N3787" i="1"/>
  <c r="M3781" i="1"/>
  <c r="N3781" i="1"/>
  <c r="M3775" i="1"/>
  <c r="N3775" i="1"/>
  <c r="M3769" i="1"/>
  <c r="N3769" i="1"/>
  <c r="M3763" i="1"/>
  <c r="N3763" i="1"/>
  <c r="M3757" i="1"/>
  <c r="N3757" i="1"/>
  <c r="M3751" i="1"/>
  <c r="N3751" i="1"/>
  <c r="M3745" i="1"/>
  <c r="N3745" i="1"/>
  <c r="M3739" i="1"/>
  <c r="N3739" i="1"/>
  <c r="M3733" i="1"/>
  <c r="N3733" i="1"/>
  <c r="M3727" i="1"/>
  <c r="N3727" i="1"/>
  <c r="M3721" i="1"/>
  <c r="N3721" i="1"/>
  <c r="M3715" i="1"/>
  <c r="N3715" i="1"/>
  <c r="M3709" i="1"/>
  <c r="N3709" i="1"/>
  <c r="M3703" i="1"/>
  <c r="N3703" i="1"/>
  <c r="M3697" i="1"/>
  <c r="N3697" i="1"/>
  <c r="M3691" i="1"/>
  <c r="N3691" i="1"/>
  <c r="M3685" i="1"/>
  <c r="N3685" i="1"/>
  <c r="M3679" i="1"/>
  <c r="N3679" i="1"/>
  <c r="M3673" i="1"/>
  <c r="N3673" i="1"/>
  <c r="M3667" i="1"/>
  <c r="N3667" i="1"/>
  <c r="M3661" i="1"/>
  <c r="N3661" i="1"/>
  <c r="M3655" i="1"/>
  <c r="N3655" i="1"/>
  <c r="M3649" i="1"/>
  <c r="N3649" i="1"/>
  <c r="M3643" i="1"/>
  <c r="N3643" i="1"/>
  <c r="M3637" i="1"/>
  <c r="N3637" i="1"/>
  <c r="M3631" i="1"/>
  <c r="N3631" i="1"/>
  <c r="M3625" i="1"/>
  <c r="N3625" i="1"/>
  <c r="M3619" i="1"/>
  <c r="N3619" i="1"/>
  <c r="M3613" i="1"/>
  <c r="N3613" i="1"/>
  <c r="M3607" i="1"/>
  <c r="N3607" i="1"/>
  <c r="M3601" i="1"/>
  <c r="N3601" i="1"/>
  <c r="M3595" i="1"/>
  <c r="N3595" i="1"/>
  <c r="M3589" i="1"/>
  <c r="N3589" i="1"/>
  <c r="M3583" i="1"/>
  <c r="N3583" i="1"/>
  <c r="M3577" i="1"/>
  <c r="N3577" i="1"/>
  <c r="M3571" i="1"/>
  <c r="N3571" i="1"/>
  <c r="M3565" i="1"/>
  <c r="N3565" i="1"/>
  <c r="M3559" i="1"/>
  <c r="N3559" i="1"/>
  <c r="M3553" i="1"/>
  <c r="N3553" i="1"/>
  <c r="M3547" i="1"/>
  <c r="N3547" i="1"/>
  <c r="M3541" i="1"/>
  <c r="N3541" i="1"/>
  <c r="M3535" i="1"/>
  <c r="N3535" i="1"/>
  <c r="M3529" i="1"/>
  <c r="N3529" i="1"/>
  <c r="M3523" i="1"/>
  <c r="N3523" i="1"/>
  <c r="M3517" i="1"/>
  <c r="N3517" i="1"/>
  <c r="M3511" i="1"/>
  <c r="N3511" i="1"/>
  <c r="M3505" i="1"/>
  <c r="N3505" i="1"/>
  <c r="M3499" i="1"/>
  <c r="N3499" i="1"/>
  <c r="M3493" i="1"/>
  <c r="N3493" i="1"/>
  <c r="M3487" i="1"/>
  <c r="N3487" i="1"/>
  <c r="M3481" i="1"/>
  <c r="N3481" i="1"/>
  <c r="M3475" i="1"/>
  <c r="N3475" i="1"/>
  <c r="M3469" i="1"/>
  <c r="N3469" i="1"/>
  <c r="M3463" i="1"/>
  <c r="N3463" i="1"/>
  <c r="M3457" i="1"/>
  <c r="N3457" i="1"/>
  <c r="M3451" i="1"/>
  <c r="N3451" i="1"/>
  <c r="M3445" i="1"/>
  <c r="N3445" i="1"/>
  <c r="M3439" i="1"/>
  <c r="N3439" i="1"/>
  <c r="M3433" i="1"/>
  <c r="N3433" i="1"/>
  <c r="M3427" i="1"/>
  <c r="N3427" i="1"/>
  <c r="M3421" i="1"/>
  <c r="N3421" i="1"/>
  <c r="M3415" i="1"/>
  <c r="N3415" i="1"/>
  <c r="M3409" i="1"/>
  <c r="N3409" i="1"/>
  <c r="M3403" i="1"/>
  <c r="N3403" i="1"/>
  <c r="M3397" i="1"/>
  <c r="N3397" i="1"/>
  <c r="M3391" i="1"/>
  <c r="N3391" i="1"/>
  <c r="M3385" i="1"/>
  <c r="N3385" i="1"/>
  <c r="M3379" i="1"/>
  <c r="N3379" i="1"/>
  <c r="M3373" i="1"/>
  <c r="N3373" i="1"/>
  <c r="M3367" i="1"/>
  <c r="N3367" i="1"/>
  <c r="M3361" i="1"/>
  <c r="N3361" i="1"/>
  <c r="M3355" i="1"/>
  <c r="N3355" i="1"/>
  <c r="M3349" i="1"/>
  <c r="N3349" i="1"/>
  <c r="M3343" i="1"/>
  <c r="N3343" i="1"/>
  <c r="M3337" i="1"/>
  <c r="N3337" i="1"/>
  <c r="M3331" i="1"/>
  <c r="N3331" i="1"/>
  <c r="M3325" i="1"/>
  <c r="N3325" i="1"/>
  <c r="M3319" i="1"/>
  <c r="N3319" i="1"/>
  <c r="M3313" i="1"/>
  <c r="N3313" i="1"/>
  <c r="M3307" i="1"/>
  <c r="N3307" i="1"/>
  <c r="M3301" i="1"/>
  <c r="N3301" i="1"/>
  <c r="M3295" i="1"/>
  <c r="N3295" i="1"/>
  <c r="M3289" i="1"/>
  <c r="N3289" i="1"/>
  <c r="M3283" i="1"/>
  <c r="N3283" i="1"/>
  <c r="M3277" i="1"/>
  <c r="N3277" i="1"/>
  <c r="M3271" i="1"/>
  <c r="N3271" i="1"/>
  <c r="M3265" i="1"/>
  <c r="N3265" i="1"/>
  <c r="M3259" i="1"/>
  <c r="N3259" i="1"/>
  <c r="M3253" i="1"/>
  <c r="N3253" i="1"/>
  <c r="M3247" i="1"/>
  <c r="N3247" i="1"/>
  <c r="M3241" i="1"/>
  <c r="N3241" i="1"/>
  <c r="M3235" i="1"/>
  <c r="N3235" i="1"/>
  <c r="M3229" i="1"/>
  <c r="N3229" i="1"/>
  <c r="M3223" i="1"/>
  <c r="N3223" i="1"/>
  <c r="M3217" i="1"/>
  <c r="N3217" i="1"/>
  <c r="M3211" i="1"/>
  <c r="N3211" i="1"/>
  <c r="M3205" i="1"/>
  <c r="N3205" i="1"/>
  <c r="M3199" i="1"/>
  <c r="N3199" i="1"/>
  <c r="M3193" i="1"/>
  <c r="N3193" i="1"/>
  <c r="M3187" i="1"/>
  <c r="N3187" i="1"/>
  <c r="M3181" i="1"/>
  <c r="N3181" i="1"/>
  <c r="M3175" i="1"/>
  <c r="N3175" i="1"/>
  <c r="M3169" i="1"/>
  <c r="N3169" i="1"/>
  <c r="M3163" i="1"/>
  <c r="N3163" i="1"/>
  <c r="M3157" i="1"/>
  <c r="N3157" i="1"/>
  <c r="M3151" i="1"/>
  <c r="N3151" i="1"/>
  <c r="M3145" i="1"/>
  <c r="N3145" i="1"/>
  <c r="M3139" i="1"/>
  <c r="N3139" i="1"/>
  <c r="M3133" i="1"/>
  <c r="N3133" i="1"/>
  <c r="M3127" i="1"/>
  <c r="N3127" i="1"/>
  <c r="M3121" i="1"/>
  <c r="N3121" i="1"/>
  <c r="M3115" i="1"/>
  <c r="N3115" i="1"/>
  <c r="M3109" i="1"/>
  <c r="N3109" i="1"/>
  <c r="M3103" i="1"/>
  <c r="N3103" i="1"/>
  <c r="M3097" i="1"/>
  <c r="N3097" i="1"/>
  <c r="M3091" i="1"/>
  <c r="N3091" i="1"/>
  <c r="M3085" i="1"/>
  <c r="N3085" i="1"/>
  <c r="M3079" i="1"/>
  <c r="N3079" i="1"/>
  <c r="M3073" i="1"/>
  <c r="N3073" i="1"/>
  <c r="M3067" i="1"/>
  <c r="N3067" i="1"/>
  <c r="M3061" i="1"/>
  <c r="N3061" i="1"/>
  <c r="M3055" i="1"/>
  <c r="N3055" i="1"/>
  <c r="M3049" i="1"/>
  <c r="N3049" i="1"/>
  <c r="M3043" i="1"/>
  <c r="N3043" i="1"/>
  <c r="M3037" i="1"/>
  <c r="N3037" i="1"/>
  <c r="M3031" i="1"/>
  <c r="N3031" i="1"/>
  <c r="M3025" i="1"/>
  <c r="N3025" i="1"/>
  <c r="M3019" i="1"/>
  <c r="N3019" i="1"/>
  <c r="M3013" i="1"/>
  <c r="N3013" i="1"/>
  <c r="M3007" i="1"/>
  <c r="N3007" i="1"/>
  <c r="M3001" i="1"/>
  <c r="N3001" i="1"/>
  <c r="M2995" i="1"/>
  <c r="N2995" i="1"/>
  <c r="M2989" i="1"/>
  <c r="N2989" i="1"/>
  <c r="M2983" i="1"/>
  <c r="N2983" i="1"/>
  <c r="M2977" i="1"/>
  <c r="N2977" i="1"/>
  <c r="M2971" i="1"/>
  <c r="N2971" i="1"/>
  <c r="M2965" i="1"/>
  <c r="N2965" i="1"/>
  <c r="M2959" i="1"/>
  <c r="N2959" i="1"/>
  <c r="M2953" i="1"/>
  <c r="N2953" i="1"/>
  <c r="M2947" i="1"/>
  <c r="N2947" i="1"/>
  <c r="M2941" i="1"/>
  <c r="N2941" i="1"/>
  <c r="M2935" i="1"/>
  <c r="N2935" i="1"/>
  <c r="M2929" i="1"/>
  <c r="N2929" i="1"/>
  <c r="M2923" i="1"/>
  <c r="N2923" i="1"/>
  <c r="M2917" i="1"/>
  <c r="N2917" i="1"/>
  <c r="M2911" i="1"/>
  <c r="N2911" i="1"/>
  <c r="M2905" i="1"/>
  <c r="N2905" i="1"/>
  <c r="M2899" i="1"/>
  <c r="N2899" i="1"/>
  <c r="M2893" i="1"/>
  <c r="N2893" i="1"/>
  <c r="M2887" i="1"/>
  <c r="N2887" i="1"/>
  <c r="M2881" i="1"/>
  <c r="N2881" i="1"/>
  <c r="M2875" i="1"/>
  <c r="N2875" i="1"/>
  <c r="M2869" i="1"/>
  <c r="N2869" i="1"/>
  <c r="M2863" i="1"/>
  <c r="N2863" i="1"/>
  <c r="M2857" i="1"/>
  <c r="N2857" i="1"/>
  <c r="M2851" i="1"/>
  <c r="N2851" i="1"/>
  <c r="M2845" i="1"/>
  <c r="N2845" i="1"/>
  <c r="M2839" i="1"/>
  <c r="N2839" i="1"/>
  <c r="M2833" i="1"/>
  <c r="N2833" i="1"/>
  <c r="M2827" i="1"/>
  <c r="N2827" i="1"/>
  <c r="M2821" i="1"/>
  <c r="N2821" i="1"/>
  <c r="M2815" i="1"/>
  <c r="N2815" i="1"/>
  <c r="M2809" i="1"/>
  <c r="N2809" i="1"/>
  <c r="M2803" i="1"/>
  <c r="N2803" i="1"/>
  <c r="M2797" i="1"/>
  <c r="N2797" i="1"/>
  <c r="M2791" i="1"/>
  <c r="N2791" i="1"/>
  <c r="M2785" i="1"/>
  <c r="N2785" i="1"/>
  <c r="M2779" i="1"/>
  <c r="N2779" i="1"/>
  <c r="M2773" i="1"/>
  <c r="N2773" i="1"/>
  <c r="M2767" i="1"/>
  <c r="N2767" i="1"/>
  <c r="M2761" i="1"/>
  <c r="N2761" i="1"/>
  <c r="M2755" i="1"/>
  <c r="N2755" i="1"/>
  <c r="M2749" i="1"/>
  <c r="N2749" i="1"/>
  <c r="M2743" i="1"/>
  <c r="N2743" i="1"/>
  <c r="M2737" i="1"/>
  <c r="N2737" i="1"/>
  <c r="M2731" i="1"/>
  <c r="N2731" i="1"/>
  <c r="M2725" i="1"/>
  <c r="N2725" i="1"/>
  <c r="M2719" i="1"/>
  <c r="N2719" i="1"/>
  <c r="M2713" i="1"/>
  <c r="N2713" i="1"/>
  <c r="M2707" i="1"/>
  <c r="N2707" i="1"/>
  <c r="M2701" i="1"/>
  <c r="N2701" i="1"/>
  <c r="M2695" i="1"/>
  <c r="N2695" i="1"/>
  <c r="M2689" i="1"/>
  <c r="N2689" i="1"/>
  <c r="M2683" i="1"/>
  <c r="N2683" i="1"/>
  <c r="M2677" i="1"/>
  <c r="N2677" i="1"/>
  <c r="M2671" i="1"/>
  <c r="N2671" i="1"/>
  <c r="M2665" i="1"/>
  <c r="N2665" i="1"/>
  <c r="M2659" i="1"/>
  <c r="N2659" i="1"/>
  <c r="M1728" i="1"/>
  <c r="N1728" i="1"/>
  <c r="M1722" i="1"/>
  <c r="N1722" i="1"/>
  <c r="M1716" i="1"/>
  <c r="N1716" i="1"/>
  <c r="M1710" i="1"/>
  <c r="N1710" i="1"/>
  <c r="M1704" i="1"/>
  <c r="N1704" i="1"/>
  <c r="M1698" i="1"/>
  <c r="N1698" i="1"/>
  <c r="M1692" i="1"/>
  <c r="N1692" i="1"/>
  <c r="M1686" i="1"/>
  <c r="N1686" i="1"/>
  <c r="M1680" i="1"/>
  <c r="N1680" i="1"/>
  <c r="M1674" i="1"/>
  <c r="N1674" i="1"/>
  <c r="M1668" i="1"/>
  <c r="N1668" i="1"/>
  <c r="M1662" i="1"/>
  <c r="N1662" i="1"/>
  <c r="M1656" i="1"/>
  <c r="N1656" i="1"/>
  <c r="M1650" i="1"/>
  <c r="N1650" i="1"/>
  <c r="M1644" i="1"/>
  <c r="N1644" i="1"/>
  <c r="M1638" i="1"/>
  <c r="N1638" i="1"/>
  <c r="M1632" i="1"/>
  <c r="N1632" i="1"/>
  <c r="M1626" i="1"/>
  <c r="N1626" i="1"/>
  <c r="M1620" i="1"/>
  <c r="N1620" i="1"/>
  <c r="M1614" i="1"/>
  <c r="N1614" i="1"/>
  <c r="M1608" i="1"/>
  <c r="N1608" i="1"/>
  <c r="M1602" i="1"/>
  <c r="N1602" i="1"/>
  <c r="M1596" i="1"/>
  <c r="N1596" i="1"/>
  <c r="M1590" i="1"/>
  <c r="N1590" i="1"/>
  <c r="M1584" i="1"/>
  <c r="N1584" i="1"/>
  <c r="M1578" i="1"/>
  <c r="N1578" i="1"/>
  <c r="M1572" i="1"/>
  <c r="N1572" i="1"/>
  <c r="M1566" i="1"/>
  <c r="N1566" i="1"/>
  <c r="M1560" i="1"/>
  <c r="N1560" i="1"/>
  <c r="M1554" i="1"/>
  <c r="N1554" i="1"/>
  <c r="M1548" i="1"/>
  <c r="N1548" i="1"/>
  <c r="M1542" i="1"/>
  <c r="N1542" i="1"/>
  <c r="M1536" i="1"/>
  <c r="N1536" i="1"/>
  <c r="M1530" i="1"/>
  <c r="N1530" i="1"/>
  <c r="M1524" i="1"/>
  <c r="N1524" i="1"/>
  <c r="M1518" i="1"/>
  <c r="N1518" i="1"/>
  <c r="M1512" i="1"/>
  <c r="N1512" i="1"/>
  <c r="M1506" i="1"/>
  <c r="N1506" i="1"/>
  <c r="M1500" i="1"/>
  <c r="N1500" i="1"/>
  <c r="M1494" i="1"/>
  <c r="N1494" i="1"/>
  <c r="M1488" i="1"/>
  <c r="N1488" i="1"/>
  <c r="M1482" i="1"/>
  <c r="N1482" i="1"/>
  <c r="M1476" i="1"/>
  <c r="N1476" i="1"/>
  <c r="M1470" i="1"/>
  <c r="N1470" i="1"/>
  <c r="M1464" i="1"/>
  <c r="N1464" i="1"/>
  <c r="M1458" i="1"/>
  <c r="N1458" i="1"/>
  <c r="M1452" i="1"/>
  <c r="N1452" i="1"/>
  <c r="M1446" i="1"/>
  <c r="N1446" i="1"/>
  <c r="M1440" i="1"/>
  <c r="N1440" i="1"/>
  <c r="M1434" i="1"/>
  <c r="N1434" i="1"/>
  <c r="M1428" i="1"/>
  <c r="N1428" i="1"/>
  <c r="M1422" i="1"/>
  <c r="N1422" i="1"/>
  <c r="M1416" i="1"/>
  <c r="N1416" i="1"/>
  <c r="M1410" i="1"/>
  <c r="N1410" i="1"/>
  <c r="M1404" i="1"/>
  <c r="N1404" i="1"/>
  <c r="M1398" i="1"/>
  <c r="N1398" i="1"/>
  <c r="M1392" i="1"/>
  <c r="N1392" i="1"/>
  <c r="M1386" i="1"/>
  <c r="N1386" i="1"/>
  <c r="M1380" i="1"/>
  <c r="N1380" i="1"/>
  <c r="M1374" i="1"/>
  <c r="N1374" i="1"/>
  <c r="M1368" i="1"/>
  <c r="N1368" i="1"/>
  <c r="M1362" i="1"/>
  <c r="N1362" i="1"/>
  <c r="M1356" i="1"/>
  <c r="N1356" i="1"/>
  <c r="M1350" i="1"/>
  <c r="N1350" i="1"/>
  <c r="M1344" i="1"/>
  <c r="N1344" i="1"/>
  <c r="M1338" i="1"/>
  <c r="N1338" i="1"/>
  <c r="M1332" i="1"/>
  <c r="N1332" i="1"/>
  <c r="M1326" i="1"/>
  <c r="N1326" i="1"/>
  <c r="M1320" i="1"/>
  <c r="N1320" i="1"/>
  <c r="M1314" i="1"/>
  <c r="N1314" i="1"/>
  <c r="M1308" i="1"/>
  <c r="N1308" i="1"/>
  <c r="M1302" i="1"/>
  <c r="N1302" i="1"/>
  <c r="M1296" i="1"/>
  <c r="N1296" i="1"/>
  <c r="M1290" i="1"/>
  <c r="N1290" i="1"/>
  <c r="M1284" i="1"/>
  <c r="N1284" i="1"/>
  <c r="M1278" i="1"/>
  <c r="N1278" i="1"/>
  <c r="M1272" i="1"/>
  <c r="N1272" i="1"/>
  <c r="M1266" i="1"/>
  <c r="N1266" i="1"/>
  <c r="M1260" i="1"/>
  <c r="N1260" i="1"/>
  <c r="M1254" i="1"/>
  <c r="N1254" i="1"/>
  <c r="M1248" i="1"/>
  <c r="N1248" i="1"/>
  <c r="M1242" i="1"/>
  <c r="N1242" i="1"/>
  <c r="M1236" i="1"/>
  <c r="N1236" i="1"/>
  <c r="M1230" i="1"/>
  <c r="N1230" i="1"/>
  <c r="M1224" i="1"/>
  <c r="N1224" i="1"/>
  <c r="M1218" i="1"/>
  <c r="N1218" i="1"/>
  <c r="M1212" i="1"/>
  <c r="N1212" i="1"/>
  <c r="M1206" i="1"/>
  <c r="N1206" i="1"/>
  <c r="M1200" i="1"/>
  <c r="N1200" i="1"/>
  <c r="M1194" i="1"/>
  <c r="N1194" i="1"/>
  <c r="M1188" i="1"/>
  <c r="N1188" i="1"/>
  <c r="M1182" i="1"/>
  <c r="N1182" i="1"/>
  <c r="M1176" i="1"/>
  <c r="N1176" i="1"/>
  <c r="M1170" i="1"/>
  <c r="N1170" i="1"/>
  <c r="M1164" i="1"/>
  <c r="N1164" i="1"/>
  <c r="M1158" i="1"/>
  <c r="N1158" i="1"/>
  <c r="M1152" i="1"/>
  <c r="N1152" i="1"/>
  <c r="M1146" i="1"/>
  <c r="N1146" i="1"/>
  <c r="M1140" i="1"/>
  <c r="N1140" i="1"/>
  <c r="M1134" i="1"/>
  <c r="N1134" i="1"/>
  <c r="M1128" i="1"/>
  <c r="N1128" i="1"/>
  <c r="M1122" i="1"/>
  <c r="N1122" i="1"/>
  <c r="M1116" i="1"/>
  <c r="N1116" i="1"/>
  <c r="M1110" i="1"/>
  <c r="N1110" i="1"/>
  <c r="M1104" i="1"/>
  <c r="N1104" i="1"/>
  <c r="M1098" i="1"/>
  <c r="N1098" i="1"/>
  <c r="M1092" i="1"/>
  <c r="N1092" i="1"/>
  <c r="M1086" i="1"/>
  <c r="N1086" i="1"/>
  <c r="M1080" i="1"/>
  <c r="N1080" i="1"/>
  <c r="M1074" i="1"/>
  <c r="N1074" i="1"/>
  <c r="M1068" i="1"/>
  <c r="N1068" i="1"/>
  <c r="M1062" i="1"/>
  <c r="N1062" i="1"/>
  <c r="M1056" i="1"/>
  <c r="N1056" i="1"/>
  <c r="M1050" i="1"/>
  <c r="N1050" i="1"/>
  <c r="M1044" i="1"/>
  <c r="N1044" i="1"/>
  <c r="M1038" i="1"/>
  <c r="N1038" i="1"/>
  <c r="M1032" i="1"/>
  <c r="N1032" i="1"/>
  <c r="M1026" i="1"/>
  <c r="N1026" i="1"/>
  <c r="M1020" i="1"/>
  <c r="N1020" i="1"/>
  <c r="M1014" i="1"/>
  <c r="N1014" i="1"/>
  <c r="M1008" i="1"/>
  <c r="N1008" i="1"/>
  <c r="M1002" i="1"/>
  <c r="N1002" i="1"/>
  <c r="M996" i="1"/>
  <c r="N996" i="1"/>
  <c r="M990" i="1"/>
  <c r="N990" i="1"/>
  <c r="M984" i="1"/>
  <c r="N984" i="1"/>
  <c r="M978" i="1"/>
  <c r="N978" i="1"/>
  <c r="M972" i="1"/>
  <c r="N972" i="1"/>
  <c r="M966" i="1"/>
  <c r="N966" i="1"/>
  <c r="M960" i="1"/>
  <c r="N960" i="1"/>
  <c r="M954" i="1"/>
  <c r="N954" i="1"/>
  <c r="M948" i="1"/>
  <c r="N948" i="1"/>
  <c r="M942" i="1"/>
  <c r="N942" i="1"/>
  <c r="M936" i="1"/>
  <c r="N936" i="1"/>
  <c r="M930" i="1"/>
  <c r="N930" i="1"/>
  <c r="M924" i="1"/>
  <c r="N924" i="1"/>
  <c r="M918" i="1"/>
  <c r="N918" i="1"/>
  <c r="M912" i="1"/>
  <c r="N912" i="1"/>
  <c r="M906" i="1"/>
  <c r="N906" i="1"/>
  <c r="M900" i="1"/>
  <c r="N900" i="1"/>
  <c r="M894" i="1"/>
  <c r="N894" i="1"/>
  <c r="M888" i="1"/>
  <c r="N888" i="1"/>
  <c r="M882" i="1"/>
  <c r="N882" i="1"/>
  <c r="M876" i="1"/>
  <c r="N876" i="1"/>
  <c r="M870" i="1"/>
  <c r="N870" i="1"/>
  <c r="M864" i="1"/>
  <c r="N864" i="1"/>
  <c r="M858" i="1"/>
  <c r="N858" i="1"/>
  <c r="M852" i="1"/>
  <c r="N852" i="1"/>
  <c r="M846" i="1"/>
  <c r="N846" i="1"/>
  <c r="M840" i="1"/>
  <c r="N840" i="1"/>
  <c r="M834" i="1"/>
  <c r="N834" i="1"/>
  <c r="M828" i="1"/>
  <c r="N828" i="1"/>
  <c r="M822" i="1"/>
  <c r="N822" i="1"/>
  <c r="M816" i="1"/>
  <c r="N816" i="1"/>
  <c r="M2843" i="1"/>
  <c r="N2843" i="1"/>
  <c r="M2074" i="1"/>
  <c r="N2074" i="1"/>
  <c r="M2068" i="1"/>
  <c r="N2068" i="1"/>
  <c r="M2062" i="1"/>
  <c r="N2062" i="1"/>
  <c r="M2056" i="1"/>
  <c r="N2056" i="1"/>
  <c r="M2050" i="1"/>
  <c r="N2050" i="1"/>
  <c r="M2044" i="1"/>
  <c r="N2044" i="1"/>
  <c r="M2038" i="1"/>
  <c r="N2038" i="1"/>
  <c r="M2032" i="1"/>
  <c r="N2032" i="1"/>
  <c r="M2026" i="1"/>
  <c r="N2026" i="1"/>
  <c r="M2020" i="1"/>
  <c r="N2020" i="1"/>
  <c r="M2014" i="1"/>
  <c r="N2014" i="1"/>
  <c r="M2008" i="1"/>
  <c r="N2008" i="1"/>
  <c r="M2002" i="1"/>
  <c r="N2002" i="1"/>
  <c r="M1996" i="1"/>
  <c r="N1996" i="1"/>
  <c r="M1990" i="1"/>
  <c r="N1990" i="1"/>
  <c r="M1984" i="1"/>
  <c r="N1984" i="1"/>
  <c r="M1978" i="1"/>
  <c r="N1978" i="1"/>
  <c r="M1972" i="1"/>
  <c r="N1972" i="1"/>
  <c r="M1966" i="1"/>
  <c r="N1966" i="1"/>
  <c r="M1960" i="1"/>
  <c r="N1960" i="1"/>
  <c r="M1954" i="1"/>
  <c r="N1954" i="1"/>
  <c r="M1948" i="1"/>
  <c r="N1948" i="1"/>
  <c r="M1942" i="1"/>
  <c r="N1942" i="1"/>
  <c r="M1936" i="1"/>
  <c r="N1936" i="1"/>
  <c r="M1930" i="1"/>
  <c r="N1930" i="1"/>
  <c r="M1924" i="1"/>
  <c r="N1924" i="1"/>
  <c r="M1918" i="1"/>
  <c r="N1918" i="1"/>
  <c r="M1912" i="1"/>
  <c r="N1912" i="1"/>
  <c r="M1906" i="1"/>
  <c r="N1906" i="1"/>
  <c r="M1900" i="1"/>
  <c r="N1900" i="1"/>
  <c r="M1894" i="1"/>
  <c r="N1894" i="1"/>
  <c r="M1888" i="1"/>
  <c r="N1888" i="1"/>
  <c r="M1882" i="1"/>
  <c r="N1882" i="1"/>
  <c r="M1876" i="1"/>
  <c r="N1876" i="1"/>
  <c r="M1870" i="1"/>
  <c r="N1870" i="1"/>
  <c r="M1864" i="1"/>
  <c r="N1864" i="1"/>
  <c r="M1858" i="1"/>
  <c r="N1858" i="1"/>
  <c r="M1852" i="1"/>
  <c r="N1852" i="1"/>
  <c r="M1846" i="1"/>
  <c r="N1846" i="1"/>
  <c r="M1840" i="1"/>
  <c r="N1840" i="1"/>
  <c r="M1834" i="1"/>
  <c r="N1834" i="1"/>
  <c r="M1828" i="1"/>
  <c r="N1828" i="1"/>
  <c r="M1822" i="1"/>
  <c r="N1822" i="1"/>
  <c r="M1816" i="1"/>
  <c r="N1816" i="1"/>
  <c r="M1810" i="1"/>
  <c r="N1810" i="1"/>
  <c r="M1804" i="1"/>
  <c r="N1804" i="1"/>
  <c r="M1798" i="1"/>
  <c r="N1798" i="1"/>
  <c r="M1792" i="1"/>
  <c r="N1792" i="1"/>
  <c r="M1786" i="1"/>
  <c r="N1786" i="1"/>
  <c r="M1780" i="1"/>
  <c r="N1780" i="1"/>
  <c r="M1774" i="1"/>
  <c r="N1774" i="1"/>
  <c r="M1768" i="1"/>
  <c r="N1768" i="1"/>
  <c r="M1762" i="1"/>
  <c r="N1762" i="1"/>
  <c r="M1756" i="1"/>
  <c r="N1756" i="1"/>
  <c r="M1750" i="1"/>
  <c r="N1750" i="1"/>
  <c r="M1744" i="1"/>
  <c r="N1744" i="1"/>
  <c r="M1738" i="1"/>
  <c r="N1738" i="1"/>
  <c r="M1732" i="1"/>
  <c r="N1732" i="1"/>
  <c r="M1726" i="1"/>
  <c r="N1726" i="1"/>
  <c r="M1720" i="1"/>
  <c r="N1720" i="1"/>
  <c r="M1714" i="1"/>
  <c r="N1714" i="1"/>
  <c r="M1708" i="1"/>
  <c r="N1708" i="1"/>
  <c r="M1702" i="1"/>
  <c r="N1702" i="1"/>
  <c r="M1696" i="1"/>
  <c r="N1696" i="1"/>
  <c r="M1690" i="1"/>
  <c r="N1690" i="1"/>
  <c r="M1684" i="1"/>
  <c r="N1684" i="1"/>
  <c r="M1678" i="1"/>
  <c r="N1678" i="1"/>
  <c r="M1672" i="1"/>
  <c r="N1672" i="1"/>
  <c r="M1666" i="1"/>
  <c r="N1666" i="1"/>
  <c r="M1660" i="1"/>
  <c r="N1660" i="1"/>
  <c r="M1654" i="1"/>
  <c r="N1654" i="1"/>
  <c r="M1648" i="1"/>
  <c r="N1648" i="1"/>
  <c r="M1642" i="1"/>
  <c r="N1642" i="1"/>
  <c r="M1636" i="1"/>
  <c r="N1636" i="1"/>
  <c r="M1630" i="1"/>
  <c r="N1630" i="1"/>
  <c r="M1624" i="1"/>
  <c r="N1624" i="1"/>
  <c r="M1618" i="1"/>
  <c r="N1618" i="1"/>
  <c r="M1612" i="1"/>
  <c r="N1612" i="1"/>
  <c r="M1606" i="1"/>
  <c r="N1606" i="1"/>
  <c r="M1600" i="1"/>
  <c r="N1600" i="1"/>
  <c r="M1594" i="1"/>
  <c r="N1594" i="1"/>
  <c r="M1588" i="1"/>
  <c r="N1588" i="1"/>
  <c r="M1582" i="1"/>
  <c r="N1582" i="1"/>
  <c r="M1576" i="1"/>
  <c r="N1576" i="1"/>
  <c r="M1570" i="1"/>
  <c r="N1570" i="1"/>
  <c r="M1564" i="1"/>
  <c r="N1564" i="1"/>
  <c r="M1558" i="1"/>
  <c r="N1558" i="1"/>
  <c r="M1552" i="1"/>
  <c r="N1552" i="1"/>
  <c r="M1546" i="1"/>
  <c r="N1546" i="1"/>
  <c r="M1540" i="1"/>
  <c r="N1540" i="1"/>
  <c r="M1534" i="1"/>
  <c r="N1534" i="1"/>
  <c r="M1528" i="1"/>
  <c r="N1528" i="1"/>
  <c r="M1522" i="1"/>
  <c r="N1522" i="1"/>
  <c r="M1516" i="1"/>
  <c r="N1516" i="1"/>
  <c r="M1510" i="1"/>
  <c r="N1510" i="1"/>
  <c r="M1504" i="1"/>
  <c r="N1504" i="1"/>
  <c r="M1498" i="1"/>
  <c r="N1498" i="1"/>
  <c r="M1492" i="1"/>
  <c r="N1492" i="1"/>
  <c r="M1486" i="1"/>
  <c r="N1486" i="1"/>
  <c r="M1480" i="1"/>
  <c r="N1480" i="1"/>
  <c r="M1474" i="1"/>
  <c r="N1474" i="1"/>
  <c r="M1468" i="1"/>
  <c r="N1468" i="1"/>
  <c r="M1462" i="1"/>
  <c r="N1462" i="1"/>
  <c r="M1456" i="1"/>
  <c r="N1456" i="1"/>
  <c r="M1450" i="1"/>
  <c r="N1450" i="1"/>
  <c r="M1444" i="1"/>
  <c r="N1444" i="1"/>
  <c r="M1438" i="1"/>
  <c r="N1438" i="1"/>
  <c r="M1432" i="1"/>
  <c r="N1432" i="1"/>
  <c r="M1426" i="1"/>
  <c r="N1426" i="1"/>
  <c r="M1420" i="1"/>
  <c r="N1420" i="1"/>
  <c r="M1414" i="1"/>
  <c r="N1414" i="1"/>
  <c r="M1408" i="1"/>
  <c r="N1408" i="1"/>
  <c r="M1402" i="1"/>
  <c r="N1402" i="1"/>
  <c r="M1396" i="1"/>
  <c r="N1396" i="1"/>
  <c r="M1390" i="1"/>
  <c r="N1390" i="1"/>
  <c r="M1384" i="1"/>
  <c r="N1384" i="1"/>
  <c r="M1378" i="1"/>
  <c r="N1378" i="1"/>
  <c r="M1372" i="1"/>
  <c r="N1372" i="1"/>
  <c r="M1366" i="1"/>
  <c r="N1366" i="1"/>
  <c r="M1360" i="1"/>
  <c r="N1360" i="1"/>
  <c r="M1354" i="1"/>
  <c r="N1354" i="1"/>
  <c r="M1348" i="1"/>
  <c r="N1348" i="1"/>
  <c r="M1342" i="1"/>
  <c r="N1342" i="1"/>
  <c r="M1336" i="1"/>
  <c r="N1336" i="1"/>
  <c r="M1330" i="1"/>
  <c r="N1330" i="1"/>
  <c r="M1324" i="1"/>
  <c r="N1324" i="1"/>
  <c r="M1318" i="1"/>
  <c r="N1318" i="1"/>
  <c r="M1312" i="1"/>
  <c r="N1312" i="1"/>
  <c r="M1306" i="1"/>
  <c r="N1306" i="1"/>
  <c r="M1300" i="1"/>
  <c r="N1300" i="1"/>
  <c r="M1294" i="1"/>
  <c r="N1294" i="1"/>
  <c r="M1288" i="1"/>
  <c r="N1288" i="1"/>
  <c r="M1282" i="1"/>
  <c r="N1282" i="1"/>
  <c r="M1276" i="1"/>
  <c r="N1276" i="1"/>
  <c r="M1270" i="1"/>
  <c r="N1270" i="1"/>
  <c r="M1264" i="1"/>
  <c r="N1264" i="1"/>
  <c r="M1258" i="1"/>
  <c r="N1258" i="1"/>
  <c r="M1252" i="1"/>
  <c r="N1252" i="1"/>
  <c r="M1246" i="1"/>
  <c r="N1246" i="1"/>
  <c r="M1240" i="1"/>
  <c r="N1240" i="1"/>
  <c r="M1234" i="1"/>
  <c r="N1234" i="1"/>
  <c r="M1228" i="1"/>
  <c r="N1228" i="1"/>
  <c r="M1222" i="1"/>
  <c r="N1222" i="1"/>
  <c r="M1216" i="1"/>
  <c r="N1216" i="1"/>
  <c r="M1210" i="1"/>
  <c r="N1210" i="1"/>
  <c r="M1204" i="1"/>
  <c r="N1204" i="1"/>
  <c r="M1198" i="1"/>
  <c r="N1198" i="1"/>
  <c r="M1192" i="1"/>
  <c r="N1192" i="1"/>
  <c r="M1186" i="1"/>
  <c r="N1186" i="1"/>
  <c r="M1180" i="1"/>
  <c r="N1180" i="1"/>
  <c r="M1174" i="1"/>
  <c r="N1174" i="1"/>
  <c r="M1168" i="1"/>
  <c r="N1168" i="1"/>
  <c r="M1162" i="1"/>
  <c r="N1162" i="1"/>
  <c r="M1156" i="1"/>
  <c r="N1156" i="1"/>
  <c r="M1150" i="1"/>
  <c r="N1150" i="1"/>
  <c r="M1144" i="1"/>
  <c r="N1144" i="1"/>
  <c r="M1138" i="1"/>
  <c r="N1138" i="1"/>
  <c r="M1132" i="1"/>
  <c r="N1132" i="1"/>
  <c r="M1126" i="1"/>
  <c r="N1126" i="1"/>
  <c r="M1120" i="1"/>
  <c r="N1120" i="1"/>
  <c r="M1114" i="1"/>
  <c r="N1114" i="1"/>
  <c r="M1108" i="1"/>
  <c r="N1108" i="1"/>
  <c r="M1102" i="1"/>
  <c r="N1102" i="1"/>
  <c r="M1096" i="1"/>
  <c r="N1096" i="1"/>
  <c r="M1090" i="1"/>
  <c r="N1090" i="1"/>
  <c r="M1084" i="1"/>
  <c r="N1084" i="1"/>
  <c r="M1078" i="1"/>
  <c r="N1078" i="1"/>
  <c r="M1072" i="1"/>
  <c r="N1072" i="1"/>
  <c r="M1066" i="1"/>
  <c r="N1066" i="1"/>
  <c r="M1060" i="1"/>
  <c r="N1060" i="1"/>
  <c r="M1054" i="1"/>
  <c r="N1054" i="1"/>
  <c r="M1048" i="1"/>
  <c r="N1048" i="1"/>
  <c r="M1042" i="1"/>
  <c r="N1042" i="1"/>
  <c r="M1036" i="1"/>
  <c r="N1036" i="1"/>
  <c r="M1030" i="1"/>
  <c r="N1030" i="1"/>
  <c r="M1024" i="1"/>
  <c r="N1024" i="1"/>
  <c r="M1018" i="1"/>
  <c r="N1018" i="1"/>
  <c r="M1012" i="1"/>
  <c r="N1012" i="1"/>
  <c r="M1006" i="1"/>
  <c r="N1006" i="1"/>
  <c r="M1000" i="1"/>
  <c r="N1000" i="1"/>
  <c r="M994" i="1"/>
  <c r="N994" i="1"/>
  <c r="M988" i="1"/>
  <c r="N988" i="1"/>
  <c r="M982" i="1"/>
  <c r="N982" i="1"/>
  <c r="M976" i="1"/>
  <c r="N976" i="1"/>
  <c r="M970" i="1"/>
  <c r="N970" i="1"/>
  <c r="M964" i="1"/>
  <c r="N964" i="1"/>
  <c r="M958" i="1"/>
  <c r="N958" i="1"/>
  <c r="M952" i="1"/>
  <c r="N952" i="1"/>
  <c r="M946" i="1"/>
  <c r="N946" i="1"/>
  <c r="M940" i="1"/>
  <c r="N940" i="1"/>
  <c r="M934" i="1"/>
  <c r="N934" i="1"/>
  <c r="M928" i="1"/>
  <c r="N928" i="1"/>
  <c r="M922" i="1"/>
  <c r="N922" i="1"/>
  <c r="M916" i="1"/>
  <c r="N916" i="1"/>
  <c r="M910" i="1"/>
  <c r="N910" i="1"/>
  <c r="M904" i="1"/>
  <c r="N904" i="1"/>
  <c r="M898" i="1"/>
  <c r="N898" i="1"/>
  <c r="M892" i="1"/>
  <c r="N892" i="1"/>
  <c r="M886" i="1"/>
  <c r="N886" i="1"/>
  <c r="M880" i="1"/>
  <c r="N880" i="1"/>
  <c r="M874" i="1"/>
  <c r="N874" i="1"/>
  <c r="M868" i="1"/>
  <c r="N868" i="1"/>
  <c r="M862" i="1"/>
  <c r="N862" i="1"/>
  <c r="M856" i="1"/>
  <c r="N856" i="1"/>
  <c r="M850" i="1"/>
  <c r="N850" i="1"/>
  <c r="M844" i="1"/>
  <c r="N844" i="1"/>
  <c r="M838" i="1"/>
  <c r="N838" i="1"/>
  <c r="M832" i="1"/>
  <c r="N832" i="1"/>
  <c r="M826" i="1"/>
  <c r="N826" i="1"/>
  <c r="M820" i="1"/>
  <c r="N820" i="1"/>
  <c r="M814" i="1"/>
  <c r="N814" i="1"/>
  <c r="M808" i="1"/>
  <c r="N808" i="1"/>
  <c r="M802" i="1"/>
  <c r="N802" i="1"/>
  <c r="M796" i="1"/>
  <c r="N796" i="1"/>
  <c r="M790" i="1"/>
  <c r="N790" i="1"/>
  <c r="M784" i="1"/>
  <c r="N784" i="1"/>
  <c r="M778" i="1"/>
  <c r="N778" i="1"/>
  <c r="M772" i="1"/>
  <c r="N772" i="1"/>
  <c r="M766" i="1"/>
  <c r="N766" i="1"/>
  <c r="M760" i="1"/>
  <c r="N760" i="1"/>
  <c r="M754" i="1"/>
  <c r="N754" i="1"/>
  <c r="M748" i="1"/>
  <c r="N748" i="1"/>
  <c r="M742" i="1"/>
  <c r="N742" i="1"/>
  <c r="M736" i="1"/>
  <c r="N736" i="1"/>
  <c r="M730" i="1"/>
  <c r="N730" i="1"/>
  <c r="M724" i="1"/>
  <c r="N724" i="1"/>
  <c r="M718" i="1"/>
  <c r="N718" i="1"/>
  <c r="M712" i="1"/>
  <c r="N712" i="1"/>
  <c r="M706" i="1"/>
  <c r="N706" i="1"/>
  <c r="M700" i="1"/>
  <c r="N700" i="1"/>
  <c r="M694" i="1"/>
  <c r="N694" i="1"/>
  <c r="M688" i="1"/>
  <c r="N688" i="1"/>
  <c r="M682" i="1"/>
  <c r="N682" i="1"/>
  <c r="M676" i="1"/>
  <c r="N676" i="1"/>
  <c r="M670" i="1"/>
  <c r="N670" i="1"/>
  <c r="M664" i="1"/>
  <c r="N664" i="1"/>
  <c r="M658" i="1"/>
  <c r="N658" i="1"/>
  <c r="M652" i="1"/>
  <c r="N652" i="1"/>
  <c r="M646" i="1"/>
  <c r="N646" i="1"/>
  <c r="M640" i="1"/>
  <c r="N640" i="1"/>
  <c r="M634" i="1"/>
  <c r="N634" i="1"/>
  <c r="M628" i="1"/>
  <c r="N628" i="1"/>
  <c r="M622" i="1"/>
  <c r="N622" i="1"/>
  <c r="M616" i="1"/>
  <c r="N616" i="1"/>
  <c r="M610" i="1"/>
  <c r="N610" i="1"/>
  <c r="M604" i="1"/>
  <c r="N604" i="1"/>
  <c r="M598" i="1"/>
  <c r="N598" i="1"/>
  <c r="M592" i="1"/>
  <c r="N592" i="1"/>
  <c r="M586" i="1"/>
  <c r="N586" i="1"/>
  <c r="M580" i="1"/>
  <c r="N580" i="1"/>
  <c r="M574" i="1"/>
  <c r="N574" i="1"/>
  <c r="M568" i="1"/>
  <c r="N568" i="1"/>
  <c r="M562" i="1"/>
  <c r="N562" i="1"/>
  <c r="M556" i="1"/>
  <c r="N556" i="1"/>
  <c r="M3087" i="1"/>
  <c r="N3087" i="1"/>
  <c r="M3081" i="1"/>
  <c r="N3081" i="1"/>
  <c r="M3075" i="1"/>
  <c r="N3075" i="1"/>
  <c r="M3069" i="1"/>
  <c r="N3069" i="1"/>
  <c r="M3063" i="1"/>
  <c r="N3063" i="1"/>
  <c r="M3057" i="1"/>
  <c r="N3057" i="1"/>
  <c r="M3051" i="1"/>
  <c r="N3051" i="1"/>
  <c r="M3045" i="1"/>
  <c r="N3045" i="1"/>
  <c r="M3039" i="1"/>
  <c r="N3039" i="1"/>
  <c r="M3033" i="1"/>
  <c r="N3033" i="1"/>
  <c r="M3027" i="1"/>
  <c r="N3027" i="1"/>
  <c r="M3021" i="1"/>
  <c r="N3021" i="1"/>
  <c r="M3015" i="1"/>
  <c r="N3015" i="1"/>
  <c r="M3009" i="1"/>
  <c r="N3009" i="1"/>
  <c r="M3003" i="1"/>
  <c r="N3003" i="1"/>
  <c r="M2997" i="1"/>
  <c r="N2997" i="1"/>
  <c r="M2991" i="1"/>
  <c r="N2991" i="1"/>
  <c r="M2985" i="1"/>
  <c r="N2985" i="1"/>
  <c r="M2979" i="1"/>
  <c r="N2979" i="1"/>
  <c r="M2973" i="1"/>
  <c r="N2973" i="1"/>
  <c r="M2967" i="1"/>
  <c r="N2967" i="1"/>
  <c r="M2961" i="1"/>
  <c r="N2961" i="1"/>
  <c r="M2955" i="1"/>
  <c r="N2955" i="1"/>
  <c r="M2949" i="1"/>
  <c r="N2949" i="1"/>
  <c r="M2943" i="1"/>
  <c r="N2943" i="1"/>
  <c r="M2937" i="1"/>
  <c r="N2937" i="1"/>
  <c r="M2931" i="1"/>
  <c r="N2931" i="1"/>
  <c r="M2925" i="1"/>
  <c r="N2925" i="1"/>
  <c r="M2919" i="1"/>
  <c r="N2919" i="1"/>
  <c r="M2913" i="1"/>
  <c r="N2913" i="1"/>
  <c r="M2907" i="1"/>
  <c r="N2907" i="1"/>
  <c r="M2901" i="1"/>
  <c r="N2901" i="1"/>
  <c r="M2895" i="1"/>
  <c r="N2895" i="1"/>
  <c r="M2889" i="1"/>
  <c r="N2889" i="1"/>
  <c r="M2883" i="1"/>
  <c r="N2883" i="1"/>
  <c r="M2877" i="1"/>
  <c r="N2877" i="1"/>
  <c r="M2871" i="1"/>
  <c r="N2871" i="1"/>
  <c r="M2865" i="1"/>
  <c r="N2865" i="1"/>
  <c r="M2859" i="1"/>
  <c r="N2859" i="1"/>
  <c r="M2853" i="1"/>
  <c r="N2853" i="1"/>
  <c r="M2847" i="1"/>
  <c r="N2847" i="1"/>
  <c r="M2841" i="1"/>
  <c r="N2841" i="1"/>
  <c r="M2835" i="1"/>
  <c r="N2835" i="1"/>
  <c r="M2829" i="1"/>
  <c r="N2829" i="1"/>
  <c r="M2823" i="1"/>
  <c r="N2823" i="1"/>
  <c r="M2817" i="1"/>
  <c r="N2817" i="1"/>
  <c r="M2811" i="1"/>
  <c r="N2811" i="1"/>
  <c r="M2805" i="1"/>
  <c r="N2805" i="1"/>
  <c r="M2799" i="1"/>
  <c r="N2799" i="1"/>
  <c r="M2793" i="1"/>
  <c r="N2793" i="1"/>
  <c r="M2787" i="1"/>
  <c r="N2787" i="1"/>
  <c r="M2781" i="1"/>
  <c r="N2781" i="1"/>
  <c r="M2775" i="1"/>
  <c r="N2775" i="1"/>
  <c r="M2769" i="1"/>
  <c r="N2769" i="1"/>
  <c r="M2763" i="1"/>
  <c r="N2763" i="1"/>
  <c r="M2757" i="1"/>
  <c r="N2757" i="1"/>
  <c r="M2751" i="1"/>
  <c r="N2751" i="1"/>
  <c r="M2745" i="1"/>
  <c r="N2745" i="1"/>
  <c r="M2739" i="1"/>
  <c r="N2739" i="1"/>
  <c r="M2733" i="1"/>
  <c r="N2733" i="1"/>
  <c r="M2727" i="1"/>
  <c r="N2727" i="1"/>
  <c r="M2721" i="1"/>
  <c r="N2721" i="1"/>
  <c r="M2715" i="1"/>
  <c r="N2715" i="1"/>
  <c r="M2709" i="1"/>
  <c r="N2709" i="1"/>
  <c r="M2703" i="1"/>
  <c r="N2703" i="1"/>
  <c r="M2697" i="1"/>
  <c r="N2697" i="1"/>
  <c r="M2691" i="1"/>
  <c r="N2691" i="1"/>
  <c r="M2685" i="1"/>
  <c r="N2685" i="1"/>
  <c r="M2679" i="1"/>
  <c r="N2679" i="1"/>
  <c r="M2673" i="1"/>
  <c r="N2673" i="1"/>
  <c r="M2667" i="1"/>
  <c r="N2667" i="1"/>
  <c r="M3908" i="1"/>
  <c r="N3908" i="1"/>
  <c r="M3902" i="1"/>
  <c r="N3902" i="1"/>
  <c r="M3896" i="1"/>
  <c r="N3896" i="1"/>
  <c r="M3890" i="1"/>
  <c r="N3890" i="1"/>
  <c r="M3884" i="1"/>
  <c r="N3884" i="1"/>
  <c r="M3878" i="1"/>
  <c r="N3878" i="1"/>
  <c r="M3872" i="1"/>
  <c r="N3872" i="1"/>
  <c r="M3866" i="1"/>
  <c r="N3866" i="1"/>
  <c r="M3860" i="1"/>
  <c r="N3860" i="1"/>
  <c r="M3854" i="1"/>
  <c r="N3854" i="1"/>
  <c r="M3848" i="1"/>
  <c r="N3848" i="1"/>
  <c r="M3842" i="1"/>
  <c r="N3842" i="1"/>
  <c r="M3836" i="1"/>
  <c r="N3836" i="1"/>
  <c r="M3830" i="1"/>
  <c r="N3830" i="1"/>
  <c r="M3824" i="1"/>
  <c r="N3824" i="1"/>
  <c r="M3818" i="1"/>
  <c r="N3818" i="1"/>
  <c r="M3812" i="1"/>
  <c r="N3812" i="1"/>
  <c r="M3806" i="1"/>
  <c r="N3806" i="1"/>
  <c r="M3800" i="1"/>
  <c r="N3800" i="1"/>
  <c r="M3794" i="1"/>
  <c r="N3794" i="1"/>
  <c r="M3788" i="1"/>
  <c r="N3788" i="1"/>
  <c r="M3782" i="1"/>
  <c r="N3782" i="1"/>
  <c r="M3776" i="1"/>
  <c r="N3776" i="1"/>
  <c r="M3770" i="1"/>
  <c r="N3770" i="1"/>
  <c r="M3764" i="1"/>
  <c r="N3764" i="1"/>
  <c r="M3758" i="1"/>
  <c r="N3758" i="1"/>
  <c r="M3752" i="1"/>
  <c r="N3752" i="1"/>
  <c r="M3746" i="1"/>
  <c r="N3746" i="1"/>
  <c r="M3740" i="1"/>
  <c r="N3740" i="1"/>
  <c r="M3734" i="1"/>
  <c r="N3734" i="1"/>
  <c r="M3728" i="1"/>
  <c r="N3728" i="1"/>
  <c r="M3722" i="1"/>
  <c r="N3722" i="1"/>
  <c r="M3716" i="1"/>
  <c r="N3716" i="1"/>
  <c r="M3710" i="1"/>
  <c r="N3710" i="1"/>
  <c r="M3704" i="1"/>
  <c r="N3704" i="1"/>
  <c r="M3698" i="1"/>
  <c r="N3698" i="1"/>
  <c r="M3692" i="1"/>
  <c r="N3692" i="1"/>
  <c r="M3686" i="1"/>
  <c r="N3686" i="1"/>
  <c r="M3680" i="1"/>
  <c r="N3680" i="1"/>
  <c r="M3674" i="1"/>
  <c r="N3674" i="1"/>
  <c r="M3668" i="1"/>
  <c r="N3668" i="1"/>
  <c r="M3662" i="1"/>
  <c r="N3662" i="1"/>
  <c r="M3656" i="1"/>
  <c r="N3656" i="1"/>
  <c r="M3650" i="1"/>
  <c r="N3650" i="1"/>
  <c r="M3644" i="1"/>
  <c r="N3644" i="1"/>
  <c r="M3638" i="1"/>
  <c r="N3638" i="1"/>
  <c r="M3632" i="1"/>
  <c r="N3632" i="1"/>
  <c r="M3626" i="1"/>
  <c r="N3626" i="1"/>
  <c r="M3620" i="1"/>
  <c r="N3620" i="1"/>
  <c r="M3614" i="1"/>
  <c r="N3614" i="1"/>
  <c r="M3608" i="1"/>
  <c r="N3608" i="1"/>
  <c r="M3602" i="1"/>
  <c r="N3602" i="1"/>
  <c r="M3596" i="1"/>
  <c r="N3596" i="1"/>
  <c r="M3590" i="1"/>
  <c r="N3590" i="1"/>
  <c r="M3584" i="1"/>
  <c r="N3584" i="1"/>
  <c r="M3578" i="1"/>
  <c r="N3578" i="1"/>
  <c r="M3572" i="1"/>
  <c r="N3572" i="1"/>
  <c r="M3566" i="1"/>
  <c r="N3566" i="1"/>
  <c r="M3560" i="1"/>
  <c r="N3560" i="1"/>
  <c r="M3554" i="1"/>
  <c r="N3554" i="1"/>
  <c r="M3548" i="1"/>
  <c r="N3548" i="1"/>
  <c r="M3542" i="1"/>
  <c r="N3542" i="1"/>
  <c r="M3536" i="1"/>
  <c r="N3536" i="1"/>
  <c r="M3530" i="1"/>
  <c r="N3530" i="1"/>
  <c r="M3524" i="1"/>
  <c r="N3524" i="1"/>
  <c r="M3518" i="1"/>
  <c r="N3518" i="1"/>
  <c r="M3512" i="1"/>
  <c r="N3512" i="1"/>
  <c r="M3506" i="1"/>
  <c r="N3506" i="1"/>
  <c r="M3500" i="1"/>
  <c r="N3500" i="1"/>
  <c r="M3494" i="1"/>
  <c r="N3494" i="1"/>
  <c r="M3488" i="1"/>
  <c r="N3488" i="1"/>
  <c r="M3482" i="1"/>
  <c r="N3482" i="1"/>
  <c r="M3476" i="1"/>
  <c r="N3476" i="1"/>
  <c r="M3470" i="1"/>
  <c r="N3470" i="1"/>
  <c r="M3464" i="1"/>
  <c r="N3464" i="1"/>
  <c r="M3458" i="1"/>
  <c r="N3458" i="1"/>
  <c r="M3452" i="1"/>
  <c r="N3452" i="1"/>
  <c r="M3446" i="1"/>
  <c r="N3446" i="1"/>
  <c r="M3440" i="1"/>
  <c r="N3440" i="1"/>
  <c r="M3434" i="1"/>
  <c r="N3434" i="1"/>
  <c r="M3428" i="1"/>
  <c r="N3428" i="1"/>
  <c r="M3422" i="1"/>
  <c r="N3422" i="1"/>
  <c r="M3416" i="1"/>
  <c r="N3416" i="1"/>
  <c r="M3410" i="1"/>
  <c r="N3410" i="1"/>
  <c r="M3404" i="1"/>
  <c r="N3404" i="1"/>
  <c r="M3398" i="1"/>
  <c r="N3398" i="1"/>
  <c r="M3392" i="1"/>
  <c r="N3392" i="1"/>
  <c r="M3386" i="1"/>
  <c r="N3386" i="1"/>
  <c r="M3380" i="1"/>
  <c r="N3380" i="1"/>
  <c r="M3374" i="1"/>
  <c r="N3374" i="1"/>
  <c r="M3368" i="1"/>
  <c r="N3368" i="1"/>
  <c r="M3362" i="1"/>
  <c r="N3362" i="1"/>
  <c r="M3356" i="1"/>
  <c r="N3356" i="1"/>
  <c r="M3350" i="1"/>
  <c r="N3350" i="1"/>
  <c r="M3344" i="1"/>
  <c r="N3344" i="1"/>
  <c r="M3338" i="1"/>
  <c r="N3338" i="1"/>
  <c r="M3332" i="1"/>
  <c r="N3332" i="1"/>
  <c r="M3326" i="1"/>
  <c r="N3326" i="1"/>
  <c r="M3320" i="1"/>
  <c r="N3320" i="1"/>
  <c r="M3314" i="1"/>
  <c r="N3314" i="1"/>
  <c r="M3308" i="1"/>
  <c r="N3308" i="1"/>
  <c r="M3302" i="1"/>
  <c r="N3302" i="1"/>
  <c r="M3296" i="1"/>
  <c r="N3296" i="1"/>
  <c r="M3290" i="1"/>
  <c r="N3290" i="1"/>
  <c r="M3284" i="1"/>
  <c r="N3284" i="1"/>
  <c r="M3278" i="1"/>
  <c r="N3278" i="1"/>
  <c r="M3272" i="1"/>
  <c r="N3272" i="1"/>
  <c r="M3266" i="1"/>
  <c r="N3266" i="1"/>
  <c r="M3260" i="1"/>
  <c r="N3260" i="1"/>
  <c r="M3254" i="1"/>
  <c r="N3254" i="1"/>
  <c r="M3248" i="1"/>
  <c r="N3248" i="1"/>
  <c r="M3242" i="1"/>
  <c r="N3242" i="1"/>
  <c r="M3236" i="1"/>
  <c r="N3236" i="1"/>
  <c r="M3230" i="1"/>
  <c r="N3230" i="1"/>
  <c r="M3224" i="1"/>
  <c r="N3224" i="1"/>
  <c r="M3218" i="1"/>
  <c r="N3218" i="1"/>
  <c r="M3212" i="1"/>
  <c r="N3212" i="1"/>
  <c r="M3206" i="1"/>
  <c r="N3206" i="1"/>
  <c r="M3200" i="1"/>
  <c r="N3200" i="1"/>
  <c r="M3194" i="1"/>
  <c r="N3194" i="1"/>
  <c r="M3188" i="1"/>
  <c r="N3188" i="1"/>
  <c r="M3182" i="1"/>
  <c r="N3182" i="1"/>
  <c r="M3176" i="1"/>
  <c r="N3176" i="1"/>
  <c r="M3170" i="1"/>
  <c r="N3170" i="1"/>
  <c r="M3164" i="1"/>
  <c r="N3164" i="1"/>
  <c r="M3158" i="1"/>
  <c r="N3158" i="1"/>
  <c r="M3152" i="1"/>
  <c r="N3152" i="1"/>
  <c r="M3146" i="1"/>
  <c r="N3146" i="1"/>
  <c r="M3140" i="1"/>
  <c r="N3140" i="1"/>
  <c r="M3134" i="1"/>
  <c r="N3134" i="1"/>
  <c r="M3128" i="1"/>
  <c r="N3128" i="1"/>
  <c r="M3122" i="1"/>
  <c r="N3122" i="1"/>
  <c r="M3116" i="1"/>
  <c r="N3116" i="1"/>
  <c r="M3110" i="1"/>
  <c r="N3110" i="1"/>
  <c r="M3104" i="1"/>
  <c r="N3104" i="1"/>
  <c r="M3098" i="1"/>
  <c r="N3098" i="1"/>
  <c r="M3092" i="1"/>
  <c r="N3092" i="1"/>
  <c r="M3086" i="1"/>
  <c r="N3086" i="1"/>
  <c r="M3080" i="1"/>
  <c r="N3080" i="1"/>
  <c r="M3074" i="1"/>
  <c r="N3074" i="1"/>
  <c r="M3068" i="1"/>
  <c r="N3068" i="1"/>
  <c r="M3062" i="1"/>
  <c r="N3062" i="1"/>
  <c r="M3056" i="1"/>
  <c r="N3056" i="1"/>
  <c r="M3050" i="1"/>
  <c r="N3050" i="1"/>
  <c r="M3044" i="1"/>
  <c r="N3044" i="1"/>
  <c r="M3038" i="1"/>
  <c r="N3038" i="1"/>
  <c r="M3032" i="1"/>
  <c r="N3032" i="1"/>
  <c r="M3026" i="1"/>
  <c r="N3026" i="1"/>
  <c r="M3020" i="1"/>
  <c r="N3020" i="1"/>
  <c r="M3014" i="1"/>
  <c r="N3014" i="1"/>
  <c r="M3008" i="1"/>
  <c r="N3008" i="1"/>
  <c r="M3002" i="1"/>
  <c r="N3002" i="1"/>
  <c r="M2996" i="1"/>
  <c r="N2996" i="1"/>
  <c r="M2990" i="1"/>
  <c r="N2990" i="1"/>
  <c r="M2984" i="1"/>
  <c r="N2984" i="1"/>
  <c r="M2978" i="1"/>
  <c r="N2978" i="1"/>
  <c r="M2972" i="1"/>
  <c r="N2972" i="1"/>
  <c r="M2966" i="1"/>
  <c r="N2966" i="1"/>
  <c r="M2960" i="1"/>
  <c r="N2960" i="1"/>
  <c r="M2954" i="1"/>
  <c r="N2954" i="1"/>
  <c r="M2948" i="1"/>
  <c r="N2948" i="1"/>
  <c r="M2942" i="1"/>
  <c r="N2942" i="1"/>
  <c r="M2936" i="1"/>
  <c r="N2936" i="1"/>
  <c r="M2930" i="1"/>
  <c r="N2930" i="1"/>
  <c r="M2924" i="1"/>
  <c r="N2924" i="1"/>
  <c r="M2918" i="1"/>
  <c r="N2918" i="1"/>
  <c r="M2912" i="1"/>
  <c r="N2912" i="1"/>
  <c r="M2906" i="1"/>
  <c r="N2906" i="1"/>
  <c r="M2900" i="1"/>
  <c r="N2900" i="1"/>
  <c r="M2894" i="1"/>
  <c r="N2894" i="1"/>
  <c r="M2888" i="1"/>
  <c r="N2888" i="1"/>
  <c r="M2882" i="1"/>
  <c r="N2882" i="1"/>
  <c r="M2876" i="1"/>
  <c r="N2876" i="1"/>
  <c r="M2870" i="1"/>
  <c r="N2870" i="1"/>
  <c r="M2864" i="1"/>
  <c r="N2864" i="1"/>
  <c r="M2858" i="1"/>
  <c r="N2858" i="1"/>
  <c r="M2852" i="1"/>
  <c r="N2852" i="1"/>
  <c r="M2846" i="1"/>
  <c r="N2846" i="1"/>
  <c r="M2653" i="1"/>
  <c r="N2653" i="1"/>
  <c r="M2647" i="1"/>
  <c r="N2647" i="1"/>
  <c r="M2641" i="1"/>
  <c r="N2641" i="1"/>
  <c r="M2635" i="1"/>
  <c r="N2635" i="1"/>
  <c r="M2629" i="1"/>
  <c r="N2629" i="1"/>
  <c r="M2623" i="1"/>
  <c r="N2623" i="1"/>
  <c r="M2617" i="1"/>
  <c r="N2617" i="1"/>
  <c r="M2611" i="1"/>
  <c r="N2611" i="1"/>
  <c r="M2605" i="1"/>
  <c r="N2605" i="1"/>
  <c r="M2599" i="1"/>
  <c r="N2599" i="1"/>
  <c r="M2593" i="1"/>
  <c r="N2593" i="1"/>
  <c r="M2587" i="1"/>
  <c r="N2587" i="1"/>
  <c r="M2581" i="1"/>
  <c r="N2581" i="1"/>
  <c r="M2575" i="1"/>
  <c r="N2575" i="1"/>
  <c r="M2569" i="1"/>
  <c r="N2569" i="1"/>
  <c r="M2563" i="1"/>
  <c r="N2563" i="1"/>
  <c r="M2557" i="1"/>
  <c r="N2557" i="1"/>
  <c r="M2551" i="1"/>
  <c r="N2551" i="1"/>
  <c r="M2545" i="1"/>
  <c r="N2545" i="1"/>
  <c r="M2539" i="1"/>
  <c r="N2539" i="1"/>
  <c r="M2533" i="1"/>
  <c r="N2533" i="1"/>
  <c r="M2527" i="1"/>
  <c r="N2527" i="1"/>
  <c r="M2521" i="1"/>
  <c r="N2521" i="1"/>
  <c r="M2515" i="1"/>
  <c r="N2515" i="1"/>
  <c r="M2509" i="1"/>
  <c r="N2509" i="1"/>
  <c r="M2503" i="1"/>
  <c r="N2503" i="1"/>
  <c r="M2497" i="1"/>
  <c r="N2497" i="1"/>
  <c r="M2491" i="1"/>
  <c r="N2491" i="1"/>
  <c r="M2485" i="1"/>
  <c r="N2485" i="1"/>
  <c r="M2479" i="1"/>
  <c r="N2479" i="1"/>
  <c r="M2473" i="1"/>
  <c r="N2473" i="1"/>
  <c r="M2467" i="1"/>
  <c r="N2467" i="1"/>
  <c r="M2461" i="1"/>
  <c r="N2461" i="1"/>
  <c r="M2455" i="1"/>
  <c r="N2455" i="1"/>
  <c r="M2449" i="1"/>
  <c r="N2449" i="1"/>
  <c r="M2443" i="1"/>
  <c r="N2443" i="1"/>
  <c r="M2437" i="1"/>
  <c r="N2437" i="1"/>
  <c r="M2431" i="1"/>
  <c r="N2431" i="1"/>
  <c r="M2425" i="1"/>
  <c r="N2425" i="1"/>
  <c r="M2419" i="1"/>
  <c r="N2419" i="1"/>
  <c r="M2413" i="1"/>
  <c r="N2413" i="1"/>
  <c r="M2407" i="1"/>
  <c r="N2407" i="1"/>
  <c r="M2401" i="1"/>
  <c r="N2401" i="1"/>
  <c r="M2395" i="1"/>
  <c r="N2395" i="1"/>
  <c r="M2389" i="1"/>
  <c r="N2389" i="1"/>
  <c r="M2383" i="1"/>
  <c r="N2383" i="1"/>
  <c r="M2377" i="1"/>
  <c r="N2377" i="1"/>
  <c r="M2371" i="1"/>
  <c r="N2371" i="1"/>
  <c r="M2365" i="1"/>
  <c r="N2365" i="1"/>
  <c r="M2359" i="1"/>
  <c r="N2359" i="1"/>
  <c r="M2353" i="1"/>
  <c r="N2353" i="1"/>
  <c r="M2347" i="1"/>
  <c r="N2347" i="1"/>
  <c r="M2341" i="1"/>
  <c r="N2341" i="1"/>
  <c r="M2335" i="1"/>
  <c r="N2335" i="1"/>
  <c r="M2329" i="1"/>
  <c r="N2329" i="1"/>
  <c r="M2323" i="1"/>
  <c r="N2323" i="1"/>
  <c r="M2317" i="1"/>
  <c r="N2317" i="1"/>
  <c r="M2311" i="1"/>
  <c r="N2311" i="1"/>
  <c r="M2305" i="1"/>
  <c r="N2305" i="1"/>
  <c r="M2299" i="1"/>
  <c r="N2299" i="1"/>
  <c r="M2293" i="1"/>
  <c r="N2293" i="1"/>
  <c r="M2287" i="1"/>
  <c r="N2287" i="1"/>
  <c r="M2281" i="1"/>
  <c r="N2281" i="1"/>
  <c r="M2275" i="1"/>
  <c r="N2275" i="1"/>
  <c r="M2269" i="1"/>
  <c r="N2269" i="1"/>
  <c r="M2263" i="1"/>
  <c r="N2263" i="1"/>
  <c r="M2257" i="1"/>
  <c r="N2257" i="1"/>
  <c r="M2251" i="1"/>
  <c r="N2251" i="1"/>
  <c r="M2245" i="1"/>
  <c r="N2245" i="1"/>
  <c r="M2239" i="1"/>
  <c r="N2239" i="1"/>
  <c r="M2233" i="1"/>
  <c r="N2233" i="1"/>
  <c r="M2227" i="1"/>
  <c r="N2227" i="1"/>
  <c r="M2221" i="1"/>
  <c r="N2221" i="1"/>
  <c r="M2215" i="1"/>
  <c r="N2215" i="1"/>
  <c r="M2209" i="1"/>
  <c r="N2209" i="1"/>
  <c r="M2203" i="1"/>
  <c r="N2203" i="1"/>
  <c r="M2197" i="1"/>
  <c r="N2197" i="1"/>
  <c r="M2191" i="1"/>
  <c r="N2191" i="1"/>
  <c r="M2185" i="1"/>
  <c r="N2185" i="1"/>
  <c r="M2179" i="1"/>
  <c r="N2179" i="1"/>
  <c r="M2173" i="1"/>
  <c r="N2173" i="1"/>
  <c r="M2167" i="1"/>
  <c r="N2167" i="1"/>
  <c r="M2161" i="1"/>
  <c r="N2161" i="1"/>
  <c r="M2155" i="1"/>
  <c r="N2155" i="1"/>
  <c r="M2149" i="1"/>
  <c r="N2149" i="1"/>
  <c r="M2143" i="1"/>
  <c r="N2143" i="1"/>
  <c r="M2137" i="1"/>
  <c r="N2137" i="1"/>
  <c r="M2131" i="1"/>
  <c r="N2131" i="1"/>
  <c r="M2125" i="1"/>
  <c r="N2125" i="1"/>
  <c r="M2119" i="1"/>
  <c r="N2119" i="1"/>
  <c r="M2113" i="1"/>
  <c r="N2113" i="1"/>
  <c r="M2107" i="1"/>
  <c r="N2107" i="1"/>
  <c r="M2101" i="1"/>
  <c r="N2101" i="1"/>
  <c r="M2095" i="1"/>
  <c r="N2095" i="1"/>
  <c r="M2089" i="1"/>
  <c r="N2089" i="1"/>
  <c r="M2083" i="1"/>
  <c r="N2083" i="1"/>
  <c r="M2077" i="1"/>
  <c r="N2077" i="1"/>
  <c r="M2071" i="1"/>
  <c r="N2071" i="1"/>
  <c r="M2065" i="1"/>
  <c r="N2065" i="1"/>
  <c r="M2059" i="1"/>
  <c r="N2059" i="1"/>
  <c r="M2053" i="1"/>
  <c r="N2053" i="1"/>
  <c r="M2047" i="1"/>
  <c r="N2047" i="1"/>
  <c r="M2041" i="1"/>
  <c r="N2041" i="1"/>
  <c r="M2035" i="1"/>
  <c r="N2035" i="1"/>
  <c r="M2029" i="1"/>
  <c r="N2029" i="1"/>
  <c r="M2023" i="1"/>
  <c r="N2023" i="1"/>
  <c r="M2017" i="1"/>
  <c r="N2017" i="1"/>
  <c r="M2011" i="1"/>
  <c r="N2011" i="1"/>
  <c r="M2005" i="1"/>
  <c r="N2005" i="1"/>
  <c r="M1999" i="1"/>
  <c r="N1999" i="1"/>
  <c r="M1993" i="1"/>
  <c r="N1993" i="1"/>
  <c r="M1987" i="1"/>
  <c r="N1987" i="1"/>
  <c r="M1981" i="1"/>
  <c r="N1981" i="1"/>
  <c r="M1975" i="1"/>
  <c r="N1975" i="1"/>
  <c r="M1969" i="1"/>
  <c r="N1969" i="1"/>
  <c r="M1963" i="1"/>
  <c r="N1963" i="1"/>
  <c r="M1957" i="1"/>
  <c r="N1957" i="1"/>
  <c r="M1951" i="1"/>
  <c r="N1951" i="1"/>
  <c r="M1945" i="1"/>
  <c r="N1945" i="1"/>
  <c r="M1939" i="1"/>
  <c r="N1939" i="1"/>
  <c r="M1933" i="1"/>
  <c r="N1933" i="1"/>
  <c r="M1927" i="1"/>
  <c r="N1927" i="1"/>
  <c r="M1921" i="1"/>
  <c r="N1921" i="1"/>
  <c r="M1915" i="1"/>
  <c r="N1915" i="1"/>
  <c r="M1909" i="1"/>
  <c r="N1909" i="1"/>
  <c r="M1903" i="1"/>
  <c r="N1903" i="1"/>
  <c r="M1897" i="1"/>
  <c r="N1897" i="1"/>
  <c r="M1891" i="1"/>
  <c r="N1891" i="1"/>
  <c r="M1885" i="1"/>
  <c r="N1885" i="1"/>
  <c r="M1879" i="1"/>
  <c r="N1879" i="1"/>
  <c r="M1873" i="1"/>
  <c r="N1873" i="1"/>
  <c r="M1867" i="1"/>
  <c r="N1867" i="1"/>
  <c r="M1861" i="1"/>
  <c r="N1861" i="1"/>
  <c r="M1855" i="1"/>
  <c r="N1855" i="1"/>
  <c r="M1849" i="1"/>
  <c r="N1849" i="1"/>
  <c r="M1843" i="1"/>
  <c r="N1843" i="1"/>
  <c r="M1837" i="1"/>
  <c r="N1837" i="1"/>
  <c r="M1831" i="1"/>
  <c r="N1831" i="1"/>
  <c r="M1825" i="1"/>
  <c r="N1825" i="1"/>
  <c r="M1819" i="1"/>
  <c r="N1819" i="1"/>
  <c r="M1813" i="1"/>
  <c r="N1813" i="1"/>
  <c r="M1807" i="1"/>
  <c r="N1807" i="1"/>
  <c r="M1801" i="1"/>
  <c r="N1801" i="1"/>
  <c r="M1795" i="1"/>
  <c r="N1795" i="1"/>
  <c r="M1789" i="1"/>
  <c r="N1789" i="1"/>
  <c r="M1783" i="1"/>
  <c r="N1783" i="1"/>
  <c r="M1777" i="1"/>
  <c r="N1777" i="1"/>
  <c r="M1771" i="1"/>
  <c r="N1771" i="1"/>
  <c r="M1765" i="1"/>
  <c r="N1765" i="1"/>
  <c r="M1759" i="1"/>
  <c r="N1759" i="1"/>
  <c r="M1753" i="1"/>
  <c r="N1753" i="1"/>
  <c r="M1747" i="1"/>
  <c r="N1747" i="1"/>
  <c r="M1741" i="1"/>
  <c r="N1741" i="1"/>
  <c r="M1735" i="1"/>
  <c r="N1735" i="1"/>
  <c r="M1729" i="1"/>
  <c r="N1729" i="1"/>
  <c r="M1723" i="1"/>
  <c r="N1723" i="1"/>
  <c r="M1717" i="1"/>
  <c r="N1717" i="1"/>
  <c r="M1711" i="1"/>
  <c r="N1711" i="1"/>
  <c r="M1705" i="1"/>
  <c r="N1705" i="1"/>
  <c r="M1699" i="1"/>
  <c r="N1699" i="1"/>
  <c r="M1693" i="1"/>
  <c r="N1693" i="1"/>
  <c r="M1687" i="1"/>
  <c r="N1687" i="1"/>
  <c r="M1681" i="1"/>
  <c r="N1681" i="1"/>
  <c r="M1675" i="1"/>
  <c r="N1675" i="1"/>
  <c r="M1669" i="1"/>
  <c r="N1669" i="1"/>
  <c r="M1663" i="1"/>
  <c r="N1663" i="1"/>
  <c r="M1657" i="1"/>
  <c r="N1657" i="1"/>
  <c r="M1651" i="1"/>
  <c r="N1651" i="1"/>
  <c r="M1645" i="1"/>
  <c r="N1645" i="1"/>
  <c r="M1639" i="1"/>
  <c r="N1639" i="1"/>
  <c r="M1633" i="1"/>
  <c r="N1633" i="1"/>
  <c r="M1627" i="1"/>
  <c r="N1627" i="1"/>
  <c r="M1621" i="1"/>
  <c r="N1621" i="1"/>
  <c r="M1615" i="1"/>
  <c r="N1615" i="1"/>
  <c r="M1609" i="1"/>
  <c r="N1609" i="1"/>
  <c r="M1603" i="1"/>
  <c r="N1603" i="1"/>
  <c r="M1597" i="1"/>
  <c r="N1597" i="1"/>
  <c r="M1591" i="1"/>
  <c r="N1591" i="1"/>
  <c r="M1585" i="1"/>
  <c r="N1585" i="1"/>
  <c r="M1579" i="1"/>
  <c r="N1579" i="1"/>
  <c r="M1573" i="1"/>
  <c r="N1573" i="1"/>
  <c r="M1567" i="1"/>
  <c r="N1567" i="1"/>
  <c r="M1561" i="1"/>
  <c r="N1561" i="1"/>
  <c r="M1555" i="1"/>
  <c r="N1555" i="1"/>
  <c r="M1549" i="1"/>
  <c r="N1549" i="1"/>
  <c r="M1543" i="1"/>
  <c r="N1543" i="1"/>
  <c r="M1537" i="1"/>
  <c r="N1537" i="1"/>
  <c r="M1531" i="1"/>
  <c r="N1531" i="1"/>
  <c r="M1525" i="1"/>
  <c r="N1525" i="1"/>
  <c r="M1519" i="1"/>
  <c r="N1519" i="1"/>
  <c r="M1513" i="1"/>
  <c r="N1513" i="1"/>
  <c r="M1507" i="1"/>
  <c r="N1507" i="1"/>
  <c r="M1501" i="1"/>
  <c r="N1501" i="1"/>
  <c r="M1495" i="1"/>
  <c r="N1495" i="1"/>
  <c r="M1489" i="1"/>
  <c r="N1489" i="1"/>
  <c r="M1483" i="1"/>
  <c r="N1483" i="1"/>
  <c r="M1477" i="1"/>
  <c r="N1477" i="1"/>
  <c r="M1471" i="1"/>
  <c r="N1471" i="1"/>
  <c r="M1465" i="1"/>
  <c r="N1465" i="1"/>
  <c r="M1459" i="1"/>
  <c r="N1459" i="1"/>
  <c r="M1453" i="1"/>
  <c r="N1453" i="1"/>
  <c r="M1447" i="1"/>
  <c r="N1447" i="1"/>
  <c r="M1441" i="1"/>
  <c r="N1441" i="1"/>
  <c r="M1435" i="1"/>
  <c r="N1435" i="1"/>
  <c r="M1429" i="1"/>
  <c r="N1429" i="1"/>
  <c r="M1423" i="1"/>
  <c r="N1423" i="1"/>
  <c r="M1417" i="1"/>
  <c r="N1417" i="1"/>
  <c r="M1411" i="1"/>
  <c r="N1411" i="1"/>
  <c r="M1405" i="1"/>
  <c r="N1405" i="1"/>
  <c r="M1399" i="1"/>
  <c r="N1399" i="1"/>
  <c r="M1393" i="1"/>
  <c r="N1393" i="1"/>
  <c r="M1387" i="1"/>
  <c r="N1387" i="1"/>
  <c r="M1381" i="1"/>
  <c r="N1381" i="1"/>
  <c r="M1375" i="1"/>
  <c r="N1375" i="1"/>
  <c r="M1369" i="1"/>
  <c r="N1369" i="1"/>
  <c r="M1363" i="1"/>
  <c r="N1363" i="1"/>
  <c r="M1357" i="1"/>
  <c r="N1357" i="1"/>
  <c r="M1351" i="1"/>
  <c r="N1351" i="1"/>
  <c r="M1345" i="1"/>
  <c r="N1345" i="1"/>
  <c r="M1339" i="1"/>
  <c r="N1339" i="1"/>
  <c r="M1333" i="1"/>
  <c r="N1333" i="1"/>
  <c r="M1327" i="1"/>
  <c r="N1327" i="1"/>
  <c r="M1321" i="1"/>
  <c r="N1321" i="1"/>
  <c r="M1315" i="1"/>
  <c r="N1315" i="1"/>
  <c r="M1309" i="1"/>
  <c r="N1309" i="1"/>
  <c r="M1303" i="1"/>
  <c r="N1303" i="1"/>
  <c r="M1297" i="1"/>
  <c r="N1297" i="1"/>
  <c r="M1291" i="1"/>
  <c r="N1291" i="1"/>
  <c r="M1285" i="1"/>
  <c r="N1285" i="1"/>
  <c r="M1279" i="1"/>
  <c r="N1279" i="1"/>
  <c r="M1273" i="1"/>
  <c r="N1273" i="1"/>
  <c r="M1267" i="1"/>
  <c r="N1267" i="1"/>
  <c r="M1261" i="1"/>
  <c r="N1261" i="1"/>
  <c r="M1255" i="1"/>
  <c r="N1255" i="1"/>
  <c r="M1249" i="1"/>
  <c r="N1249" i="1"/>
  <c r="M1243" i="1"/>
  <c r="N1243" i="1"/>
  <c r="M1237" i="1"/>
  <c r="N1237" i="1"/>
  <c r="M1231" i="1"/>
  <c r="N1231" i="1"/>
  <c r="M1225" i="1"/>
  <c r="N1225" i="1"/>
  <c r="M1219" i="1"/>
  <c r="N1219" i="1"/>
  <c r="M1213" i="1"/>
  <c r="N1213" i="1"/>
  <c r="M1207" i="1"/>
  <c r="N1207" i="1"/>
  <c r="M1201" i="1"/>
  <c r="N1201" i="1"/>
  <c r="M1195" i="1"/>
  <c r="N1195" i="1"/>
  <c r="M1189" i="1"/>
  <c r="N1189" i="1"/>
  <c r="M1183" i="1"/>
  <c r="N1183" i="1"/>
  <c r="M1177" i="1"/>
  <c r="N1177" i="1"/>
  <c r="M1171" i="1"/>
  <c r="N1171" i="1"/>
  <c r="M1165" i="1"/>
  <c r="N1165" i="1"/>
  <c r="M1159" i="1"/>
  <c r="N1159" i="1"/>
  <c r="M1153" i="1"/>
  <c r="N1153" i="1"/>
  <c r="M1147" i="1"/>
  <c r="N1147" i="1"/>
  <c r="M2837" i="1"/>
  <c r="N2837" i="1"/>
  <c r="M2831" i="1"/>
  <c r="N2831" i="1"/>
  <c r="M2825" i="1"/>
  <c r="N2825" i="1"/>
  <c r="M2819" i="1"/>
  <c r="N2819" i="1"/>
  <c r="M2813" i="1"/>
  <c r="N2813" i="1"/>
  <c r="M2807" i="1"/>
  <c r="N2807" i="1"/>
  <c r="M2801" i="1"/>
  <c r="N2801" i="1"/>
  <c r="M2795" i="1"/>
  <c r="N2795" i="1"/>
  <c r="M2789" i="1"/>
  <c r="N2789" i="1"/>
  <c r="M2783" i="1"/>
  <c r="N2783" i="1"/>
  <c r="M2777" i="1"/>
  <c r="N2777" i="1"/>
  <c r="M2771" i="1"/>
  <c r="N2771" i="1"/>
  <c r="M2765" i="1"/>
  <c r="N2765" i="1"/>
  <c r="M2759" i="1"/>
  <c r="N2759" i="1"/>
  <c r="M2753" i="1"/>
  <c r="N2753" i="1"/>
  <c r="M2747" i="1"/>
  <c r="N2747" i="1"/>
  <c r="M2741" i="1"/>
  <c r="N2741" i="1"/>
  <c r="M2735" i="1"/>
  <c r="N2735" i="1"/>
  <c r="M2729" i="1"/>
  <c r="N2729" i="1"/>
  <c r="M2723" i="1"/>
  <c r="N2723" i="1"/>
  <c r="M2717" i="1"/>
  <c r="N2717" i="1"/>
  <c r="M2711" i="1"/>
  <c r="N2711" i="1"/>
  <c r="M2705" i="1"/>
  <c r="N2705" i="1"/>
  <c r="M2699" i="1"/>
  <c r="N2699" i="1"/>
  <c r="M2693" i="1"/>
  <c r="N2693" i="1"/>
  <c r="M2687" i="1"/>
  <c r="N2687" i="1"/>
  <c r="M2681" i="1"/>
  <c r="N2681" i="1"/>
  <c r="M2675" i="1"/>
  <c r="N2675" i="1"/>
  <c r="M2669" i="1"/>
  <c r="N2669" i="1"/>
  <c r="M2663" i="1"/>
  <c r="N2663" i="1"/>
  <c r="M2657" i="1"/>
  <c r="N2657" i="1"/>
  <c r="M2651" i="1"/>
  <c r="N2651" i="1"/>
  <c r="M2645" i="1"/>
  <c r="N2645" i="1"/>
  <c r="M2639" i="1"/>
  <c r="N2639" i="1"/>
  <c r="M2633" i="1"/>
  <c r="N2633" i="1"/>
  <c r="M2627" i="1"/>
  <c r="N2627" i="1"/>
  <c r="M2621" i="1"/>
  <c r="N2621" i="1"/>
  <c r="M2615" i="1"/>
  <c r="N2615" i="1"/>
  <c r="M2609" i="1"/>
  <c r="N2609" i="1"/>
  <c r="M2603" i="1"/>
  <c r="N2603" i="1"/>
  <c r="M2597" i="1"/>
  <c r="N2597" i="1"/>
  <c r="M2591" i="1"/>
  <c r="N2591" i="1"/>
  <c r="M2585" i="1"/>
  <c r="N2585" i="1"/>
  <c r="M2579" i="1"/>
  <c r="N2579" i="1"/>
  <c r="M2573" i="1"/>
  <c r="N2573" i="1"/>
  <c r="M2567" i="1"/>
  <c r="N2567" i="1"/>
  <c r="M2561" i="1"/>
  <c r="N2561" i="1"/>
  <c r="M2555" i="1"/>
  <c r="N2555" i="1"/>
  <c r="M2549" i="1"/>
  <c r="N2549" i="1"/>
  <c r="M2543" i="1"/>
  <c r="N2543" i="1"/>
  <c r="M2537" i="1"/>
  <c r="N2537" i="1"/>
  <c r="M2531" i="1"/>
  <c r="N2531" i="1"/>
  <c r="M2525" i="1"/>
  <c r="N2525" i="1"/>
  <c r="M2519" i="1"/>
  <c r="N2519" i="1"/>
  <c r="M2513" i="1"/>
  <c r="N2513" i="1"/>
  <c r="M2507" i="1"/>
  <c r="N2507" i="1"/>
  <c r="M2501" i="1"/>
  <c r="N2501" i="1"/>
  <c r="M2495" i="1"/>
  <c r="N2495" i="1"/>
  <c r="M2489" i="1"/>
  <c r="N2489" i="1"/>
  <c r="M2483" i="1"/>
  <c r="N2483" i="1"/>
  <c r="M2477" i="1"/>
  <c r="N2477" i="1"/>
  <c r="M2471" i="1"/>
  <c r="N2471" i="1"/>
  <c r="M2465" i="1"/>
  <c r="N2465" i="1"/>
  <c r="M2459" i="1"/>
  <c r="N2459" i="1"/>
  <c r="M2453" i="1"/>
  <c r="N2453" i="1"/>
  <c r="M2447" i="1"/>
  <c r="N2447" i="1"/>
  <c r="M2441" i="1"/>
  <c r="N2441" i="1"/>
  <c r="M2435" i="1"/>
  <c r="N2435" i="1"/>
  <c r="M2429" i="1"/>
  <c r="N2429" i="1"/>
  <c r="M2423" i="1"/>
  <c r="N2423" i="1"/>
  <c r="M2417" i="1"/>
  <c r="N2417" i="1"/>
  <c r="M2411" i="1"/>
  <c r="N2411" i="1"/>
  <c r="M2405" i="1"/>
  <c r="N2405" i="1"/>
  <c r="M2399" i="1"/>
  <c r="N2399" i="1"/>
  <c r="M2393" i="1"/>
  <c r="N2393" i="1"/>
  <c r="M2387" i="1"/>
  <c r="N2387" i="1"/>
  <c r="M2381" i="1"/>
  <c r="N2381" i="1"/>
  <c r="M2375" i="1"/>
  <c r="N2375" i="1"/>
  <c r="M2369" i="1"/>
  <c r="N2369" i="1"/>
  <c r="M2363" i="1"/>
  <c r="N2363" i="1"/>
  <c r="M2357" i="1"/>
  <c r="N2357" i="1"/>
  <c r="M2351" i="1"/>
  <c r="N2351" i="1"/>
  <c r="M2345" i="1"/>
  <c r="N2345" i="1"/>
  <c r="M2339" i="1"/>
  <c r="N2339" i="1"/>
  <c r="M2333" i="1"/>
  <c r="N2333" i="1"/>
  <c r="M2327" i="1"/>
  <c r="N2327" i="1"/>
  <c r="M2321" i="1"/>
  <c r="N2321" i="1"/>
  <c r="M2315" i="1"/>
  <c r="N2315" i="1"/>
  <c r="M2309" i="1"/>
  <c r="N2309" i="1"/>
  <c r="M2303" i="1"/>
  <c r="N2303" i="1"/>
  <c r="M2297" i="1"/>
  <c r="N2297" i="1"/>
  <c r="M2291" i="1"/>
  <c r="N2291" i="1"/>
  <c r="M2285" i="1"/>
  <c r="N2285" i="1"/>
  <c r="M2279" i="1"/>
  <c r="N2279" i="1"/>
  <c r="M2273" i="1"/>
  <c r="N2273" i="1"/>
  <c r="M2267" i="1"/>
  <c r="N2267" i="1"/>
  <c r="M2261" i="1"/>
  <c r="N2261" i="1"/>
  <c r="M2255" i="1"/>
  <c r="N2255" i="1"/>
  <c r="M2249" i="1"/>
  <c r="N2249" i="1"/>
  <c r="M2243" i="1"/>
  <c r="N2243" i="1"/>
  <c r="M2237" i="1"/>
  <c r="N2237" i="1"/>
  <c r="M2231" i="1"/>
  <c r="N2231" i="1"/>
  <c r="M2225" i="1"/>
  <c r="N2225" i="1"/>
  <c r="M2219" i="1"/>
  <c r="N2219" i="1"/>
  <c r="M2213" i="1"/>
  <c r="N2213" i="1"/>
  <c r="M2207" i="1"/>
  <c r="N2207" i="1"/>
  <c r="M2201" i="1"/>
  <c r="N2201" i="1"/>
  <c r="M2195" i="1"/>
  <c r="N2195" i="1"/>
  <c r="M2189" i="1"/>
  <c r="N2189" i="1"/>
  <c r="M2183" i="1"/>
  <c r="N2183" i="1"/>
  <c r="M2177" i="1"/>
  <c r="N2177" i="1"/>
  <c r="M2171" i="1"/>
  <c r="N2171" i="1"/>
  <c r="M2165" i="1"/>
  <c r="N2165" i="1"/>
  <c r="M2159" i="1"/>
  <c r="N2159" i="1"/>
  <c r="M2153" i="1"/>
  <c r="N2153" i="1"/>
  <c r="M2147" i="1"/>
  <c r="N2147" i="1"/>
  <c r="M2141" i="1"/>
  <c r="N2141" i="1"/>
  <c r="M2135" i="1"/>
  <c r="N2135" i="1"/>
  <c r="M2129" i="1"/>
  <c r="N2129" i="1"/>
  <c r="M2123" i="1"/>
  <c r="N2123" i="1"/>
  <c r="M2117" i="1"/>
  <c r="N2117" i="1"/>
  <c r="M2111" i="1"/>
  <c r="N2111" i="1"/>
  <c r="M2105" i="1"/>
  <c r="N2105" i="1"/>
  <c r="M2099" i="1"/>
  <c r="N2099" i="1"/>
  <c r="M2093" i="1"/>
  <c r="N2093" i="1"/>
  <c r="M2087" i="1"/>
  <c r="N2087" i="1"/>
  <c r="M2081" i="1"/>
  <c r="N2081" i="1"/>
  <c r="M2075" i="1"/>
  <c r="N2075" i="1"/>
  <c r="M2069" i="1"/>
  <c r="N2069" i="1"/>
  <c r="M2063" i="1"/>
  <c r="N2063" i="1"/>
  <c r="M2057" i="1"/>
  <c r="N2057" i="1"/>
  <c r="M2051" i="1"/>
  <c r="N2051" i="1"/>
  <c r="M2045" i="1"/>
  <c r="N2045" i="1"/>
  <c r="M2039" i="1"/>
  <c r="N2039" i="1"/>
  <c r="M2033" i="1"/>
  <c r="N2033" i="1"/>
  <c r="M2027" i="1"/>
  <c r="N2027" i="1"/>
  <c r="M2021" i="1"/>
  <c r="N2021" i="1"/>
  <c r="M2015" i="1"/>
  <c r="N2015" i="1"/>
  <c r="M2009" i="1"/>
  <c r="N2009" i="1"/>
  <c r="M2003" i="1"/>
  <c r="N2003" i="1"/>
  <c r="M1997" i="1"/>
  <c r="N1997" i="1"/>
  <c r="M1991" i="1"/>
  <c r="N1991" i="1"/>
  <c r="M1985" i="1"/>
  <c r="N1985" i="1"/>
  <c r="M1979" i="1"/>
  <c r="N1979" i="1"/>
  <c r="M1973" i="1"/>
  <c r="N1973" i="1"/>
  <c r="M1967" i="1"/>
  <c r="N1967" i="1"/>
  <c r="M1961" i="1"/>
  <c r="N1961" i="1"/>
  <c r="M1955" i="1"/>
  <c r="N1955" i="1"/>
  <c r="M1949" i="1"/>
  <c r="N1949" i="1"/>
  <c r="M1943" i="1"/>
  <c r="N1943" i="1"/>
  <c r="M1937" i="1"/>
  <c r="N1937" i="1"/>
  <c r="M1931" i="1"/>
  <c r="N1931" i="1"/>
  <c r="M1925" i="1"/>
  <c r="N1925" i="1"/>
  <c r="M1919" i="1"/>
  <c r="N1919" i="1"/>
  <c r="M1913" i="1"/>
  <c r="N1913" i="1"/>
  <c r="M1907" i="1"/>
  <c r="N1907" i="1"/>
  <c r="M1901" i="1"/>
  <c r="N1901" i="1"/>
  <c r="M1895" i="1"/>
  <c r="N1895" i="1"/>
  <c r="M1889" i="1"/>
  <c r="N1889" i="1"/>
  <c r="M1883" i="1"/>
  <c r="N1883" i="1"/>
  <c r="M1877" i="1"/>
  <c r="N1877" i="1"/>
  <c r="M1871" i="1"/>
  <c r="N1871" i="1"/>
  <c r="M1865" i="1"/>
  <c r="N1865" i="1"/>
  <c r="M1859" i="1"/>
  <c r="N1859" i="1"/>
  <c r="M1853" i="1"/>
  <c r="N1853" i="1"/>
  <c r="M1847" i="1"/>
  <c r="N1847" i="1"/>
  <c r="M1841" i="1"/>
  <c r="N1841" i="1"/>
  <c r="M1835" i="1"/>
  <c r="N1835" i="1"/>
  <c r="M1829" i="1"/>
  <c r="N1829" i="1"/>
  <c r="M1823" i="1"/>
  <c r="N1823" i="1"/>
  <c r="M1817" i="1"/>
  <c r="N1817" i="1"/>
  <c r="M1811" i="1"/>
  <c r="N1811" i="1"/>
  <c r="M1805" i="1"/>
  <c r="N1805" i="1"/>
  <c r="M1799" i="1"/>
  <c r="N1799" i="1"/>
  <c r="M1793" i="1"/>
  <c r="N1793" i="1"/>
  <c r="M1787" i="1"/>
  <c r="N1787" i="1"/>
  <c r="M1781" i="1"/>
  <c r="N1781" i="1"/>
  <c r="M1775" i="1"/>
  <c r="N1775" i="1"/>
  <c r="M1769" i="1"/>
  <c r="N1769" i="1"/>
  <c r="M1763" i="1"/>
  <c r="N1763" i="1"/>
  <c r="M1757" i="1"/>
  <c r="N1757" i="1"/>
  <c r="M1751" i="1"/>
  <c r="N1751" i="1"/>
  <c r="M1745" i="1"/>
  <c r="N1745" i="1"/>
  <c r="M1739" i="1"/>
  <c r="N1739" i="1"/>
  <c r="M1733" i="1"/>
  <c r="N1733" i="1"/>
  <c r="M1727" i="1"/>
  <c r="N1727" i="1"/>
  <c r="M1721" i="1"/>
  <c r="N1721" i="1"/>
  <c r="M1715" i="1"/>
  <c r="N1715" i="1"/>
  <c r="M1709" i="1"/>
  <c r="N1709" i="1"/>
  <c r="M1703" i="1"/>
  <c r="N1703" i="1"/>
  <c r="M1697" i="1"/>
  <c r="N1697" i="1"/>
  <c r="M1691" i="1"/>
  <c r="N1691" i="1"/>
  <c r="M1685" i="1"/>
  <c r="N1685" i="1"/>
  <c r="M1679" i="1"/>
  <c r="N1679" i="1"/>
  <c r="M1673" i="1"/>
  <c r="N1673" i="1"/>
  <c r="M1667" i="1"/>
  <c r="N1667" i="1"/>
  <c r="M1661" i="1"/>
  <c r="N1661" i="1"/>
  <c r="M1655" i="1"/>
  <c r="N1655" i="1"/>
  <c r="M1649" i="1"/>
  <c r="N1649" i="1"/>
  <c r="M1643" i="1"/>
  <c r="N1643" i="1"/>
  <c r="M1637" i="1"/>
  <c r="N1637" i="1"/>
  <c r="M1631" i="1"/>
  <c r="N1631" i="1"/>
  <c r="M1625" i="1"/>
  <c r="N1625" i="1"/>
  <c r="M1619" i="1"/>
  <c r="N1619" i="1"/>
  <c r="M1613" i="1"/>
  <c r="N1613" i="1"/>
  <c r="M1607" i="1"/>
  <c r="N1607" i="1"/>
  <c r="M1601" i="1"/>
  <c r="N1601" i="1"/>
  <c r="M1595" i="1"/>
  <c r="N1595" i="1"/>
  <c r="M1589" i="1"/>
  <c r="N1589" i="1"/>
  <c r="M1583" i="1"/>
  <c r="N1583" i="1"/>
  <c r="M1577" i="1"/>
  <c r="N1577" i="1"/>
  <c r="M1571" i="1"/>
  <c r="N1571" i="1"/>
  <c r="M1565" i="1"/>
  <c r="N1565" i="1"/>
  <c r="M1559" i="1"/>
  <c r="N1559" i="1"/>
  <c r="M1553" i="1"/>
  <c r="N1553" i="1"/>
  <c r="M1547" i="1"/>
  <c r="N1547" i="1"/>
  <c r="M1541" i="1"/>
  <c r="N1541" i="1"/>
  <c r="M1535" i="1"/>
  <c r="N1535" i="1"/>
  <c r="M1529" i="1"/>
  <c r="N1529" i="1"/>
  <c r="M1523" i="1"/>
  <c r="N1523" i="1"/>
  <c r="M1517" i="1"/>
  <c r="N1517" i="1"/>
  <c r="M1511" i="1"/>
  <c r="N1511" i="1"/>
  <c r="M1505" i="1"/>
  <c r="N1505" i="1"/>
  <c r="M1499" i="1"/>
  <c r="N1499" i="1"/>
  <c r="M1493" i="1"/>
  <c r="N1493" i="1"/>
  <c r="M1487" i="1"/>
  <c r="N1487" i="1"/>
  <c r="M1481" i="1"/>
  <c r="N1481" i="1"/>
  <c r="M1475" i="1"/>
  <c r="N1475" i="1"/>
  <c r="M1469" i="1"/>
  <c r="N1469" i="1"/>
  <c r="M1463" i="1"/>
  <c r="N1463" i="1"/>
  <c r="M1457" i="1"/>
  <c r="N1457" i="1"/>
  <c r="M1451" i="1"/>
  <c r="N1451" i="1"/>
  <c r="M1445" i="1"/>
  <c r="N1445" i="1"/>
  <c r="M1439" i="1"/>
  <c r="N1439" i="1"/>
  <c r="M1433" i="1"/>
  <c r="N1433" i="1"/>
  <c r="M1427" i="1"/>
  <c r="N1427" i="1"/>
  <c r="M1421" i="1"/>
  <c r="N1421" i="1"/>
  <c r="M1415" i="1"/>
  <c r="N1415" i="1"/>
  <c r="M1409" i="1"/>
  <c r="N1409" i="1"/>
  <c r="M1403" i="1"/>
  <c r="N1403" i="1"/>
  <c r="M1397" i="1"/>
  <c r="N1397" i="1"/>
  <c r="M1391" i="1"/>
  <c r="N1391" i="1"/>
  <c r="M1385" i="1"/>
  <c r="N1385" i="1"/>
  <c r="M1379" i="1"/>
  <c r="N1379" i="1"/>
  <c r="M1373" i="1"/>
  <c r="N1373" i="1"/>
  <c r="M1367" i="1"/>
  <c r="N1367" i="1"/>
  <c r="M1361" i="1"/>
  <c r="N1361" i="1"/>
  <c r="M1355" i="1"/>
  <c r="N1355" i="1"/>
  <c r="M1349" i="1"/>
  <c r="N1349" i="1"/>
  <c r="M1343" i="1"/>
  <c r="N1343" i="1"/>
  <c r="M1337" i="1"/>
  <c r="N1337" i="1"/>
  <c r="M1331" i="1"/>
  <c r="N1331" i="1"/>
  <c r="M1325" i="1"/>
  <c r="N1325" i="1"/>
  <c r="M1319" i="1"/>
  <c r="N1319" i="1"/>
  <c r="M550" i="1"/>
  <c r="N550" i="1"/>
  <c r="M544" i="1"/>
  <c r="N544" i="1"/>
  <c r="M538" i="1"/>
  <c r="N538" i="1"/>
  <c r="M532" i="1"/>
  <c r="N532" i="1"/>
  <c r="M526" i="1"/>
  <c r="N526" i="1"/>
  <c r="M520" i="1"/>
  <c r="N520" i="1"/>
  <c r="M514" i="1"/>
  <c r="N514" i="1"/>
  <c r="M508" i="1"/>
  <c r="N508" i="1"/>
  <c r="M502" i="1"/>
  <c r="N502" i="1"/>
  <c r="M496" i="1"/>
  <c r="N496" i="1"/>
  <c r="M490" i="1"/>
  <c r="N490" i="1"/>
  <c r="M484" i="1"/>
  <c r="N484" i="1"/>
  <c r="M478" i="1"/>
  <c r="N478" i="1"/>
  <c r="M472" i="1"/>
  <c r="N472" i="1"/>
  <c r="M466" i="1"/>
  <c r="N466" i="1"/>
  <c r="M460" i="1"/>
  <c r="N460" i="1"/>
  <c r="M454" i="1"/>
  <c r="N454" i="1"/>
  <c r="M448" i="1"/>
  <c r="N448" i="1"/>
  <c r="M442" i="1"/>
  <c r="N442" i="1"/>
  <c r="M436" i="1"/>
  <c r="N436" i="1"/>
  <c r="M430" i="1"/>
  <c r="N430" i="1"/>
  <c r="M424" i="1"/>
  <c r="N424" i="1"/>
  <c r="M418" i="1"/>
  <c r="N418" i="1"/>
  <c r="M412" i="1"/>
  <c r="N412" i="1"/>
  <c r="M406" i="1"/>
  <c r="N406" i="1"/>
  <c r="M400" i="1"/>
  <c r="N400" i="1"/>
  <c r="M394" i="1"/>
  <c r="N394" i="1"/>
  <c r="M388" i="1"/>
  <c r="N388" i="1"/>
  <c r="M382" i="1"/>
  <c r="N382" i="1"/>
  <c r="M376" i="1"/>
  <c r="N376" i="1"/>
  <c r="M370" i="1"/>
  <c r="N370" i="1"/>
  <c r="M364" i="1"/>
  <c r="N364" i="1"/>
  <c r="M358" i="1"/>
  <c r="N358" i="1"/>
  <c r="M352" i="1"/>
  <c r="N352" i="1"/>
  <c r="M346" i="1"/>
  <c r="N346" i="1"/>
  <c r="M340" i="1"/>
  <c r="N340" i="1"/>
  <c r="M334" i="1"/>
  <c r="N334" i="1"/>
  <c r="M328" i="1"/>
  <c r="N328" i="1"/>
  <c r="M322" i="1"/>
  <c r="N322" i="1"/>
  <c r="M316" i="1"/>
  <c r="N316" i="1"/>
  <c r="M310" i="1"/>
  <c r="N310" i="1"/>
  <c r="M304" i="1"/>
  <c r="N304" i="1"/>
  <c r="M298" i="1"/>
  <c r="N298" i="1"/>
  <c r="M292" i="1"/>
  <c r="N292" i="1"/>
  <c r="M286" i="1"/>
  <c r="N286" i="1"/>
  <c r="M280" i="1"/>
  <c r="N280" i="1"/>
  <c r="M274" i="1"/>
  <c r="N274" i="1"/>
  <c r="M268" i="1"/>
  <c r="N268" i="1"/>
  <c r="M262" i="1"/>
  <c r="N262" i="1"/>
  <c r="M256" i="1"/>
  <c r="N256" i="1"/>
  <c r="M250" i="1"/>
  <c r="N250" i="1"/>
  <c r="M244" i="1"/>
  <c r="N244" i="1"/>
  <c r="M238" i="1"/>
  <c r="N238" i="1"/>
  <c r="M232" i="1"/>
  <c r="N232" i="1"/>
  <c r="M226" i="1"/>
  <c r="N226" i="1"/>
  <c r="M220" i="1"/>
  <c r="N220" i="1"/>
  <c r="M214" i="1"/>
  <c r="N214" i="1"/>
  <c r="M208" i="1"/>
  <c r="N208" i="1"/>
  <c r="M202" i="1"/>
  <c r="N202" i="1"/>
  <c r="M196" i="1"/>
  <c r="N196" i="1"/>
  <c r="M190" i="1"/>
  <c r="N190" i="1"/>
  <c r="M184" i="1"/>
  <c r="N184" i="1"/>
  <c r="M178" i="1"/>
  <c r="N178" i="1"/>
  <c r="M172" i="1"/>
  <c r="N172" i="1"/>
  <c r="M166" i="1"/>
  <c r="N166" i="1"/>
  <c r="M160" i="1"/>
  <c r="N160" i="1"/>
  <c r="M154" i="1"/>
  <c r="N154" i="1"/>
  <c r="M148" i="1"/>
  <c r="N148" i="1"/>
  <c r="M142" i="1"/>
  <c r="N142" i="1"/>
  <c r="M136" i="1"/>
  <c r="N136" i="1"/>
  <c r="M130" i="1"/>
  <c r="N130" i="1"/>
  <c r="M124" i="1"/>
  <c r="N124" i="1"/>
  <c r="M118" i="1"/>
  <c r="N118" i="1"/>
  <c r="M112" i="1"/>
  <c r="N112" i="1"/>
  <c r="M106" i="1"/>
  <c r="N106" i="1"/>
  <c r="M100" i="1"/>
  <c r="N100" i="1"/>
  <c r="M94" i="1"/>
  <c r="N94" i="1"/>
  <c r="M88" i="1"/>
  <c r="N88" i="1"/>
  <c r="M82" i="1"/>
  <c r="N82" i="1"/>
  <c r="M76" i="1"/>
  <c r="N76" i="1"/>
  <c r="M70" i="1"/>
  <c r="N70" i="1"/>
  <c r="M64" i="1"/>
  <c r="N64" i="1"/>
  <c r="M58" i="1"/>
  <c r="N58" i="1"/>
  <c r="M52" i="1"/>
  <c r="N52" i="1"/>
  <c r="M46" i="1"/>
  <c r="N46" i="1"/>
  <c r="M40" i="1"/>
  <c r="N40" i="1"/>
  <c r="M34" i="1"/>
  <c r="N34" i="1"/>
  <c r="M28" i="1"/>
  <c r="N28" i="1"/>
  <c r="M22" i="1"/>
  <c r="N22" i="1"/>
  <c r="M16" i="1"/>
  <c r="N16" i="1"/>
  <c r="M10" i="1"/>
  <c r="N10" i="1"/>
  <c r="M2661" i="1"/>
  <c r="N2661" i="1"/>
  <c r="M2655" i="1"/>
  <c r="N2655" i="1"/>
  <c r="M2649" i="1"/>
  <c r="N2649" i="1"/>
  <c r="M2643" i="1"/>
  <c r="N2643" i="1"/>
  <c r="M2637" i="1"/>
  <c r="N2637" i="1"/>
  <c r="M2631" i="1"/>
  <c r="N2631" i="1"/>
  <c r="M2625" i="1"/>
  <c r="N2625" i="1"/>
  <c r="M2619" i="1"/>
  <c r="N2619" i="1"/>
  <c r="M2613" i="1"/>
  <c r="N2613" i="1"/>
  <c r="M2607" i="1"/>
  <c r="N2607" i="1"/>
  <c r="M2601" i="1"/>
  <c r="N2601" i="1"/>
  <c r="M2595" i="1"/>
  <c r="N2595" i="1"/>
  <c r="M2589" i="1"/>
  <c r="N2589" i="1"/>
  <c r="M2583" i="1"/>
  <c r="N2583" i="1"/>
  <c r="M2577" i="1"/>
  <c r="N2577" i="1"/>
  <c r="M2571" i="1"/>
  <c r="N2571" i="1"/>
  <c r="M2565" i="1"/>
  <c r="N2565" i="1"/>
  <c r="M2559" i="1"/>
  <c r="N2559" i="1"/>
  <c r="M2553" i="1"/>
  <c r="N2553" i="1"/>
  <c r="M2547" i="1"/>
  <c r="N2547" i="1"/>
  <c r="M2541" i="1"/>
  <c r="N2541" i="1"/>
  <c r="M2535" i="1"/>
  <c r="N2535" i="1"/>
  <c r="M2529" i="1"/>
  <c r="N2529" i="1"/>
  <c r="M2523" i="1"/>
  <c r="N2523" i="1"/>
  <c r="M2517" i="1"/>
  <c r="N2517" i="1"/>
  <c r="M2511" i="1"/>
  <c r="N2511" i="1"/>
  <c r="M2505" i="1"/>
  <c r="N2505" i="1"/>
  <c r="M2499" i="1"/>
  <c r="N2499" i="1"/>
  <c r="M2493" i="1"/>
  <c r="N2493" i="1"/>
  <c r="M2487" i="1"/>
  <c r="N2487" i="1"/>
  <c r="M2481" i="1"/>
  <c r="N2481" i="1"/>
  <c r="M2475" i="1"/>
  <c r="N2475" i="1"/>
  <c r="M2469" i="1"/>
  <c r="N2469" i="1"/>
  <c r="M2463" i="1"/>
  <c r="N2463" i="1"/>
  <c r="M2457" i="1"/>
  <c r="N2457" i="1"/>
  <c r="M2451" i="1"/>
  <c r="N2451" i="1"/>
  <c r="M2445" i="1"/>
  <c r="N2445" i="1"/>
  <c r="M2439" i="1"/>
  <c r="N2439" i="1"/>
  <c r="M2433" i="1"/>
  <c r="N2433" i="1"/>
  <c r="M2427" i="1"/>
  <c r="N2427" i="1"/>
  <c r="M2421" i="1"/>
  <c r="N2421" i="1"/>
  <c r="M2415" i="1"/>
  <c r="N2415" i="1"/>
  <c r="M2409" i="1"/>
  <c r="N2409" i="1"/>
  <c r="M2403" i="1"/>
  <c r="N2403" i="1"/>
  <c r="M2397" i="1"/>
  <c r="N2397" i="1"/>
  <c r="M2391" i="1"/>
  <c r="N2391" i="1"/>
  <c r="M2385" i="1"/>
  <c r="N2385" i="1"/>
  <c r="M2379" i="1"/>
  <c r="N2379" i="1"/>
  <c r="M2373" i="1"/>
  <c r="N2373" i="1"/>
  <c r="M2367" i="1"/>
  <c r="N2367" i="1"/>
  <c r="M2361" i="1"/>
  <c r="N2361" i="1"/>
  <c r="M2355" i="1"/>
  <c r="N2355" i="1"/>
  <c r="M2349" i="1"/>
  <c r="N2349" i="1"/>
  <c r="M2343" i="1"/>
  <c r="N2343" i="1"/>
  <c r="M2337" i="1"/>
  <c r="N2337" i="1"/>
  <c r="M2331" i="1"/>
  <c r="N2331" i="1"/>
  <c r="M2325" i="1"/>
  <c r="N2325" i="1"/>
  <c r="M2319" i="1"/>
  <c r="N2319" i="1"/>
  <c r="M2313" i="1"/>
  <c r="N2313" i="1"/>
  <c r="M2307" i="1"/>
  <c r="N2307" i="1"/>
  <c r="M2301" i="1"/>
  <c r="N2301" i="1"/>
  <c r="M2295" i="1"/>
  <c r="N2295" i="1"/>
  <c r="M2289" i="1"/>
  <c r="N2289" i="1"/>
  <c r="M2283" i="1"/>
  <c r="N2283" i="1"/>
  <c r="M2277" i="1"/>
  <c r="N2277" i="1"/>
  <c r="M2271" i="1"/>
  <c r="N2271" i="1"/>
  <c r="M2265" i="1"/>
  <c r="N2265" i="1"/>
  <c r="M2259" i="1"/>
  <c r="N2259" i="1"/>
  <c r="M2253" i="1"/>
  <c r="N2253" i="1"/>
  <c r="M2247" i="1"/>
  <c r="N2247" i="1"/>
  <c r="M2241" i="1"/>
  <c r="N2241" i="1"/>
  <c r="M2235" i="1"/>
  <c r="N2235" i="1"/>
  <c r="M2229" i="1"/>
  <c r="N2229" i="1"/>
  <c r="M2223" i="1"/>
  <c r="N2223" i="1"/>
  <c r="M2217" i="1"/>
  <c r="N2217" i="1"/>
  <c r="M2211" i="1"/>
  <c r="N2211" i="1"/>
  <c r="M2205" i="1"/>
  <c r="N2205" i="1"/>
  <c r="M2199" i="1"/>
  <c r="N2199" i="1"/>
  <c r="M2193" i="1"/>
  <c r="N2193" i="1"/>
  <c r="M2187" i="1"/>
  <c r="N2187" i="1"/>
  <c r="M2181" i="1"/>
  <c r="N2181" i="1"/>
  <c r="M2175" i="1"/>
  <c r="N2175" i="1"/>
  <c r="M2169" i="1"/>
  <c r="N2169" i="1"/>
  <c r="M2163" i="1"/>
  <c r="N2163" i="1"/>
  <c r="M2157" i="1"/>
  <c r="N2157" i="1"/>
  <c r="M2151" i="1"/>
  <c r="N2151" i="1"/>
  <c r="M2145" i="1"/>
  <c r="N2145" i="1"/>
  <c r="M2139" i="1"/>
  <c r="N2139" i="1"/>
  <c r="M2133" i="1"/>
  <c r="N2133" i="1"/>
  <c r="M2127" i="1"/>
  <c r="N2127" i="1"/>
  <c r="M2121" i="1"/>
  <c r="N2121" i="1"/>
  <c r="M2115" i="1"/>
  <c r="N2115" i="1"/>
  <c r="M2109" i="1"/>
  <c r="N2109" i="1"/>
  <c r="M2103" i="1"/>
  <c r="N2103" i="1"/>
  <c r="M2097" i="1"/>
  <c r="N2097" i="1"/>
  <c r="M2091" i="1"/>
  <c r="N2091" i="1"/>
  <c r="M2085" i="1"/>
  <c r="N2085" i="1"/>
  <c r="M2079" i="1"/>
  <c r="N2079" i="1"/>
  <c r="M2073" i="1"/>
  <c r="N2073" i="1"/>
  <c r="M2067" i="1"/>
  <c r="N2067" i="1"/>
  <c r="M2061" i="1"/>
  <c r="N2061" i="1"/>
  <c r="M2055" i="1"/>
  <c r="N2055" i="1"/>
  <c r="M2049" i="1"/>
  <c r="N2049" i="1"/>
  <c r="M2043" i="1"/>
  <c r="N2043" i="1"/>
  <c r="M2037" i="1"/>
  <c r="N2037" i="1"/>
  <c r="M2031" i="1"/>
  <c r="N2031" i="1"/>
  <c r="M2025" i="1"/>
  <c r="N2025" i="1"/>
  <c r="M2019" i="1"/>
  <c r="N2019" i="1"/>
  <c r="M2013" i="1"/>
  <c r="N2013" i="1"/>
  <c r="M2007" i="1"/>
  <c r="N2007" i="1"/>
  <c r="M2001" i="1"/>
  <c r="N2001" i="1"/>
  <c r="M1995" i="1"/>
  <c r="N1995" i="1"/>
  <c r="M1989" i="1"/>
  <c r="N1989" i="1"/>
  <c r="M1983" i="1"/>
  <c r="N1983" i="1"/>
  <c r="M1977" i="1"/>
  <c r="N1977" i="1"/>
  <c r="M1971" i="1"/>
  <c r="N1971" i="1"/>
  <c r="M1965" i="1"/>
  <c r="N1965" i="1"/>
  <c r="M1959" i="1"/>
  <c r="N1959" i="1"/>
  <c r="M1953" i="1"/>
  <c r="N1953" i="1"/>
  <c r="M1947" i="1"/>
  <c r="N1947" i="1"/>
  <c r="M1941" i="1"/>
  <c r="N1941" i="1"/>
  <c r="M1935" i="1"/>
  <c r="N1935" i="1"/>
  <c r="M1929" i="1"/>
  <c r="N1929" i="1"/>
  <c r="M1923" i="1"/>
  <c r="N1923" i="1"/>
  <c r="M1917" i="1"/>
  <c r="N1917" i="1"/>
  <c r="M1911" i="1"/>
  <c r="N1911" i="1"/>
  <c r="M1905" i="1"/>
  <c r="N1905" i="1"/>
  <c r="M1899" i="1"/>
  <c r="N1899" i="1"/>
  <c r="M1893" i="1"/>
  <c r="N1893" i="1"/>
  <c r="M1887" i="1"/>
  <c r="N1887" i="1"/>
  <c r="M1881" i="1"/>
  <c r="N1881" i="1"/>
  <c r="M1875" i="1"/>
  <c r="N1875" i="1"/>
  <c r="M1869" i="1"/>
  <c r="N1869" i="1"/>
  <c r="M1863" i="1"/>
  <c r="N1863" i="1"/>
  <c r="M1857" i="1"/>
  <c r="N1857" i="1"/>
  <c r="M1851" i="1"/>
  <c r="N1851" i="1"/>
  <c r="M1845" i="1"/>
  <c r="N1845" i="1"/>
  <c r="M1839" i="1"/>
  <c r="N1839" i="1"/>
  <c r="M1833" i="1"/>
  <c r="N1833" i="1"/>
  <c r="M1827" i="1"/>
  <c r="N1827" i="1"/>
  <c r="M1821" i="1"/>
  <c r="N1821" i="1"/>
  <c r="M1815" i="1"/>
  <c r="N1815" i="1"/>
  <c r="M1809" i="1"/>
  <c r="N1809" i="1"/>
  <c r="M1803" i="1"/>
  <c r="N1803" i="1"/>
  <c r="M1797" i="1"/>
  <c r="N1797" i="1"/>
  <c r="M1791" i="1"/>
  <c r="N1791" i="1"/>
  <c r="M1785" i="1"/>
  <c r="N1785" i="1"/>
  <c r="M1779" i="1"/>
  <c r="N1779" i="1"/>
  <c r="M1773" i="1"/>
  <c r="N1773" i="1"/>
  <c r="M1767" i="1"/>
  <c r="N1767" i="1"/>
  <c r="M1761" i="1"/>
  <c r="N1761" i="1"/>
  <c r="M1755" i="1"/>
  <c r="N1755" i="1"/>
  <c r="M1749" i="1"/>
  <c r="N1749" i="1"/>
  <c r="M1743" i="1"/>
  <c r="N1743" i="1"/>
  <c r="M1737" i="1"/>
  <c r="N1737" i="1"/>
  <c r="M1731" i="1"/>
  <c r="N1731" i="1"/>
  <c r="M1725" i="1"/>
  <c r="N1725" i="1"/>
  <c r="M1719" i="1"/>
  <c r="N1719" i="1"/>
  <c r="M1713" i="1"/>
  <c r="N1713" i="1"/>
  <c r="M1707" i="1"/>
  <c r="N1707" i="1"/>
  <c r="M1701" i="1"/>
  <c r="N1701" i="1"/>
  <c r="M1695" i="1"/>
  <c r="N1695" i="1"/>
  <c r="M1689" i="1"/>
  <c r="N1689" i="1"/>
  <c r="M1683" i="1"/>
  <c r="N1683" i="1"/>
  <c r="M1677" i="1"/>
  <c r="N1677" i="1"/>
  <c r="M1671" i="1"/>
  <c r="N1671" i="1"/>
  <c r="M1665" i="1"/>
  <c r="N1665" i="1"/>
  <c r="M1659" i="1"/>
  <c r="N1659" i="1"/>
  <c r="M1653" i="1"/>
  <c r="N1653" i="1"/>
  <c r="M1647" i="1"/>
  <c r="N1647" i="1"/>
  <c r="M1641" i="1"/>
  <c r="N1641" i="1"/>
  <c r="M1635" i="1"/>
  <c r="N1635" i="1"/>
  <c r="M1629" i="1"/>
  <c r="N1629" i="1"/>
  <c r="M1623" i="1"/>
  <c r="N1623" i="1"/>
  <c r="M1617" i="1"/>
  <c r="N1617" i="1"/>
  <c r="M1611" i="1"/>
  <c r="N1611" i="1"/>
  <c r="M1605" i="1"/>
  <c r="N1605" i="1"/>
  <c r="M1599" i="1"/>
  <c r="N1599" i="1"/>
  <c r="M1593" i="1"/>
  <c r="N1593" i="1"/>
  <c r="M1587" i="1"/>
  <c r="N1587" i="1"/>
  <c r="M1581" i="1"/>
  <c r="N1581" i="1"/>
  <c r="M1575" i="1"/>
  <c r="N1575" i="1"/>
  <c r="M1569" i="1"/>
  <c r="N1569" i="1"/>
  <c r="M1563" i="1"/>
  <c r="N1563" i="1"/>
  <c r="M1557" i="1"/>
  <c r="N1557" i="1"/>
  <c r="M1551" i="1"/>
  <c r="N1551" i="1"/>
  <c r="M1545" i="1"/>
  <c r="N1545" i="1"/>
  <c r="M1539" i="1"/>
  <c r="N1539" i="1"/>
  <c r="M1533" i="1"/>
  <c r="N1533" i="1"/>
  <c r="M2840" i="1"/>
  <c r="N2840" i="1"/>
  <c r="M2834" i="1"/>
  <c r="N2834" i="1"/>
  <c r="M2828" i="1"/>
  <c r="N2828" i="1"/>
  <c r="M2822" i="1"/>
  <c r="N2822" i="1"/>
  <c r="M2816" i="1"/>
  <c r="N2816" i="1"/>
  <c r="M2810" i="1"/>
  <c r="N2810" i="1"/>
  <c r="M2804" i="1"/>
  <c r="N2804" i="1"/>
  <c r="M2798" i="1"/>
  <c r="N2798" i="1"/>
  <c r="M2792" i="1"/>
  <c r="N2792" i="1"/>
  <c r="M2786" i="1"/>
  <c r="N2786" i="1"/>
  <c r="M2780" i="1"/>
  <c r="N2780" i="1"/>
  <c r="M2774" i="1"/>
  <c r="N2774" i="1"/>
  <c r="M2768" i="1"/>
  <c r="N2768" i="1"/>
  <c r="M2762" i="1"/>
  <c r="N2762" i="1"/>
  <c r="M2756" i="1"/>
  <c r="N2756" i="1"/>
  <c r="M2750" i="1"/>
  <c r="N2750" i="1"/>
  <c r="M2744" i="1"/>
  <c r="N2744" i="1"/>
  <c r="M2738" i="1"/>
  <c r="N2738" i="1"/>
  <c r="M2732" i="1"/>
  <c r="N2732" i="1"/>
  <c r="M2726" i="1"/>
  <c r="N2726" i="1"/>
  <c r="M2720" i="1"/>
  <c r="N2720" i="1"/>
  <c r="M2714" i="1"/>
  <c r="N2714" i="1"/>
  <c r="M2708" i="1"/>
  <c r="N2708" i="1"/>
  <c r="M2702" i="1"/>
  <c r="N2702" i="1"/>
  <c r="M2696" i="1"/>
  <c r="N2696" i="1"/>
  <c r="M2690" i="1"/>
  <c r="N2690" i="1"/>
  <c r="M2684" i="1"/>
  <c r="N2684" i="1"/>
  <c r="M2678" i="1"/>
  <c r="N2678" i="1"/>
  <c r="M2672" i="1"/>
  <c r="N2672" i="1"/>
  <c r="M2666" i="1"/>
  <c r="N2666" i="1"/>
  <c r="M2660" i="1"/>
  <c r="N2660" i="1"/>
  <c r="M2654" i="1"/>
  <c r="N2654" i="1"/>
  <c r="M2648" i="1"/>
  <c r="N2648" i="1"/>
  <c r="M2642" i="1"/>
  <c r="N2642" i="1"/>
  <c r="M2636" i="1"/>
  <c r="N2636" i="1"/>
  <c r="M2630" i="1"/>
  <c r="N2630" i="1"/>
  <c r="M2624" i="1"/>
  <c r="N2624" i="1"/>
  <c r="M2618" i="1"/>
  <c r="N2618" i="1"/>
  <c r="M2612" i="1"/>
  <c r="N2612" i="1"/>
  <c r="M2606" i="1"/>
  <c r="N2606" i="1"/>
  <c r="M2600" i="1"/>
  <c r="N2600" i="1"/>
  <c r="M2594" i="1"/>
  <c r="N2594" i="1"/>
  <c r="M2588" i="1"/>
  <c r="N2588" i="1"/>
  <c r="M2582" i="1"/>
  <c r="N2582" i="1"/>
  <c r="M2576" i="1"/>
  <c r="N2576" i="1"/>
  <c r="M2570" i="1"/>
  <c r="N2570" i="1"/>
  <c r="M2564" i="1"/>
  <c r="N2564" i="1"/>
  <c r="M2558" i="1"/>
  <c r="N2558" i="1"/>
  <c r="M2552" i="1"/>
  <c r="N2552" i="1"/>
  <c r="M2546" i="1"/>
  <c r="N2546" i="1"/>
  <c r="M2540" i="1"/>
  <c r="N2540" i="1"/>
  <c r="M2534" i="1"/>
  <c r="N2534" i="1"/>
  <c r="M2528" i="1"/>
  <c r="N2528" i="1"/>
  <c r="M2522" i="1"/>
  <c r="N2522" i="1"/>
  <c r="M2516" i="1"/>
  <c r="N2516" i="1"/>
  <c r="M2510" i="1"/>
  <c r="N2510" i="1"/>
  <c r="M2504" i="1"/>
  <c r="N2504" i="1"/>
  <c r="M2498" i="1"/>
  <c r="N2498" i="1"/>
  <c r="M2492" i="1"/>
  <c r="N2492" i="1"/>
  <c r="M2486" i="1"/>
  <c r="N2486" i="1"/>
  <c r="M2480" i="1"/>
  <c r="N2480" i="1"/>
  <c r="M2474" i="1"/>
  <c r="N2474" i="1"/>
  <c r="M2468" i="1"/>
  <c r="N2468" i="1"/>
  <c r="M2462" i="1"/>
  <c r="N2462" i="1"/>
  <c r="M2456" i="1"/>
  <c r="N2456" i="1"/>
  <c r="M2450" i="1"/>
  <c r="N2450" i="1"/>
  <c r="M2444" i="1"/>
  <c r="N2444" i="1"/>
  <c r="M2438" i="1"/>
  <c r="N2438" i="1"/>
  <c r="M2432" i="1"/>
  <c r="N2432" i="1"/>
  <c r="M2426" i="1"/>
  <c r="N2426" i="1"/>
  <c r="M2420" i="1"/>
  <c r="N2420" i="1"/>
  <c r="M2414" i="1"/>
  <c r="N2414" i="1"/>
  <c r="M2408" i="1"/>
  <c r="N2408" i="1"/>
  <c r="M2402" i="1"/>
  <c r="N2402" i="1"/>
  <c r="M2396" i="1"/>
  <c r="N2396" i="1"/>
  <c r="M2390" i="1"/>
  <c r="N2390" i="1"/>
  <c r="M2384" i="1"/>
  <c r="N2384" i="1"/>
  <c r="M2378" i="1"/>
  <c r="N2378" i="1"/>
  <c r="M2372" i="1"/>
  <c r="N2372" i="1"/>
  <c r="M2366" i="1"/>
  <c r="N2366" i="1"/>
  <c r="M2360" i="1"/>
  <c r="N2360" i="1"/>
  <c r="M2354" i="1"/>
  <c r="N2354" i="1"/>
  <c r="M2348" i="1"/>
  <c r="N2348" i="1"/>
  <c r="M2342" i="1"/>
  <c r="N2342" i="1"/>
  <c r="M2336" i="1"/>
  <c r="N2336" i="1"/>
  <c r="M2330" i="1"/>
  <c r="N2330" i="1"/>
  <c r="M2324" i="1"/>
  <c r="N2324" i="1"/>
  <c r="M2318" i="1"/>
  <c r="N2318" i="1"/>
  <c r="M2312" i="1"/>
  <c r="N2312" i="1"/>
  <c r="M2306" i="1"/>
  <c r="N2306" i="1"/>
  <c r="M2300" i="1"/>
  <c r="N2300" i="1"/>
  <c r="M2294" i="1"/>
  <c r="N2294" i="1"/>
  <c r="M2288" i="1"/>
  <c r="N2288" i="1"/>
  <c r="M2282" i="1"/>
  <c r="N2282" i="1"/>
  <c r="M2276" i="1"/>
  <c r="N2276" i="1"/>
  <c r="M2270" i="1"/>
  <c r="N2270" i="1"/>
  <c r="M2264" i="1"/>
  <c r="N2264" i="1"/>
  <c r="M2258" i="1"/>
  <c r="N2258" i="1"/>
  <c r="M2252" i="1"/>
  <c r="N2252" i="1"/>
  <c r="M2246" i="1"/>
  <c r="N2246" i="1"/>
  <c r="M2240" i="1"/>
  <c r="N2240" i="1"/>
  <c r="M2234" i="1"/>
  <c r="N2234" i="1"/>
  <c r="M2228" i="1"/>
  <c r="N2228" i="1"/>
  <c r="M2222" i="1"/>
  <c r="N2222" i="1"/>
  <c r="M2216" i="1"/>
  <c r="N2216" i="1"/>
  <c r="M2210" i="1"/>
  <c r="N2210" i="1"/>
  <c r="M2204" i="1"/>
  <c r="N2204" i="1"/>
  <c r="M2198" i="1"/>
  <c r="N2198" i="1"/>
  <c r="M2192" i="1"/>
  <c r="N2192" i="1"/>
  <c r="M2186" i="1"/>
  <c r="N2186" i="1"/>
  <c r="M2180" i="1"/>
  <c r="N2180" i="1"/>
  <c r="M2174" i="1"/>
  <c r="N2174" i="1"/>
  <c r="M2168" i="1"/>
  <c r="N2168" i="1"/>
  <c r="M2162" i="1"/>
  <c r="N2162" i="1"/>
  <c r="M2156" i="1"/>
  <c r="N2156" i="1"/>
  <c r="M2150" i="1"/>
  <c r="N2150" i="1"/>
  <c r="M2144" i="1"/>
  <c r="N2144" i="1"/>
  <c r="M2138" i="1"/>
  <c r="N2138" i="1"/>
  <c r="M2132" i="1"/>
  <c r="N2132" i="1"/>
  <c r="M2126" i="1"/>
  <c r="N2126" i="1"/>
  <c r="M2120" i="1"/>
  <c r="N2120" i="1"/>
  <c r="M2114" i="1"/>
  <c r="N2114" i="1"/>
  <c r="M2108" i="1"/>
  <c r="N2108" i="1"/>
  <c r="M2102" i="1"/>
  <c r="N2102" i="1"/>
  <c r="M2096" i="1"/>
  <c r="N2096" i="1"/>
  <c r="M2090" i="1"/>
  <c r="N2090" i="1"/>
  <c r="M2084" i="1"/>
  <c r="N2084" i="1"/>
  <c r="M2078" i="1"/>
  <c r="N2078" i="1"/>
  <c r="M2072" i="1"/>
  <c r="N2072" i="1"/>
  <c r="M2066" i="1"/>
  <c r="N2066" i="1"/>
  <c r="M2060" i="1"/>
  <c r="N2060" i="1"/>
  <c r="M2054" i="1"/>
  <c r="N2054" i="1"/>
  <c r="M2048" i="1"/>
  <c r="N2048" i="1"/>
  <c r="M2042" i="1"/>
  <c r="N2042" i="1"/>
  <c r="M2036" i="1"/>
  <c r="N2036" i="1"/>
  <c r="M2030" i="1"/>
  <c r="N2030" i="1"/>
  <c r="M2024" i="1"/>
  <c r="N2024" i="1"/>
  <c r="M2018" i="1"/>
  <c r="N2018" i="1"/>
  <c r="M2012" i="1"/>
  <c r="N2012" i="1"/>
  <c r="M2006" i="1"/>
  <c r="N2006" i="1"/>
  <c r="M2000" i="1"/>
  <c r="N2000" i="1"/>
  <c r="M1994" i="1"/>
  <c r="N1994" i="1"/>
  <c r="M1988" i="1"/>
  <c r="N1988" i="1"/>
  <c r="M1982" i="1"/>
  <c r="N1982" i="1"/>
  <c r="M1976" i="1"/>
  <c r="N1976" i="1"/>
  <c r="M1970" i="1"/>
  <c r="N1970" i="1"/>
  <c r="M1964" i="1"/>
  <c r="N1964" i="1"/>
  <c r="M1958" i="1"/>
  <c r="N1958" i="1"/>
  <c r="M1952" i="1"/>
  <c r="N1952" i="1"/>
  <c r="M1946" i="1"/>
  <c r="N1946" i="1"/>
  <c r="M1940" i="1"/>
  <c r="N1940" i="1"/>
  <c r="M1934" i="1"/>
  <c r="N1934" i="1"/>
  <c r="M1928" i="1"/>
  <c r="N1928" i="1"/>
  <c r="M1922" i="1"/>
  <c r="N1922" i="1"/>
  <c r="M1916" i="1"/>
  <c r="N1916" i="1"/>
  <c r="M1910" i="1"/>
  <c r="N1910" i="1"/>
  <c r="M1904" i="1"/>
  <c r="N1904" i="1"/>
  <c r="M1898" i="1"/>
  <c r="N1898" i="1"/>
  <c r="M1892" i="1"/>
  <c r="N1892" i="1"/>
  <c r="M1886" i="1"/>
  <c r="N1886" i="1"/>
  <c r="M1880" i="1"/>
  <c r="N1880" i="1"/>
  <c r="M1874" i="1"/>
  <c r="N1874" i="1"/>
  <c r="M1868" i="1"/>
  <c r="N1868" i="1"/>
  <c r="M1862" i="1"/>
  <c r="N1862" i="1"/>
  <c r="M1856" i="1"/>
  <c r="N1856" i="1"/>
  <c r="M1850" i="1"/>
  <c r="N1850" i="1"/>
  <c r="M1844" i="1"/>
  <c r="N1844" i="1"/>
  <c r="M1838" i="1"/>
  <c r="N1838" i="1"/>
  <c r="M1832" i="1"/>
  <c r="N1832" i="1"/>
  <c r="M1826" i="1"/>
  <c r="N1826" i="1"/>
  <c r="M1820" i="1"/>
  <c r="N1820" i="1"/>
  <c r="M1814" i="1"/>
  <c r="N1814" i="1"/>
  <c r="M1808" i="1"/>
  <c r="N1808" i="1"/>
  <c r="M1802" i="1"/>
  <c r="N1802" i="1"/>
  <c r="M1796" i="1"/>
  <c r="N1796" i="1"/>
  <c r="M1790" i="1"/>
  <c r="N1790" i="1"/>
  <c r="M1784" i="1"/>
  <c r="N1784" i="1"/>
  <c r="M1778" i="1"/>
  <c r="N1778" i="1"/>
  <c r="M1772" i="1"/>
  <c r="N1772" i="1"/>
  <c r="M1766" i="1"/>
  <c r="N1766" i="1"/>
  <c r="M1760" i="1"/>
  <c r="N1760" i="1"/>
  <c r="M1754" i="1"/>
  <c r="N1754" i="1"/>
  <c r="M1748" i="1"/>
  <c r="N1748" i="1"/>
  <c r="M1742" i="1"/>
  <c r="N1742" i="1"/>
  <c r="M1736" i="1"/>
  <c r="N1736" i="1"/>
  <c r="M1730" i="1"/>
  <c r="N1730" i="1"/>
  <c r="M1724" i="1"/>
  <c r="N1724" i="1"/>
  <c r="M1718" i="1"/>
  <c r="N1718" i="1"/>
  <c r="M1712" i="1"/>
  <c r="N1712" i="1"/>
  <c r="M1706" i="1"/>
  <c r="N1706" i="1"/>
  <c r="M1700" i="1"/>
  <c r="N1700" i="1"/>
  <c r="M1694" i="1"/>
  <c r="N1694" i="1"/>
  <c r="M1688" i="1"/>
  <c r="N1688" i="1"/>
  <c r="M1682" i="1"/>
  <c r="N1682" i="1"/>
  <c r="M1676" i="1"/>
  <c r="N1676" i="1"/>
  <c r="M1670" i="1"/>
  <c r="N1670" i="1"/>
  <c r="M1664" i="1"/>
  <c r="N1664" i="1"/>
  <c r="M1658" i="1"/>
  <c r="N1658" i="1"/>
  <c r="M1652" i="1"/>
  <c r="N1652" i="1"/>
  <c r="M1646" i="1"/>
  <c r="N1646" i="1"/>
  <c r="M1640" i="1"/>
  <c r="N1640" i="1"/>
  <c r="M1634" i="1"/>
  <c r="N1634" i="1"/>
  <c r="M1628" i="1"/>
  <c r="N1628" i="1"/>
  <c r="M1622" i="1"/>
  <c r="N1622" i="1"/>
  <c r="M1616" i="1"/>
  <c r="N1616" i="1"/>
  <c r="M1610" i="1"/>
  <c r="N1610" i="1"/>
  <c r="M1604" i="1"/>
  <c r="N1604" i="1"/>
  <c r="M1598" i="1"/>
  <c r="N1598" i="1"/>
  <c r="M1592" i="1"/>
  <c r="N1592" i="1"/>
  <c r="M1586" i="1"/>
  <c r="N1586" i="1"/>
  <c r="M1580" i="1"/>
  <c r="N1580" i="1"/>
  <c r="M1574" i="1"/>
  <c r="N1574" i="1"/>
  <c r="M1568" i="1"/>
  <c r="N1568" i="1"/>
  <c r="M1562" i="1"/>
  <c r="N1562" i="1"/>
  <c r="M1556" i="1"/>
  <c r="N1556" i="1"/>
  <c r="M1550" i="1"/>
  <c r="N1550" i="1"/>
  <c r="M1544" i="1"/>
  <c r="N1544" i="1"/>
  <c r="M1538" i="1"/>
  <c r="N1538" i="1"/>
  <c r="M1532" i="1"/>
  <c r="N1532" i="1"/>
  <c r="M1526" i="1"/>
  <c r="N1526" i="1"/>
  <c r="M1520" i="1"/>
  <c r="N1520" i="1"/>
  <c r="M1514" i="1"/>
  <c r="N1514" i="1"/>
  <c r="M1508" i="1"/>
  <c r="N1508" i="1"/>
  <c r="M1502" i="1"/>
  <c r="N1502" i="1"/>
  <c r="M1496" i="1"/>
  <c r="N1496" i="1"/>
  <c r="M1490" i="1"/>
  <c r="N1490" i="1"/>
  <c r="M1484" i="1"/>
  <c r="N1484" i="1"/>
  <c r="M1478" i="1"/>
  <c r="N1478" i="1"/>
  <c r="M1472" i="1"/>
  <c r="N1472" i="1"/>
  <c r="M1466" i="1"/>
  <c r="N1466" i="1"/>
  <c r="M1460" i="1"/>
  <c r="N1460" i="1"/>
  <c r="M1454" i="1"/>
  <c r="N1454" i="1"/>
  <c r="M1448" i="1"/>
  <c r="N1448" i="1"/>
  <c r="M1141" i="1"/>
  <c r="N1141" i="1"/>
  <c r="M1135" i="1"/>
  <c r="N1135" i="1"/>
  <c r="M1129" i="1"/>
  <c r="N1129" i="1"/>
  <c r="M1123" i="1"/>
  <c r="N1123" i="1"/>
  <c r="M1117" i="1"/>
  <c r="N1117" i="1"/>
  <c r="M1111" i="1"/>
  <c r="N1111" i="1"/>
  <c r="M1105" i="1"/>
  <c r="N1105" i="1"/>
  <c r="M1099" i="1"/>
  <c r="N1099" i="1"/>
  <c r="M1093" i="1"/>
  <c r="N1093" i="1"/>
  <c r="M1087" i="1"/>
  <c r="N1087" i="1"/>
  <c r="M1081" i="1"/>
  <c r="N1081" i="1"/>
  <c r="M1075" i="1"/>
  <c r="N1075" i="1"/>
  <c r="M1069" i="1"/>
  <c r="N1069" i="1"/>
  <c r="M1063" i="1"/>
  <c r="N1063" i="1"/>
  <c r="M1057" i="1"/>
  <c r="N1057" i="1"/>
  <c r="M1051" i="1"/>
  <c r="N1051" i="1"/>
  <c r="M1045" i="1"/>
  <c r="N1045" i="1"/>
  <c r="M1039" i="1"/>
  <c r="N1039" i="1"/>
  <c r="M1033" i="1"/>
  <c r="N1033" i="1"/>
  <c r="M1027" i="1"/>
  <c r="N1027" i="1"/>
  <c r="M1021" i="1"/>
  <c r="N1021" i="1"/>
  <c r="M1015" i="1"/>
  <c r="N1015" i="1"/>
  <c r="M1009" i="1"/>
  <c r="N1009" i="1"/>
  <c r="M1003" i="1"/>
  <c r="N1003" i="1"/>
  <c r="M997" i="1"/>
  <c r="N997" i="1"/>
  <c r="M991" i="1"/>
  <c r="N991" i="1"/>
  <c r="M985" i="1"/>
  <c r="N985" i="1"/>
  <c r="M979" i="1"/>
  <c r="N979" i="1"/>
  <c r="M973" i="1"/>
  <c r="N973" i="1"/>
  <c r="M967" i="1"/>
  <c r="N967" i="1"/>
  <c r="M961" i="1"/>
  <c r="N961" i="1"/>
  <c r="M955" i="1"/>
  <c r="N955" i="1"/>
  <c r="M949" i="1"/>
  <c r="N949" i="1"/>
  <c r="M943" i="1"/>
  <c r="N943" i="1"/>
  <c r="M937" i="1"/>
  <c r="N937" i="1"/>
  <c r="M931" i="1"/>
  <c r="N931" i="1"/>
  <c r="M925" i="1"/>
  <c r="N925" i="1"/>
  <c r="M919" i="1"/>
  <c r="N919" i="1"/>
  <c r="M913" i="1"/>
  <c r="N913" i="1"/>
  <c r="M907" i="1"/>
  <c r="N907" i="1"/>
  <c r="M901" i="1"/>
  <c r="N901" i="1"/>
  <c r="M895" i="1"/>
  <c r="N895" i="1"/>
  <c r="M889" i="1"/>
  <c r="N889" i="1"/>
  <c r="M883" i="1"/>
  <c r="N883" i="1"/>
  <c r="M877" i="1"/>
  <c r="N877" i="1"/>
  <c r="M871" i="1"/>
  <c r="N871" i="1"/>
  <c r="M865" i="1"/>
  <c r="N865" i="1"/>
  <c r="M859" i="1"/>
  <c r="N859" i="1"/>
  <c r="M853" i="1"/>
  <c r="N853" i="1"/>
  <c r="M847" i="1"/>
  <c r="N847" i="1"/>
  <c r="M841" i="1"/>
  <c r="N841" i="1"/>
  <c r="M835" i="1"/>
  <c r="N835" i="1"/>
  <c r="M829" i="1"/>
  <c r="N829" i="1"/>
  <c r="M823" i="1"/>
  <c r="N823" i="1"/>
  <c r="M817" i="1"/>
  <c r="N817" i="1"/>
  <c r="M811" i="1"/>
  <c r="N811" i="1"/>
  <c r="M805" i="1"/>
  <c r="N805" i="1"/>
  <c r="M799" i="1"/>
  <c r="N799" i="1"/>
  <c r="M793" i="1"/>
  <c r="N793" i="1"/>
  <c r="M787" i="1"/>
  <c r="N787" i="1"/>
  <c r="M781" i="1"/>
  <c r="N781" i="1"/>
  <c r="M775" i="1"/>
  <c r="N775" i="1"/>
  <c r="M769" i="1"/>
  <c r="N769" i="1"/>
  <c r="M763" i="1"/>
  <c r="N763" i="1"/>
  <c r="M757" i="1"/>
  <c r="N757" i="1"/>
  <c r="M751" i="1"/>
  <c r="N751" i="1"/>
  <c r="M745" i="1"/>
  <c r="N745" i="1"/>
  <c r="M739" i="1"/>
  <c r="N739" i="1"/>
  <c r="M733" i="1"/>
  <c r="N733" i="1"/>
  <c r="M727" i="1"/>
  <c r="N727" i="1"/>
  <c r="M721" i="1"/>
  <c r="N721" i="1"/>
  <c r="M715" i="1"/>
  <c r="N715" i="1"/>
  <c r="M709" i="1"/>
  <c r="N709" i="1"/>
  <c r="M703" i="1"/>
  <c r="N703" i="1"/>
  <c r="M697" i="1"/>
  <c r="N697" i="1"/>
  <c r="M691" i="1"/>
  <c r="N691" i="1"/>
  <c r="M685" i="1"/>
  <c r="N685" i="1"/>
  <c r="M679" i="1"/>
  <c r="N679" i="1"/>
  <c r="M673" i="1"/>
  <c r="N673" i="1"/>
  <c r="M667" i="1"/>
  <c r="N667" i="1"/>
  <c r="M661" i="1"/>
  <c r="N661" i="1"/>
  <c r="M655" i="1"/>
  <c r="N655" i="1"/>
  <c r="M649" i="1"/>
  <c r="N649" i="1"/>
  <c r="M643" i="1"/>
  <c r="N643" i="1"/>
  <c r="M637" i="1"/>
  <c r="N637" i="1"/>
  <c r="M631" i="1"/>
  <c r="N631" i="1"/>
  <c r="M625" i="1"/>
  <c r="N625" i="1"/>
  <c r="M619" i="1"/>
  <c r="N619" i="1"/>
  <c r="M613" i="1"/>
  <c r="N613" i="1"/>
  <c r="M607" i="1"/>
  <c r="N607" i="1"/>
  <c r="M601" i="1"/>
  <c r="N601" i="1"/>
  <c r="M595" i="1"/>
  <c r="N595" i="1"/>
  <c r="M589" i="1"/>
  <c r="N589" i="1"/>
  <c r="M583" i="1"/>
  <c r="N583" i="1"/>
  <c r="M577" i="1"/>
  <c r="N577" i="1"/>
  <c r="M571" i="1"/>
  <c r="N571" i="1"/>
  <c r="M565" i="1"/>
  <c r="N565" i="1"/>
  <c r="M559" i="1"/>
  <c r="N559" i="1"/>
  <c r="M553" i="1"/>
  <c r="N553" i="1"/>
  <c r="M547" i="1"/>
  <c r="N547" i="1"/>
  <c r="M541" i="1"/>
  <c r="N541" i="1"/>
  <c r="M535" i="1"/>
  <c r="N535" i="1"/>
  <c r="M529" i="1"/>
  <c r="N529" i="1"/>
  <c r="M523" i="1"/>
  <c r="N523" i="1"/>
  <c r="M517" i="1"/>
  <c r="N517" i="1"/>
  <c r="M511" i="1"/>
  <c r="N511" i="1"/>
  <c r="M505" i="1"/>
  <c r="N505" i="1"/>
  <c r="M499" i="1"/>
  <c r="N499" i="1"/>
  <c r="M493" i="1"/>
  <c r="N493" i="1"/>
  <c r="M487" i="1"/>
  <c r="N487" i="1"/>
  <c r="M481" i="1"/>
  <c r="N481" i="1"/>
  <c r="M475" i="1"/>
  <c r="N475" i="1"/>
  <c r="M469" i="1"/>
  <c r="N469" i="1"/>
  <c r="M463" i="1"/>
  <c r="N463" i="1"/>
  <c r="M457" i="1"/>
  <c r="N457" i="1"/>
  <c r="M451" i="1"/>
  <c r="N451" i="1"/>
  <c r="M445" i="1"/>
  <c r="N445" i="1"/>
  <c r="M439" i="1"/>
  <c r="N439" i="1"/>
  <c r="M433" i="1"/>
  <c r="N433" i="1"/>
  <c r="M427" i="1"/>
  <c r="N427" i="1"/>
  <c r="M421" i="1"/>
  <c r="N421" i="1"/>
  <c r="M415" i="1"/>
  <c r="N415" i="1"/>
  <c r="M409" i="1"/>
  <c r="N409" i="1"/>
  <c r="M403" i="1"/>
  <c r="N403" i="1"/>
  <c r="M397" i="1"/>
  <c r="N397" i="1"/>
  <c r="M391" i="1"/>
  <c r="N391" i="1"/>
  <c r="M385" i="1"/>
  <c r="N385" i="1"/>
  <c r="M379" i="1"/>
  <c r="N379" i="1"/>
  <c r="M373" i="1"/>
  <c r="N373" i="1"/>
  <c r="M367" i="1"/>
  <c r="N367" i="1"/>
  <c r="M361" i="1"/>
  <c r="N361" i="1"/>
  <c r="M355" i="1"/>
  <c r="N355" i="1"/>
  <c r="M349" i="1"/>
  <c r="N349" i="1"/>
  <c r="M343" i="1"/>
  <c r="N343" i="1"/>
  <c r="M337" i="1"/>
  <c r="N337" i="1"/>
  <c r="M331" i="1"/>
  <c r="N331" i="1"/>
  <c r="M325" i="1"/>
  <c r="N325" i="1"/>
  <c r="M319" i="1"/>
  <c r="N319" i="1"/>
  <c r="M313" i="1"/>
  <c r="N313" i="1"/>
  <c r="M307" i="1"/>
  <c r="N307" i="1"/>
  <c r="M301" i="1"/>
  <c r="N301" i="1"/>
  <c r="M295" i="1"/>
  <c r="N295" i="1"/>
  <c r="M289" i="1"/>
  <c r="N289" i="1"/>
  <c r="M283" i="1"/>
  <c r="N283" i="1"/>
  <c r="M277" i="1"/>
  <c r="N277" i="1"/>
  <c r="M271" i="1"/>
  <c r="N271" i="1"/>
  <c r="M265" i="1"/>
  <c r="N265" i="1"/>
  <c r="M259" i="1"/>
  <c r="N259" i="1"/>
  <c r="M253" i="1"/>
  <c r="N253" i="1"/>
  <c r="M247" i="1"/>
  <c r="N247" i="1"/>
  <c r="M241" i="1"/>
  <c r="N241" i="1"/>
  <c r="M235" i="1"/>
  <c r="N235" i="1"/>
  <c r="M229" i="1"/>
  <c r="N229" i="1"/>
  <c r="M223" i="1"/>
  <c r="N223" i="1"/>
  <c r="M217" i="1"/>
  <c r="N217" i="1"/>
  <c r="M211" i="1"/>
  <c r="N211" i="1"/>
  <c r="M205" i="1"/>
  <c r="N205" i="1"/>
  <c r="M199" i="1"/>
  <c r="N199" i="1"/>
  <c r="M193" i="1"/>
  <c r="N193" i="1"/>
  <c r="M187" i="1"/>
  <c r="N187" i="1"/>
  <c r="M181" i="1"/>
  <c r="N181" i="1"/>
  <c r="M175" i="1"/>
  <c r="N175" i="1"/>
  <c r="M169" i="1"/>
  <c r="N169" i="1"/>
  <c r="M163" i="1"/>
  <c r="N163" i="1"/>
  <c r="M157" i="1"/>
  <c r="N157" i="1"/>
  <c r="M151" i="1"/>
  <c r="N151" i="1"/>
  <c r="M145" i="1"/>
  <c r="N145" i="1"/>
  <c r="M139" i="1"/>
  <c r="N139" i="1"/>
  <c r="M133" i="1"/>
  <c r="N133" i="1"/>
  <c r="M127" i="1"/>
  <c r="N127" i="1"/>
  <c r="M121" i="1"/>
  <c r="N121" i="1"/>
  <c r="M115" i="1"/>
  <c r="N115" i="1"/>
  <c r="M109" i="1"/>
  <c r="N109" i="1"/>
  <c r="M103" i="1"/>
  <c r="N103" i="1"/>
  <c r="M97" i="1"/>
  <c r="N97" i="1"/>
  <c r="M91" i="1"/>
  <c r="N91" i="1"/>
  <c r="M85" i="1"/>
  <c r="N85" i="1"/>
  <c r="M79" i="1"/>
  <c r="N79" i="1"/>
  <c r="M73" i="1"/>
  <c r="N73" i="1"/>
  <c r="M67" i="1"/>
  <c r="N67" i="1"/>
  <c r="M61" i="1"/>
  <c r="N61" i="1"/>
  <c r="M55" i="1"/>
  <c r="N55" i="1"/>
  <c r="M49" i="1"/>
  <c r="N49" i="1"/>
  <c r="M43" i="1"/>
  <c r="N43" i="1"/>
  <c r="M37" i="1"/>
  <c r="N37" i="1"/>
  <c r="M31" i="1"/>
  <c r="N31" i="1"/>
  <c r="M25" i="1"/>
  <c r="N25" i="1"/>
  <c r="M19" i="1"/>
  <c r="N19" i="1"/>
  <c r="M13" i="1"/>
  <c r="N13" i="1"/>
  <c r="M7" i="1"/>
  <c r="N7" i="1"/>
  <c r="M1527" i="1"/>
  <c r="N1527" i="1"/>
  <c r="M1521" i="1"/>
  <c r="N1521" i="1"/>
  <c r="M1515" i="1"/>
  <c r="N1515" i="1"/>
  <c r="M1509" i="1"/>
  <c r="N1509" i="1"/>
  <c r="M1503" i="1"/>
  <c r="N1503" i="1"/>
  <c r="M1497" i="1"/>
  <c r="N1497" i="1"/>
  <c r="M1491" i="1"/>
  <c r="N1491" i="1"/>
  <c r="M1485" i="1"/>
  <c r="N1485" i="1"/>
  <c r="M1479" i="1"/>
  <c r="N1479" i="1"/>
  <c r="M1473" i="1"/>
  <c r="N1473" i="1"/>
  <c r="M1467" i="1"/>
  <c r="N1467" i="1"/>
  <c r="M1461" i="1"/>
  <c r="N1461" i="1"/>
  <c r="M1455" i="1"/>
  <c r="N1455" i="1"/>
  <c r="M1449" i="1"/>
  <c r="N1449" i="1"/>
  <c r="M1443" i="1"/>
  <c r="N1443" i="1"/>
  <c r="M1437" i="1"/>
  <c r="N1437" i="1"/>
  <c r="M1431" i="1"/>
  <c r="N1431" i="1"/>
  <c r="M1425" i="1"/>
  <c r="N1425" i="1"/>
  <c r="M1419" i="1"/>
  <c r="N1419" i="1"/>
  <c r="M1413" i="1"/>
  <c r="N1413" i="1"/>
  <c r="M1407" i="1"/>
  <c r="N1407" i="1"/>
  <c r="M1401" i="1"/>
  <c r="N1401" i="1"/>
  <c r="M1395" i="1"/>
  <c r="N1395" i="1"/>
  <c r="M1389" i="1"/>
  <c r="N1389" i="1"/>
  <c r="M1383" i="1"/>
  <c r="N1383" i="1"/>
  <c r="M1377" i="1"/>
  <c r="N1377" i="1"/>
  <c r="M1371" i="1"/>
  <c r="N1371" i="1"/>
  <c r="M1365" i="1"/>
  <c r="N1365" i="1"/>
  <c r="M1359" i="1"/>
  <c r="N1359" i="1"/>
  <c r="M1353" i="1"/>
  <c r="N1353" i="1"/>
  <c r="M1347" i="1"/>
  <c r="N1347" i="1"/>
  <c r="M1341" i="1"/>
  <c r="N1341" i="1"/>
  <c r="M1335" i="1"/>
  <c r="N1335" i="1"/>
  <c r="M1329" i="1"/>
  <c r="N1329" i="1"/>
  <c r="M1323" i="1"/>
  <c r="N1323" i="1"/>
  <c r="M1317" i="1"/>
  <c r="N1317" i="1"/>
  <c r="M1311" i="1"/>
  <c r="N1311" i="1"/>
  <c r="M1305" i="1"/>
  <c r="N1305" i="1"/>
  <c r="M1299" i="1"/>
  <c r="N1299" i="1"/>
  <c r="M1293" i="1"/>
  <c r="N1293" i="1"/>
  <c r="M1287" i="1"/>
  <c r="N1287" i="1"/>
  <c r="M1281" i="1"/>
  <c r="N1281" i="1"/>
  <c r="M1275" i="1"/>
  <c r="N1275" i="1"/>
  <c r="M1269" i="1"/>
  <c r="N1269" i="1"/>
  <c r="M1263" i="1"/>
  <c r="N1263" i="1"/>
  <c r="M1257" i="1"/>
  <c r="N1257" i="1"/>
  <c r="M1251" i="1"/>
  <c r="N1251" i="1"/>
  <c r="M1245" i="1"/>
  <c r="N1245" i="1"/>
  <c r="M1239" i="1"/>
  <c r="N1239" i="1"/>
  <c r="M1233" i="1"/>
  <c r="N1233" i="1"/>
  <c r="M1227" i="1"/>
  <c r="N1227" i="1"/>
  <c r="M1221" i="1"/>
  <c r="N1221" i="1"/>
  <c r="M1215" i="1"/>
  <c r="N1215" i="1"/>
  <c r="M1209" i="1"/>
  <c r="N1209" i="1"/>
  <c r="M1203" i="1"/>
  <c r="N1203" i="1"/>
  <c r="M1197" i="1"/>
  <c r="N1197" i="1"/>
  <c r="M1191" i="1"/>
  <c r="N1191" i="1"/>
  <c r="M1185" i="1"/>
  <c r="N1185" i="1"/>
  <c r="M1179" i="1"/>
  <c r="N1179" i="1"/>
  <c r="M1173" i="1"/>
  <c r="N1173" i="1"/>
  <c r="M1167" i="1"/>
  <c r="N1167" i="1"/>
  <c r="M1161" i="1"/>
  <c r="N1161" i="1"/>
  <c r="M1155" i="1"/>
  <c r="N1155" i="1"/>
  <c r="M1149" i="1"/>
  <c r="N1149" i="1"/>
  <c r="M1143" i="1"/>
  <c r="N1143" i="1"/>
  <c r="M1137" i="1"/>
  <c r="N1137" i="1"/>
  <c r="M1131" i="1"/>
  <c r="N1131" i="1"/>
  <c r="M1125" i="1"/>
  <c r="N1125" i="1"/>
  <c r="M1119" i="1"/>
  <c r="N1119" i="1"/>
  <c r="M1113" i="1"/>
  <c r="N1113" i="1"/>
  <c r="M1107" i="1"/>
  <c r="N1107" i="1"/>
  <c r="M1101" i="1"/>
  <c r="N1101" i="1"/>
  <c r="M1095" i="1"/>
  <c r="N1095" i="1"/>
  <c r="M1089" i="1"/>
  <c r="N1089" i="1"/>
  <c r="M1083" i="1"/>
  <c r="N1083" i="1"/>
  <c r="M1077" i="1"/>
  <c r="N1077" i="1"/>
  <c r="M1071" i="1"/>
  <c r="N1071" i="1"/>
  <c r="M1065" i="1"/>
  <c r="N1065" i="1"/>
  <c r="M1059" i="1"/>
  <c r="N1059" i="1"/>
  <c r="M1053" i="1"/>
  <c r="N1053" i="1"/>
  <c r="M1047" i="1"/>
  <c r="N1047" i="1"/>
  <c r="M1041" i="1"/>
  <c r="N1041" i="1"/>
  <c r="M1035" i="1"/>
  <c r="N1035" i="1"/>
  <c r="M1029" i="1"/>
  <c r="N1029" i="1"/>
  <c r="M1023" i="1"/>
  <c r="N1023" i="1"/>
  <c r="M1017" i="1"/>
  <c r="N1017" i="1"/>
  <c r="M1011" i="1"/>
  <c r="N1011" i="1"/>
  <c r="M1005" i="1"/>
  <c r="N1005" i="1"/>
  <c r="M999" i="1"/>
  <c r="N999" i="1"/>
  <c r="M993" i="1"/>
  <c r="N993" i="1"/>
  <c r="M987" i="1"/>
  <c r="N987" i="1"/>
  <c r="M981" i="1"/>
  <c r="N981" i="1"/>
  <c r="M975" i="1"/>
  <c r="N975" i="1"/>
  <c r="M969" i="1"/>
  <c r="N969" i="1"/>
  <c r="M963" i="1"/>
  <c r="N963" i="1"/>
  <c r="M957" i="1"/>
  <c r="N957" i="1"/>
  <c r="M951" i="1"/>
  <c r="N951" i="1"/>
  <c r="M945" i="1"/>
  <c r="N945" i="1"/>
  <c r="M939" i="1"/>
  <c r="N939" i="1"/>
  <c r="M933" i="1"/>
  <c r="N933" i="1"/>
  <c r="M927" i="1"/>
  <c r="N927" i="1"/>
  <c r="M921" i="1"/>
  <c r="N921" i="1"/>
  <c r="M915" i="1"/>
  <c r="N915" i="1"/>
  <c r="M909" i="1"/>
  <c r="N909" i="1"/>
  <c r="M903" i="1"/>
  <c r="N903" i="1"/>
  <c r="M897" i="1"/>
  <c r="N897" i="1"/>
  <c r="M891" i="1"/>
  <c r="N891" i="1"/>
  <c r="M885" i="1"/>
  <c r="N885" i="1"/>
  <c r="M879" i="1"/>
  <c r="N879" i="1"/>
  <c r="M873" i="1"/>
  <c r="N873" i="1"/>
  <c r="M867" i="1"/>
  <c r="N867" i="1"/>
  <c r="M861" i="1"/>
  <c r="N861" i="1"/>
  <c r="M855" i="1"/>
  <c r="N855" i="1"/>
  <c r="M849" i="1"/>
  <c r="N849" i="1"/>
  <c r="M843" i="1"/>
  <c r="N843" i="1"/>
  <c r="M837" i="1"/>
  <c r="N837" i="1"/>
  <c r="M831" i="1"/>
  <c r="N831" i="1"/>
  <c r="M825" i="1"/>
  <c r="N825" i="1"/>
  <c r="M819" i="1"/>
  <c r="N819" i="1"/>
  <c r="M813" i="1"/>
  <c r="N813" i="1"/>
  <c r="M807" i="1"/>
  <c r="N807" i="1"/>
  <c r="M801" i="1"/>
  <c r="N801" i="1"/>
  <c r="M795" i="1"/>
  <c r="N795" i="1"/>
  <c r="M789" i="1"/>
  <c r="N789" i="1"/>
  <c r="M783" i="1"/>
  <c r="N783" i="1"/>
  <c r="M777" i="1"/>
  <c r="N777" i="1"/>
  <c r="M771" i="1"/>
  <c r="N771" i="1"/>
  <c r="M765" i="1"/>
  <c r="N765" i="1"/>
  <c r="M759" i="1"/>
  <c r="N759" i="1"/>
  <c r="M753" i="1"/>
  <c r="N753" i="1"/>
  <c r="M747" i="1"/>
  <c r="N747" i="1"/>
  <c r="M741" i="1"/>
  <c r="N741" i="1"/>
  <c r="M735" i="1"/>
  <c r="N735" i="1"/>
  <c r="M729" i="1"/>
  <c r="N729" i="1"/>
  <c r="M723" i="1"/>
  <c r="N723" i="1"/>
  <c r="M717" i="1"/>
  <c r="N717" i="1"/>
  <c r="M711" i="1"/>
  <c r="N711" i="1"/>
  <c r="M705" i="1"/>
  <c r="N705" i="1"/>
  <c r="M699" i="1"/>
  <c r="N699" i="1"/>
  <c r="M693" i="1"/>
  <c r="N693" i="1"/>
  <c r="M687" i="1"/>
  <c r="N687" i="1"/>
  <c r="M681" i="1"/>
  <c r="N681" i="1"/>
  <c r="M675" i="1"/>
  <c r="N675" i="1"/>
  <c r="M669" i="1"/>
  <c r="N669" i="1"/>
  <c r="M663" i="1"/>
  <c r="N663" i="1"/>
  <c r="M657" i="1"/>
  <c r="N657" i="1"/>
  <c r="M651" i="1"/>
  <c r="N651" i="1"/>
  <c r="M645" i="1"/>
  <c r="N645" i="1"/>
  <c r="M639" i="1"/>
  <c r="N639" i="1"/>
  <c r="M633" i="1"/>
  <c r="N633" i="1"/>
  <c r="M627" i="1"/>
  <c r="N627" i="1"/>
  <c r="M621" i="1"/>
  <c r="N621" i="1"/>
  <c r="M615" i="1"/>
  <c r="N615" i="1"/>
  <c r="M609" i="1"/>
  <c r="N609" i="1"/>
  <c r="M603" i="1"/>
  <c r="N603" i="1"/>
  <c r="M597" i="1"/>
  <c r="N597" i="1"/>
  <c r="M591" i="1"/>
  <c r="N591" i="1"/>
  <c r="M585" i="1"/>
  <c r="N585" i="1"/>
  <c r="M579" i="1"/>
  <c r="N579" i="1"/>
  <c r="M573" i="1"/>
  <c r="N573" i="1"/>
  <c r="M567" i="1"/>
  <c r="N567" i="1"/>
  <c r="M561" i="1"/>
  <c r="N561" i="1"/>
  <c r="M555" i="1"/>
  <c r="N555" i="1"/>
  <c r="M549" i="1"/>
  <c r="N549" i="1"/>
  <c r="M543" i="1"/>
  <c r="N543" i="1"/>
  <c r="M537" i="1"/>
  <c r="N537" i="1"/>
  <c r="M531" i="1"/>
  <c r="N531" i="1"/>
  <c r="M525" i="1"/>
  <c r="N525" i="1"/>
  <c r="M519" i="1"/>
  <c r="N519" i="1"/>
  <c r="M513" i="1"/>
  <c r="N513" i="1"/>
  <c r="M507" i="1"/>
  <c r="N507" i="1"/>
  <c r="M501" i="1"/>
  <c r="N501" i="1"/>
  <c r="M495" i="1"/>
  <c r="N495" i="1"/>
  <c r="M489" i="1"/>
  <c r="N489" i="1"/>
  <c r="M483" i="1"/>
  <c r="N483" i="1"/>
  <c r="M477" i="1"/>
  <c r="N477" i="1"/>
  <c r="M471" i="1"/>
  <c r="N471" i="1"/>
  <c r="M465" i="1"/>
  <c r="N465" i="1"/>
  <c r="M459" i="1"/>
  <c r="N459" i="1"/>
  <c r="M453" i="1"/>
  <c r="N453" i="1"/>
  <c r="M447" i="1"/>
  <c r="N447" i="1"/>
  <c r="M441" i="1"/>
  <c r="N441" i="1"/>
  <c r="M435" i="1"/>
  <c r="N435" i="1"/>
  <c r="M429" i="1"/>
  <c r="N429" i="1"/>
  <c r="M423" i="1"/>
  <c r="N423" i="1"/>
  <c r="M417" i="1"/>
  <c r="N417" i="1"/>
  <c r="M411" i="1"/>
  <c r="N411" i="1"/>
  <c r="M405" i="1"/>
  <c r="N405" i="1"/>
  <c r="M399" i="1"/>
  <c r="N399" i="1"/>
  <c r="M393" i="1"/>
  <c r="N393" i="1"/>
  <c r="M387" i="1"/>
  <c r="N387" i="1"/>
  <c r="M381" i="1"/>
  <c r="N381" i="1"/>
  <c r="M375" i="1"/>
  <c r="N375" i="1"/>
  <c r="M369" i="1"/>
  <c r="N369" i="1"/>
  <c r="M363" i="1"/>
  <c r="N363" i="1"/>
  <c r="M357" i="1"/>
  <c r="N357" i="1"/>
  <c r="M351" i="1"/>
  <c r="N351" i="1"/>
  <c r="M345" i="1"/>
  <c r="N345" i="1"/>
  <c r="M339" i="1"/>
  <c r="N339" i="1"/>
  <c r="M333" i="1"/>
  <c r="N333" i="1"/>
  <c r="M327" i="1"/>
  <c r="N327" i="1"/>
  <c r="M321" i="1"/>
  <c r="N321" i="1"/>
  <c r="M315" i="1"/>
  <c r="N315" i="1"/>
  <c r="M309" i="1"/>
  <c r="N309" i="1"/>
  <c r="M303" i="1"/>
  <c r="N303" i="1"/>
  <c r="M297" i="1"/>
  <c r="N297" i="1"/>
  <c r="M291" i="1"/>
  <c r="N291" i="1"/>
  <c r="M285" i="1"/>
  <c r="N285" i="1"/>
  <c r="M279" i="1"/>
  <c r="N279" i="1"/>
  <c r="M273" i="1"/>
  <c r="N273" i="1"/>
  <c r="M267" i="1"/>
  <c r="N267" i="1"/>
  <c r="M261" i="1"/>
  <c r="N261" i="1"/>
  <c r="M255" i="1"/>
  <c r="N255" i="1"/>
  <c r="M249" i="1"/>
  <c r="N249" i="1"/>
  <c r="M243" i="1"/>
  <c r="N243" i="1"/>
  <c r="M237" i="1"/>
  <c r="N237" i="1"/>
  <c r="M231" i="1"/>
  <c r="N231" i="1"/>
  <c r="M225" i="1"/>
  <c r="N225" i="1"/>
  <c r="M219" i="1"/>
  <c r="N219" i="1"/>
  <c r="M213" i="1"/>
  <c r="N213" i="1"/>
  <c r="M207" i="1"/>
  <c r="N207" i="1"/>
  <c r="M201" i="1"/>
  <c r="N201" i="1"/>
  <c r="M195" i="1"/>
  <c r="N195" i="1"/>
  <c r="M189" i="1"/>
  <c r="N189" i="1"/>
  <c r="M183" i="1"/>
  <c r="N183" i="1"/>
  <c r="M177" i="1"/>
  <c r="N177" i="1"/>
  <c r="M171" i="1"/>
  <c r="N171" i="1"/>
  <c r="M165" i="1"/>
  <c r="N165" i="1"/>
  <c r="M159" i="1"/>
  <c r="N159" i="1"/>
  <c r="M153" i="1"/>
  <c r="N153" i="1"/>
  <c r="M147" i="1"/>
  <c r="N147" i="1"/>
  <c r="M141" i="1"/>
  <c r="N141" i="1"/>
  <c r="M135" i="1"/>
  <c r="N135" i="1"/>
  <c r="M129" i="1"/>
  <c r="N129" i="1"/>
  <c r="M123" i="1"/>
  <c r="N123" i="1"/>
  <c r="M117" i="1"/>
  <c r="N117" i="1"/>
  <c r="M111" i="1"/>
  <c r="N111" i="1"/>
  <c r="M105" i="1"/>
  <c r="N105" i="1"/>
  <c r="M99" i="1"/>
  <c r="N99" i="1"/>
  <c r="M93" i="1"/>
  <c r="N93" i="1"/>
  <c r="M87" i="1"/>
  <c r="N87" i="1"/>
  <c r="M81" i="1"/>
  <c r="N81" i="1"/>
  <c r="M75" i="1"/>
  <c r="N75" i="1"/>
  <c r="M69" i="1"/>
  <c r="N69" i="1"/>
  <c r="M63" i="1"/>
  <c r="N63" i="1"/>
  <c r="M57" i="1"/>
  <c r="N57" i="1"/>
  <c r="M51" i="1"/>
  <c r="N51" i="1"/>
  <c r="M45" i="1"/>
  <c r="N45" i="1"/>
  <c r="M39" i="1"/>
  <c r="N39" i="1"/>
  <c r="M33" i="1"/>
  <c r="N33" i="1"/>
  <c r="M27" i="1"/>
  <c r="N27" i="1"/>
  <c r="M21" i="1"/>
  <c r="N21" i="1"/>
  <c r="M15" i="1"/>
  <c r="N15" i="1"/>
  <c r="M9" i="1"/>
  <c r="N9" i="1"/>
  <c r="M1442" i="1"/>
  <c r="N1442" i="1"/>
  <c r="M1436" i="1"/>
  <c r="N1436" i="1"/>
  <c r="M1430" i="1"/>
  <c r="N1430" i="1"/>
  <c r="M1424" i="1"/>
  <c r="N1424" i="1"/>
  <c r="M1418" i="1"/>
  <c r="N1418" i="1"/>
  <c r="M1412" i="1"/>
  <c r="N1412" i="1"/>
  <c r="M1406" i="1"/>
  <c r="N1406" i="1"/>
  <c r="M1400" i="1"/>
  <c r="N1400" i="1"/>
  <c r="M1394" i="1"/>
  <c r="N1394" i="1"/>
  <c r="M1388" i="1"/>
  <c r="N1388" i="1"/>
  <c r="M1382" i="1"/>
  <c r="N1382" i="1"/>
  <c r="M1376" i="1"/>
  <c r="N1376" i="1"/>
  <c r="M1370" i="1"/>
  <c r="N1370" i="1"/>
  <c r="M1364" i="1"/>
  <c r="N1364" i="1"/>
  <c r="M1358" i="1"/>
  <c r="N1358" i="1"/>
  <c r="M1352" i="1"/>
  <c r="N1352" i="1"/>
  <c r="M1346" i="1"/>
  <c r="N1346" i="1"/>
  <c r="M1340" i="1"/>
  <c r="N1340" i="1"/>
  <c r="M1334" i="1"/>
  <c r="N1334" i="1"/>
  <c r="M1328" i="1"/>
  <c r="N1328" i="1"/>
  <c r="M1322" i="1"/>
  <c r="N1322" i="1"/>
  <c r="M1316" i="1"/>
  <c r="N1316" i="1"/>
  <c r="M1310" i="1"/>
  <c r="N1310" i="1"/>
  <c r="M1304" i="1"/>
  <c r="N1304" i="1"/>
  <c r="M1298" i="1"/>
  <c r="N1298" i="1"/>
  <c r="M1292" i="1"/>
  <c r="N1292" i="1"/>
  <c r="M1286" i="1"/>
  <c r="N1286" i="1"/>
  <c r="M1280" i="1"/>
  <c r="N1280" i="1"/>
  <c r="M1274" i="1"/>
  <c r="N1274" i="1"/>
  <c r="M1268" i="1"/>
  <c r="N1268" i="1"/>
  <c r="M1262" i="1"/>
  <c r="N1262" i="1"/>
  <c r="M1256" i="1"/>
  <c r="N1256" i="1"/>
  <c r="M1250" i="1"/>
  <c r="N1250" i="1"/>
  <c r="M1244" i="1"/>
  <c r="N1244" i="1"/>
  <c r="M1238" i="1"/>
  <c r="N1238" i="1"/>
  <c r="M1232" i="1"/>
  <c r="N1232" i="1"/>
  <c r="M1226" i="1"/>
  <c r="N1226" i="1"/>
  <c r="M1220" i="1"/>
  <c r="N1220" i="1"/>
  <c r="M1214" i="1"/>
  <c r="N1214" i="1"/>
  <c r="M1208" i="1"/>
  <c r="N1208" i="1"/>
  <c r="M1202" i="1"/>
  <c r="N1202" i="1"/>
  <c r="M1196" i="1"/>
  <c r="N1196" i="1"/>
  <c r="M1190" i="1"/>
  <c r="N1190" i="1"/>
  <c r="M1184" i="1"/>
  <c r="N1184" i="1"/>
  <c r="M1178" i="1"/>
  <c r="N1178" i="1"/>
  <c r="M1172" i="1"/>
  <c r="N1172" i="1"/>
  <c r="M1166" i="1"/>
  <c r="N1166" i="1"/>
  <c r="M1160" i="1"/>
  <c r="N1160" i="1"/>
  <c r="M1154" i="1"/>
  <c r="N1154" i="1"/>
  <c r="M1148" i="1"/>
  <c r="N1148" i="1"/>
  <c r="M1142" i="1"/>
  <c r="N1142" i="1"/>
  <c r="M1136" i="1"/>
  <c r="N1136" i="1"/>
  <c r="M1130" i="1"/>
  <c r="N1130" i="1"/>
  <c r="M1124" i="1"/>
  <c r="N1124" i="1"/>
  <c r="M1118" i="1"/>
  <c r="N1118" i="1"/>
  <c r="M1112" i="1"/>
  <c r="N1112" i="1"/>
  <c r="M1106" i="1"/>
  <c r="N1106" i="1"/>
  <c r="M1100" i="1"/>
  <c r="N1100" i="1"/>
  <c r="M1094" i="1"/>
  <c r="N1094" i="1"/>
  <c r="M1088" i="1"/>
  <c r="N1088" i="1"/>
  <c r="M1082" i="1"/>
  <c r="N1082" i="1"/>
  <c r="M1076" i="1"/>
  <c r="N1076" i="1"/>
  <c r="M1070" i="1"/>
  <c r="N1070" i="1"/>
  <c r="M1064" i="1"/>
  <c r="N1064" i="1"/>
  <c r="M1058" i="1"/>
  <c r="N1058" i="1"/>
  <c r="M1052" i="1"/>
  <c r="N1052" i="1"/>
  <c r="M1046" i="1"/>
  <c r="N1046" i="1"/>
  <c r="M1040" i="1"/>
  <c r="N1040" i="1"/>
  <c r="M1034" i="1"/>
  <c r="N1034" i="1"/>
  <c r="M1028" i="1"/>
  <c r="N1028" i="1"/>
  <c r="M1022" i="1"/>
  <c r="N1022" i="1"/>
  <c r="M1016" i="1"/>
  <c r="N1016" i="1"/>
  <c r="M1010" i="1"/>
  <c r="N1010" i="1"/>
  <c r="M1004" i="1"/>
  <c r="N1004" i="1"/>
  <c r="M998" i="1"/>
  <c r="N998" i="1"/>
  <c r="M992" i="1"/>
  <c r="N992" i="1"/>
  <c r="M986" i="1"/>
  <c r="N986" i="1"/>
  <c r="M980" i="1"/>
  <c r="N980" i="1"/>
  <c r="M974" i="1"/>
  <c r="N974" i="1"/>
  <c r="M968" i="1"/>
  <c r="N968" i="1"/>
  <c r="M962" i="1"/>
  <c r="N962" i="1"/>
  <c r="M956" i="1"/>
  <c r="N956" i="1"/>
  <c r="M950" i="1"/>
  <c r="N950" i="1"/>
  <c r="M944" i="1"/>
  <c r="N944" i="1"/>
  <c r="M938" i="1"/>
  <c r="N938" i="1"/>
  <c r="M932" i="1"/>
  <c r="N932" i="1"/>
  <c r="M926" i="1"/>
  <c r="N926" i="1"/>
  <c r="M920" i="1"/>
  <c r="N920" i="1"/>
  <c r="M914" i="1"/>
  <c r="N914" i="1"/>
  <c r="M908" i="1"/>
  <c r="N908" i="1"/>
  <c r="M902" i="1"/>
  <c r="N902" i="1"/>
  <c r="M896" i="1"/>
  <c r="N896" i="1"/>
  <c r="M890" i="1"/>
  <c r="N890" i="1"/>
  <c r="M884" i="1"/>
  <c r="N884" i="1"/>
  <c r="M878" i="1"/>
  <c r="N878" i="1"/>
  <c r="M872" i="1"/>
  <c r="N872" i="1"/>
  <c r="M866" i="1"/>
  <c r="N866" i="1"/>
  <c r="M860" i="1"/>
  <c r="N860" i="1"/>
  <c r="M854" i="1"/>
  <c r="N854" i="1"/>
  <c r="M848" i="1"/>
  <c r="N848" i="1"/>
  <c r="M842" i="1"/>
  <c r="N842" i="1"/>
  <c r="M836" i="1"/>
  <c r="N836" i="1"/>
  <c r="M830" i="1"/>
  <c r="N830" i="1"/>
  <c r="M824" i="1"/>
  <c r="N824" i="1"/>
  <c r="M818" i="1"/>
  <c r="N818" i="1"/>
  <c r="M812" i="1"/>
  <c r="N812" i="1"/>
  <c r="M806" i="1"/>
  <c r="N806" i="1"/>
  <c r="M800" i="1"/>
  <c r="N800" i="1"/>
  <c r="M794" i="1"/>
  <c r="N794" i="1"/>
  <c r="M788" i="1"/>
  <c r="N788" i="1"/>
  <c r="M782" i="1"/>
  <c r="N782" i="1"/>
  <c r="M776" i="1"/>
  <c r="N776" i="1"/>
  <c r="M770" i="1"/>
  <c r="N770" i="1"/>
  <c r="M764" i="1"/>
  <c r="N764" i="1"/>
  <c r="M758" i="1"/>
  <c r="N758" i="1"/>
  <c r="M752" i="1"/>
  <c r="N752" i="1"/>
  <c r="M746" i="1"/>
  <c r="N746" i="1"/>
  <c r="M740" i="1"/>
  <c r="N740" i="1"/>
  <c r="M734" i="1"/>
  <c r="N734" i="1"/>
  <c r="M728" i="1"/>
  <c r="N728" i="1"/>
  <c r="M722" i="1"/>
  <c r="N722" i="1"/>
  <c r="M716" i="1"/>
  <c r="N716" i="1"/>
  <c r="M710" i="1"/>
  <c r="N710" i="1"/>
  <c r="M704" i="1"/>
  <c r="N704" i="1"/>
  <c r="M698" i="1"/>
  <c r="N698" i="1"/>
  <c r="M692" i="1"/>
  <c r="N692" i="1"/>
  <c r="M686" i="1"/>
  <c r="N686" i="1"/>
  <c r="M680" i="1"/>
  <c r="N680" i="1"/>
  <c r="M674" i="1"/>
  <c r="N674" i="1"/>
  <c r="M668" i="1"/>
  <c r="N668" i="1"/>
  <c r="M662" i="1"/>
  <c r="N662" i="1"/>
  <c r="M656" i="1"/>
  <c r="N656" i="1"/>
  <c r="M650" i="1"/>
  <c r="N650" i="1"/>
  <c r="M644" i="1"/>
  <c r="N644" i="1"/>
  <c r="M638" i="1"/>
  <c r="N638" i="1"/>
  <c r="M632" i="1"/>
  <c r="N632" i="1"/>
  <c r="M626" i="1"/>
  <c r="N626" i="1"/>
  <c r="M620" i="1"/>
  <c r="N620" i="1"/>
  <c r="M614" i="1"/>
  <c r="N614" i="1"/>
  <c r="M608" i="1"/>
  <c r="N608" i="1"/>
  <c r="M602" i="1"/>
  <c r="N602" i="1"/>
  <c r="M596" i="1"/>
  <c r="N596" i="1"/>
  <c r="M590" i="1"/>
  <c r="N590" i="1"/>
  <c r="M584" i="1"/>
  <c r="N584" i="1"/>
  <c r="M578" i="1"/>
  <c r="N578" i="1"/>
  <c r="M572" i="1"/>
  <c r="N572" i="1"/>
  <c r="M566" i="1"/>
  <c r="N566" i="1"/>
  <c r="M560" i="1"/>
  <c r="N560" i="1"/>
  <c r="M554" i="1"/>
  <c r="N554" i="1"/>
  <c r="M548" i="1"/>
  <c r="N548" i="1"/>
  <c r="M542" i="1"/>
  <c r="N542" i="1"/>
  <c r="M536" i="1"/>
  <c r="N536" i="1"/>
  <c r="M530" i="1"/>
  <c r="N530" i="1"/>
  <c r="M524" i="1"/>
  <c r="N524" i="1"/>
  <c r="M518" i="1"/>
  <c r="N518" i="1"/>
  <c r="M512" i="1"/>
  <c r="N512" i="1"/>
  <c r="M506" i="1"/>
  <c r="N506" i="1"/>
  <c r="M500" i="1"/>
  <c r="N500" i="1"/>
  <c r="M494" i="1"/>
  <c r="N494" i="1"/>
  <c r="M488" i="1"/>
  <c r="N488" i="1"/>
  <c r="M482" i="1"/>
  <c r="N482" i="1"/>
  <c r="M476" i="1"/>
  <c r="N476" i="1"/>
  <c r="M470" i="1"/>
  <c r="N470" i="1"/>
  <c r="M464" i="1"/>
  <c r="N464" i="1"/>
  <c r="M458" i="1"/>
  <c r="N458" i="1"/>
  <c r="M452" i="1"/>
  <c r="N452" i="1"/>
  <c r="M446" i="1"/>
  <c r="N446" i="1"/>
  <c r="M440" i="1"/>
  <c r="N440" i="1"/>
  <c r="M434" i="1"/>
  <c r="N434" i="1"/>
  <c r="M428" i="1"/>
  <c r="N428" i="1"/>
  <c r="M422" i="1"/>
  <c r="N422" i="1"/>
  <c r="M416" i="1"/>
  <c r="N416" i="1"/>
  <c r="M410" i="1"/>
  <c r="N410" i="1"/>
  <c r="M404" i="1"/>
  <c r="N404" i="1"/>
  <c r="M398" i="1"/>
  <c r="N398" i="1"/>
  <c r="M392" i="1"/>
  <c r="N392" i="1"/>
  <c r="M386" i="1"/>
  <c r="N386" i="1"/>
  <c r="M380" i="1"/>
  <c r="N380" i="1"/>
  <c r="M374" i="1"/>
  <c r="N374" i="1"/>
  <c r="M368" i="1"/>
  <c r="N368" i="1"/>
  <c r="M362" i="1"/>
  <c r="N362" i="1"/>
  <c r="M356" i="1"/>
  <c r="N356" i="1"/>
  <c r="M350" i="1"/>
  <c r="N350" i="1"/>
  <c r="M344" i="1"/>
  <c r="N344" i="1"/>
  <c r="M338" i="1"/>
  <c r="N338" i="1"/>
  <c r="M332" i="1"/>
  <c r="N332" i="1"/>
  <c r="M326" i="1"/>
  <c r="N326" i="1"/>
  <c r="M320" i="1"/>
  <c r="N320" i="1"/>
  <c r="M314" i="1"/>
  <c r="N314" i="1"/>
  <c r="M308" i="1"/>
  <c r="N308" i="1"/>
  <c r="M302" i="1"/>
  <c r="N302" i="1"/>
  <c r="M296" i="1"/>
  <c r="N296" i="1"/>
  <c r="M290" i="1"/>
  <c r="N290" i="1"/>
  <c r="M284" i="1"/>
  <c r="N284" i="1"/>
  <c r="M278" i="1"/>
  <c r="N278" i="1"/>
  <c r="M272" i="1"/>
  <c r="N272" i="1"/>
  <c r="M266" i="1"/>
  <c r="N266" i="1"/>
  <c r="M260" i="1"/>
  <c r="N260" i="1"/>
  <c r="M254" i="1"/>
  <c r="N254" i="1"/>
  <c r="M248" i="1"/>
  <c r="N248" i="1"/>
  <c r="M242" i="1"/>
  <c r="N242" i="1"/>
  <c r="M236" i="1"/>
  <c r="N236" i="1"/>
  <c r="M230" i="1"/>
  <c r="N230" i="1"/>
  <c r="M224" i="1"/>
  <c r="N224" i="1"/>
  <c r="M218" i="1"/>
  <c r="N218" i="1"/>
  <c r="M212" i="1"/>
  <c r="N212" i="1"/>
  <c r="M206" i="1"/>
  <c r="N206" i="1"/>
  <c r="M200" i="1"/>
  <c r="N200" i="1"/>
  <c r="M194" i="1"/>
  <c r="N194" i="1"/>
  <c r="M188" i="1"/>
  <c r="N188" i="1"/>
  <c r="M182" i="1"/>
  <c r="N182" i="1"/>
  <c r="M176" i="1"/>
  <c r="N176" i="1"/>
  <c r="M170" i="1"/>
  <c r="N170" i="1"/>
  <c r="M164" i="1"/>
  <c r="N164" i="1"/>
  <c r="M158" i="1"/>
  <c r="N158" i="1"/>
  <c r="M152" i="1"/>
  <c r="N152" i="1"/>
  <c r="M146" i="1"/>
  <c r="N146" i="1"/>
  <c r="M140" i="1"/>
  <c r="N140" i="1"/>
  <c r="M134" i="1"/>
  <c r="N134" i="1"/>
  <c r="M128" i="1"/>
  <c r="N128" i="1"/>
  <c r="M122" i="1"/>
  <c r="N122" i="1"/>
  <c r="M116" i="1"/>
  <c r="N116" i="1"/>
  <c r="M110" i="1"/>
  <c r="N110" i="1"/>
  <c r="M104" i="1"/>
  <c r="N104" i="1"/>
  <c r="M98" i="1"/>
  <c r="N98" i="1"/>
  <c r="M92" i="1"/>
  <c r="N92" i="1"/>
  <c r="M86" i="1"/>
  <c r="N86" i="1"/>
  <c r="M80" i="1"/>
  <c r="N80" i="1"/>
  <c r="M74" i="1"/>
  <c r="N74" i="1"/>
  <c r="M68" i="1"/>
  <c r="N68" i="1"/>
  <c r="M62" i="1"/>
  <c r="N62" i="1"/>
  <c r="M56" i="1"/>
  <c r="N56" i="1"/>
  <c r="M50" i="1"/>
  <c r="N50" i="1"/>
  <c r="M44" i="1"/>
  <c r="N44" i="1"/>
  <c r="M38" i="1"/>
  <c r="N38" i="1"/>
  <c r="M32" i="1"/>
  <c r="N32" i="1"/>
  <c r="M26" i="1"/>
  <c r="N26" i="1"/>
  <c r="M20" i="1"/>
  <c r="N20" i="1"/>
  <c r="M14" i="1"/>
  <c r="N14" i="1"/>
  <c r="M8" i="1"/>
  <c r="N8" i="1"/>
  <c r="M810" i="1"/>
  <c r="N810" i="1"/>
  <c r="M804" i="1"/>
  <c r="N804" i="1"/>
  <c r="M798" i="1"/>
  <c r="N798" i="1"/>
  <c r="M792" i="1"/>
  <c r="N792" i="1"/>
  <c r="M786" i="1"/>
  <c r="N786" i="1"/>
  <c r="M780" i="1"/>
  <c r="N780" i="1"/>
  <c r="M774" i="1"/>
  <c r="N774" i="1"/>
  <c r="M768" i="1"/>
  <c r="N768" i="1"/>
  <c r="M762" i="1"/>
  <c r="N762" i="1"/>
  <c r="M756" i="1"/>
  <c r="N756" i="1"/>
  <c r="M750" i="1"/>
  <c r="N750" i="1"/>
  <c r="M744" i="1"/>
  <c r="N744" i="1"/>
  <c r="M738" i="1"/>
  <c r="N738" i="1"/>
  <c r="M732" i="1"/>
  <c r="N732" i="1"/>
  <c r="M726" i="1"/>
  <c r="N726" i="1"/>
  <c r="M720" i="1"/>
  <c r="N720" i="1"/>
  <c r="M714" i="1"/>
  <c r="N714" i="1"/>
  <c r="M708" i="1"/>
  <c r="N708" i="1"/>
  <c r="M702" i="1"/>
  <c r="N702" i="1"/>
  <c r="M696" i="1"/>
  <c r="N696" i="1"/>
  <c r="M690" i="1"/>
  <c r="N690" i="1"/>
  <c r="M684" i="1"/>
  <c r="N684" i="1"/>
  <c r="M678" i="1"/>
  <c r="N678" i="1"/>
  <c r="M672" i="1"/>
  <c r="N672" i="1"/>
  <c r="M666" i="1"/>
  <c r="N666" i="1"/>
  <c r="M660" i="1"/>
  <c r="N660" i="1"/>
  <c r="M654" i="1"/>
  <c r="N654" i="1"/>
  <c r="M648" i="1"/>
  <c r="N648" i="1"/>
  <c r="M642" i="1"/>
  <c r="N642" i="1"/>
  <c r="M636" i="1"/>
  <c r="N636" i="1"/>
  <c r="M630" i="1"/>
  <c r="N630" i="1"/>
  <c r="M624" i="1"/>
  <c r="N624" i="1"/>
  <c r="M618" i="1"/>
  <c r="N618" i="1"/>
  <c r="M612" i="1"/>
  <c r="N612" i="1"/>
  <c r="M606" i="1"/>
  <c r="N606" i="1"/>
  <c r="M600" i="1"/>
  <c r="N600" i="1"/>
  <c r="M594" i="1"/>
  <c r="N594" i="1"/>
  <c r="M588" i="1"/>
  <c r="N588" i="1"/>
  <c r="M582" i="1"/>
  <c r="N582" i="1"/>
  <c r="M576" i="1"/>
  <c r="N576" i="1"/>
  <c r="M570" i="1"/>
  <c r="N570" i="1"/>
  <c r="M564" i="1"/>
  <c r="N564" i="1"/>
  <c r="M558" i="1"/>
  <c r="N558" i="1"/>
  <c r="M552" i="1"/>
  <c r="N552" i="1"/>
  <c r="M546" i="1"/>
  <c r="N546" i="1"/>
  <c r="M540" i="1"/>
  <c r="N540" i="1"/>
  <c r="M534" i="1"/>
  <c r="N534" i="1"/>
  <c r="M528" i="1"/>
  <c r="N528" i="1"/>
  <c r="M522" i="1"/>
  <c r="N522" i="1"/>
  <c r="M516" i="1"/>
  <c r="N516" i="1"/>
  <c r="M510" i="1"/>
  <c r="N510" i="1"/>
  <c r="M504" i="1"/>
  <c r="N504" i="1"/>
  <c r="M498" i="1"/>
  <c r="N498" i="1"/>
  <c r="M492" i="1"/>
  <c r="N492" i="1"/>
  <c r="M486" i="1"/>
  <c r="N486" i="1"/>
  <c r="M480" i="1"/>
  <c r="N480" i="1"/>
  <c r="M474" i="1"/>
  <c r="N474" i="1"/>
  <c r="M468" i="1"/>
  <c r="N468" i="1"/>
  <c r="M462" i="1"/>
  <c r="N462" i="1"/>
  <c r="M456" i="1"/>
  <c r="N456" i="1"/>
  <c r="M450" i="1"/>
  <c r="N450" i="1"/>
  <c r="M444" i="1"/>
  <c r="N444" i="1"/>
  <c r="M438" i="1"/>
  <c r="N438" i="1"/>
  <c r="M432" i="1"/>
  <c r="N432" i="1"/>
  <c r="M426" i="1"/>
  <c r="N426" i="1"/>
  <c r="M420" i="1"/>
  <c r="N420" i="1"/>
  <c r="M414" i="1"/>
  <c r="N414" i="1"/>
  <c r="M408" i="1"/>
  <c r="N408" i="1"/>
  <c r="M402" i="1"/>
  <c r="N402" i="1"/>
  <c r="M396" i="1"/>
  <c r="N396" i="1"/>
  <c r="M390" i="1"/>
  <c r="N390" i="1"/>
  <c r="M384" i="1"/>
  <c r="N384" i="1"/>
  <c r="M378" i="1"/>
  <c r="N378" i="1"/>
  <c r="M372" i="1"/>
  <c r="N372" i="1"/>
  <c r="M366" i="1"/>
  <c r="N366" i="1"/>
  <c r="M360" i="1"/>
  <c r="N360" i="1"/>
  <c r="M354" i="1"/>
  <c r="N354" i="1"/>
  <c r="M348" i="1"/>
  <c r="N348" i="1"/>
  <c r="M342" i="1"/>
  <c r="N342" i="1"/>
  <c r="M336" i="1"/>
  <c r="N336" i="1"/>
  <c r="M330" i="1"/>
  <c r="N330" i="1"/>
  <c r="M324" i="1"/>
  <c r="N324" i="1"/>
  <c r="M318" i="1"/>
  <c r="N318" i="1"/>
  <c r="M312" i="1"/>
  <c r="N312" i="1"/>
  <c r="M306" i="1"/>
  <c r="N306" i="1"/>
  <c r="M300" i="1"/>
  <c r="N300" i="1"/>
  <c r="M294" i="1"/>
  <c r="N294" i="1"/>
  <c r="M288" i="1"/>
  <c r="N288" i="1"/>
  <c r="M282" i="1"/>
  <c r="N282" i="1"/>
  <c r="M276" i="1"/>
  <c r="N276" i="1"/>
  <c r="M270" i="1"/>
  <c r="N270" i="1"/>
  <c r="M264" i="1"/>
  <c r="N264" i="1"/>
  <c r="M258" i="1"/>
  <c r="N258" i="1"/>
  <c r="M252" i="1"/>
  <c r="N252" i="1"/>
  <c r="M246" i="1"/>
  <c r="N246" i="1"/>
  <c r="M240" i="1"/>
  <c r="N240" i="1"/>
  <c r="M234" i="1"/>
  <c r="N234" i="1"/>
  <c r="M228" i="1"/>
  <c r="N228" i="1"/>
  <c r="M222" i="1"/>
  <c r="N222" i="1"/>
  <c r="M216" i="1"/>
  <c r="N216" i="1"/>
  <c r="M210" i="1"/>
  <c r="N210" i="1"/>
  <c r="M204" i="1"/>
  <c r="N204" i="1"/>
  <c r="M198" i="1"/>
  <c r="N198" i="1"/>
  <c r="M192" i="1"/>
  <c r="N192" i="1"/>
  <c r="M186" i="1"/>
  <c r="N186" i="1"/>
  <c r="M180" i="1"/>
  <c r="N180" i="1"/>
  <c r="M174" i="1"/>
  <c r="N174" i="1"/>
  <c r="M168" i="1"/>
  <c r="N168" i="1"/>
  <c r="M162" i="1"/>
  <c r="N162" i="1"/>
  <c r="M156" i="1"/>
  <c r="N156" i="1"/>
  <c r="M150" i="1"/>
  <c r="N150" i="1"/>
  <c r="M144" i="1"/>
  <c r="N144" i="1"/>
  <c r="M138" i="1"/>
  <c r="N138" i="1"/>
  <c r="M132" i="1"/>
  <c r="N132" i="1"/>
  <c r="M126" i="1"/>
  <c r="N126" i="1"/>
  <c r="M120" i="1"/>
  <c r="N120" i="1"/>
  <c r="M114" i="1"/>
  <c r="N114" i="1"/>
  <c r="M108" i="1"/>
  <c r="N108" i="1"/>
  <c r="M102" i="1"/>
  <c r="N102" i="1"/>
  <c r="M96" i="1"/>
  <c r="N96" i="1"/>
  <c r="M90" i="1"/>
  <c r="N90" i="1"/>
  <c r="M84" i="1"/>
  <c r="N84" i="1"/>
  <c r="M78" i="1"/>
  <c r="N78" i="1"/>
  <c r="M72" i="1"/>
  <c r="N72" i="1"/>
  <c r="M66" i="1"/>
  <c r="N66" i="1"/>
  <c r="M60" i="1"/>
  <c r="N60" i="1"/>
  <c r="M54" i="1"/>
  <c r="N54" i="1"/>
  <c r="M48" i="1"/>
  <c r="N48" i="1"/>
  <c r="M42" i="1"/>
  <c r="N42" i="1"/>
  <c r="M36" i="1"/>
  <c r="N36" i="1"/>
  <c r="M30" i="1"/>
  <c r="N30" i="1"/>
  <c r="M24" i="1"/>
  <c r="N24" i="1"/>
  <c r="M18" i="1"/>
  <c r="N18" i="1"/>
  <c r="M12" i="1"/>
  <c r="N12" i="1"/>
  <c r="M4115" i="1"/>
  <c r="M4111" i="1"/>
  <c r="M1313" i="1"/>
  <c r="N1313" i="1"/>
  <c r="M1307" i="1"/>
  <c r="N1307" i="1"/>
  <c r="M1301" i="1"/>
  <c r="N1301" i="1"/>
  <c r="M1295" i="1"/>
  <c r="N1295" i="1"/>
  <c r="M1289" i="1"/>
  <c r="N1289" i="1"/>
  <c r="M1283" i="1"/>
  <c r="N1283" i="1"/>
  <c r="M1277" i="1"/>
  <c r="N1277" i="1"/>
  <c r="M1271" i="1"/>
  <c r="N1271" i="1"/>
  <c r="M1265" i="1"/>
  <c r="N1265" i="1"/>
  <c r="M1259" i="1"/>
  <c r="N1259" i="1"/>
  <c r="M1253" i="1"/>
  <c r="N1253" i="1"/>
  <c r="M1247" i="1"/>
  <c r="N1247" i="1"/>
  <c r="M1241" i="1"/>
  <c r="N1241" i="1"/>
  <c r="M1235" i="1"/>
  <c r="N1235" i="1"/>
  <c r="M1229" i="1"/>
  <c r="N1229" i="1"/>
  <c r="M1223" i="1"/>
  <c r="N1223" i="1"/>
  <c r="M1217" i="1"/>
  <c r="N1217" i="1"/>
  <c r="M1211" i="1"/>
  <c r="N1211" i="1"/>
  <c r="M1205" i="1"/>
  <c r="N1205" i="1"/>
  <c r="M1199" i="1"/>
  <c r="N1199" i="1"/>
  <c r="M1193" i="1"/>
  <c r="N1193" i="1"/>
  <c r="M1187" i="1"/>
  <c r="N1187" i="1"/>
  <c r="M1181" i="1"/>
  <c r="N1181" i="1"/>
  <c r="M1175" i="1"/>
  <c r="N1175" i="1"/>
  <c r="M1169" i="1"/>
  <c r="N1169" i="1"/>
  <c r="M1163" i="1"/>
  <c r="N1163" i="1"/>
  <c r="M1157" i="1"/>
  <c r="N1157" i="1"/>
  <c r="M1151" i="1"/>
  <c r="N1151" i="1"/>
  <c r="M1145" i="1"/>
  <c r="N1145" i="1"/>
  <c r="M1139" i="1"/>
  <c r="N1139" i="1"/>
  <c r="M1133" i="1"/>
  <c r="N1133" i="1"/>
  <c r="M1127" i="1"/>
  <c r="N1127" i="1"/>
  <c r="M1121" i="1"/>
  <c r="N1121" i="1"/>
  <c r="M1115" i="1"/>
  <c r="N1115" i="1"/>
  <c r="M1109" i="1"/>
  <c r="N1109" i="1"/>
  <c r="M1103" i="1"/>
  <c r="N1103" i="1"/>
  <c r="M1097" i="1"/>
  <c r="N1097" i="1"/>
  <c r="M1091" i="1"/>
  <c r="N1091" i="1"/>
  <c r="M1085" i="1"/>
  <c r="N1085" i="1"/>
  <c r="M1079" i="1"/>
  <c r="N1079" i="1"/>
  <c r="M1073" i="1"/>
  <c r="N1073" i="1"/>
  <c r="M1067" i="1"/>
  <c r="N1067" i="1"/>
  <c r="M1061" i="1"/>
  <c r="N1061" i="1"/>
  <c r="M1055" i="1"/>
  <c r="N1055" i="1"/>
  <c r="M1049" i="1"/>
  <c r="N1049" i="1"/>
  <c r="M1043" i="1"/>
  <c r="N1043" i="1"/>
  <c r="M1037" i="1"/>
  <c r="N1037" i="1"/>
  <c r="M1031" i="1"/>
  <c r="N1031" i="1"/>
  <c r="M1025" i="1"/>
  <c r="N1025" i="1"/>
  <c r="M1019" i="1"/>
  <c r="N1019" i="1"/>
  <c r="M1013" i="1"/>
  <c r="N1013" i="1"/>
  <c r="M1007" i="1"/>
  <c r="N1007" i="1"/>
  <c r="M1001" i="1"/>
  <c r="N1001" i="1"/>
  <c r="M995" i="1"/>
  <c r="N995" i="1"/>
  <c r="M989" i="1"/>
  <c r="N989" i="1"/>
  <c r="M983" i="1"/>
  <c r="N983" i="1"/>
  <c r="M977" i="1"/>
  <c r="N977" i="1"/>
  <c r="M971" i="1"/>
  <c r="N971" i="1"/>
  <c r="M965" i="1"/>
  <c r="N965" i="1"/>
  <c r="M959" i="1"/>
  <c r="N959" i="1"/>
  <c r="M953" i="1"/>
  <c r="N953" i="1"/>
  <c r="M947" i="1"/>
  <c r="N947" i="1"/>
  <c r="M941" i="1"/>
  <c r="N941" i="1"/>
  <c r="M935" i="1"/>
  <c r="N935" i="1"/>
  <c r="M929" i="1"/>
  <c r="N929" i="1"/>
  <c r="M923" i="1"/>
  <c r="N923" i="1"/>
  <c r="M917" i="1"/>
  <c r="N917" i="1"/>
  <c r="M911" i="1"/>
  <c r="N911" i="1"/>
  <c r="M905" i="1"/>
  <c r="N905" i="1"/>
  <c r="M899" i="1"/>
  <c r="N899" i="1"/>
  <c r="M893" i="1"/>
  <c r="N893" i="1"/>
  <c r="M887" i="1"/>
  <c r="N887" i="1"/>
  <c r="M881" i="1"/>
  <c r="N881" i="1"/>
  <c r="M875" i="1"/>
  <c r="N875" i="1"/>
  <c r="M869" i="1"/>
  <c r="N869" i="1"/>
  <c r="M863" i="1"/>
  <c r="N863" i="1"/>
  <c r="M857" i="1"/>
  <c r="N857" i="1"/>
  <c r="M851" i="1"/>
  <c r="N851" i="1"/>
  <c r="M845" i="1"/>
  <c r="N845" i="1"/>
  <c r="M839" i="1"/>
  <c r="N839" i="1"/>
  <c r="M833" i="1"/>
  <c r="N833" i="1"/>
  <c r="M827" i="1"/>
  <c r="N827" i="1"/>
  <c r="M821" i="1"/>
  <c r="N821" i="1"/>
  <c r="M815" i="1"/>
  <c r="N815" i="1"/>
  <c r="M809" i="1"/>
  <c r="N809" i="1"/>
  <c r="M803" i="1"/>
  <c r="N803" i="1"/>
  <c r="M797" i="1"/>
  <c r="N797" i="1"/>
  <c r="M791" i="1"/>
  <c r="N791" i="1"/>
  <c r="M785" i="1"/>
  <c r="N785" i="1"/>
  <c r="M779" i="1"/>
  <c r="N779" i="1"/>
  <c r="M773" i="1"/>
  <c r="N773" i="1"/>
  <c r="M767" i="1"/>
  <c r="N767" i="1"/>
  <c r="M761" i="1"/>
  <c r="N761" i="1"/>
  <c r="M755" i="1"/>
  <c r="N755" i="1"/>
  <c r="M749" i="1"/>
  <c r="N749" i="1"/>
  <c r="M743" i="1"/>
  <c r="N743" i="1"/>
  <c r="M737" i="1"/>
  <c r="N737" i="1"/>
  <c r="M731" i="1"/>
  <c r="N731" i="1"/>
  <c r="M725" i="1"/>
  <c r="N725" i="1"/>
  <c r="M719" i="1"/>
  <c r="N719" i="1"/>
  <c r="M713" i="1"/>
  <c r="N713" i="1"/>
  <c r="M707" i="1"/>
  <c r="N707" i="1"/>
  <c r="M701" i="1"/>
  <c r="N701" i="1"/>
  <c r="M695" i="1"/>
  <c r="N695" i="1"/>
  <c r="M689" i="1"/>
  <c r="N689" i="1"/>
  <c r="M683" i="1"/>
  <c r="N683" i="1"/>
  <c r="M677" i="1"/>
  <c r="N677" i="1"/>
  <c r="M671" i="1"/>
  <c r="N671" i="1"/>
  <c r="M665" i="1"/>
  <c r="N665" i="1"/>
  <c r="M659" i="1"/>
  <c r="N659" i="1"/>
  <c r="M653" i="1"/>
  <c r="N653" i="1"/>
  <c r="M647" i="1"/>
  <c r="N647" i="1"/>
  <c r="M641" i="1"/>
  <c r="N641" i="1"/>
  <c r="M635" i="1"/>
  <c r="N635" i="1"/>
  <c r="M629" i="1"/>
  <c r="N629" i="1"/>
  <c r="M623" i="1"/>
  <c r="N623" i="1"/>
  <c r="M617" i="1"/>
  <c r="N617" i="1"/>
  <c r="M611" i="1"/>
  <c r="N611" i="1"/>
  <c r="M605" i="1"/>
  <c r="N605" i="1"/>
  <c r="M599" i="1"/>
  <c r="N599" i="1"/>
  <c r="M593" i="1"/>
  <c r="N593" i="1"/>
  <c r="M587" i="1"/>
  <c r="N587" i="1"/>
  <c r="M581" i="1"/>
  <c r="N581" i="1"/>
  <c r="M575" i="1"/>
  <c r="N575" i="1"/>
  <c r="M569" i="1"/>
  <c r="N569" i="1"/>
  <c r="M563" i="1"/>
  <c r="N563" i="1"/>
  <c r="M557" i="1"/>
  <c r="N557" i="1"/>
  <c r="M551" i="1"/>
  <c r="N551" i="1"/>
  <c r="M545" i="1"/>
  <c r="N545" i="1"/>
  <c r="M539" i="1"/>
  <c r="N539" i="1"/>
  <c r="M533" i="1"/>
  <c r="N533" i="1"/>
  <c r="M527" i="1"/>
  <c r="N527" i="1"/>
  <c r="M521" i="1"/>
  <c r="N521" i="1"/>
  <c r="M515" i="1"/>
  <c r="N515" i="1"/>
  <c r="M509" i="1"/>
  <c r="N509" i="1"/>
  <c r="M503" i="1"/>
  <c r="N503" i="1"/>
  <c r="M497" i="1"/>
  <c r="N497" i="1"/>
  <c r="M491" i="1"/>
  <c r="N491" i="1"/>
  <c r="M485" i="1"/>
  <c r="N485" i="1"/>
  <c r="M479" i="1"/>
  <c r="N479" i="1"/>
  <c r="M473" i="1"/>
  <c r="N473" i="1"/>
  <c r="M467" i="1"/>
  <c r="N467" i="1"/>
  <c r="M461" i="1"/>
  <c r="N461" i="1"/>
  <c r="M455" i="1"/>
  <c r="N455" i="1"/>
  <c r="M449" i="1"/>
  <c r="N449" i="1"/>
  <c r="M443" i="1"/>
  <c r="N443" i="1"/>
  <c r="M437" i="1"/>
  <c r="N437" i="1"/>
  <c r="M431" i="1"/>
  <c r="N431" i="1"/>
  <c r="M425" i="1"/>
  <c r="N425" i="1"/>
  <c r="M419" i="1"/>
  <c r="N419" i="1"/>
  <c r="M413" i="1"/>
  <c r="N413" i="1"/>
  <c r="M407" i="1"/>
  <c r="N407" i="1"/>
  <c r="M401" i="1"/>
  <c r="N401" i="1"/>
  <c r="M395" i="1"/>
  <c r="N395" i="1"/>
  <c r="M389" i="1"/>
  <c r="N389" i="1"/>
  <c r="M383" i="1"/>
  <c r="N383" i="1"/>
  <c r="M377" i="1"/>
  <c r="N377" i="1"/>
  <c r="M371" i="1"/>
  <c r="N371" i="1"/>
  <c r="M365" i="1"/>
  <c r="N365" i="1"/>
  <c r="M359" i="1"/>
  <c r="N359" i="1"/>
  <c r="M353" i="1"/>
  <c r="N353" i="1"/>
  <c r="M347" i="1"/>
  <c r="N347" i="1"/>
  <c r="M341" i="1"/>
  <c r="N341" i="1"/>
  <c r="M335" i="1"/>
  <c r="N335" i="1"/>
  <c r="M329" i="1"/>
  <c r="N329" i="1"/>
  <c r="M323" i="1"/>
  <c r="N323" i="1"/>
  <c r="M317" i="1"/>
  <c r="N317" i="1"/>
  <c r="M311" i="1"/>
  <c r="N311" i="1"/>
  <c r="M305" i="1"/>
  <c r="N305" i="1"/>
  <c r="M299" i="1"/>
  <c r="N299" i="1"/>
  <c r="M293" i="1"/>
  <c r="N293" i="1"/>
  <c r="M287" i="1"/>
  <c r="N287" i="1"/>
  <c r="M281" i="1"/>
  <c r="N281" i="1"/>
  <c r="M275" i="1"/>
  <c r="N275" i="1"/>
  <c r="M269" i="1"/>
  <c r="N269" i="1"/>
  <c r="M263" i="1"/>
  <c r="N263" i="1"/>
  <c r="M257" i="1"/>
  <c r="N257" i="1"/>
  <c r="M251" i="1"/>
  <c r="N251" i="1"/>
  <c r="M245" i="1"/>
  <c r="N245" i="1"/>
  <c r="M239" i="1"/>
  <c r="N239" i="1"/>
  <c r="M233" i="1"/>
  <c r="N233" i="1"/>
  <c r="M227" i="1"/>
  <c r="N227" i="1"/>
  <c r="M221" i="1"/>
  <c r="N221" i="1"/>
  <c r="M215" i="1"/>
  <c r="N215" i="1"/>
  <c r="M209" i="1"/>
  <c r="N209" i="1"/>
  <c r="M203" i="1"/>
  <c r="N203" i="1"/>
  <c r="M197" i="1"/>
  <c r="N197" i="1"/>
  <c r="M191" i="1"/>
  <c r="N191" i="1"/>
  <c r="M185" i="1"/>
  <c r="N185" i="1"/>
  <c r="M179" i="1"/>
  <c r="N179" i="1"/>
  <c r="M173" i="1"/>
  <c r="N173" i="1"/>
  <c r="M167" i="1"/>
  <c r="N167" i="1"/>
  <c r="M161" i="1"/>
  <c r="N161" i="1"/>
  <c r="M155" i="1"/>
  <c r="N155" i="1"/>
  <c r="M149" i="1"/>
  <c r="N149" i="1"/>
  <c r="M143" i="1"/>
  <c r="N143" i="1"/>
  <c r="M137" i="1"/>
  <c r="N137" i="1"/>
  <c r="M131" i="1"/>
  <c r="N131" i="1"/>
  <c r="M125" i="1"/>
  <c r="N125" i="1"/>
  <c r="M119" i="1"/>
  <c r="N119" i="1"/>
  <c r="M113" i="1"/>
  <c r="N113" i="1"/>
  <c r="M107" i="1"/>
  <c r="N107" i="1"/>
  <c r="M101" i="1"/>
  <c r="N101" i="1"/>
  <c r="M95" i="1"/>
  <c r="N95" i="1"/>
  <c r="M89" i="1"/>
  <c r="N89" i="1"/>
  <c r="M83" i="1"/>
  <c r="N83" i="1"/>
  <c r="M77" i="1"/>
  <c r="N77" i="1"/>
  <c r="M71" i="1"/>
  <c r="N71" i="1"/>
  <c r="M65" i="1"/>
  <c r="N65" i="1"/>
  <c r="M59" i="1"/>
  <c r="N59" i="1"/>
  <c r="M53" i="1"/>
  <c r="N53" i="1"/>
  <c r="M47" i="1"/>
  <c r="N47" i="1"/>
  <c r="M41" i="1"/>
  <c r="N41" i="1"/>
  <c r="M35" i="1"/>
  <c r="N35" i="1"/>
  <c r="M29" i="1"/>
  <c r="N29" i="1"/>
  <c r="M23" i="1"/>
  <c r="N23" i="1"/>
  <c r="M17" i="1"/>
  <c r="N17" i="1"/>
  <c r="M11" i="1"/>
  <c r="N1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CB2F42-A0C0-4249-BD6C-EFB7FAA04C3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8BCB3AA-09B9-4AC7-AA42-85DF4DA459DE}" name="WorksheetConnection_Raw Data Sheet!$A:$T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RawDataSheetA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Year Created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<sst xmlns="http://schemas.openxmlformats.org/spreadsheetml/2006/main" count="33051" uniqueCount="8404">
  <si>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</si>
  <si>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</si>
  <si>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</si>
  <si>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</si>
  <si>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</si>
  <si>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</si>
  <si>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</si>
  <si>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</si>
  <si>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</si>
  <si>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</si>
  <si>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</si>
  <si>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</si>
  <si>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</si>
  <si>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</si>
  <si>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</si>
  <si>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</si>
  <si>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</si>
  <si>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</si>
  <si>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</si>
  <si>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</si>
  <si>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</si>
  <si>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</si>
  <si>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</si>
  <si>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</si>
  <si>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</si>
  <si>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</si>
  <si>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</si>
  <si>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</si>
  <si>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</si>
  <si>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</si>
  <si>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</si>
  <si>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</si>
  <si>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</si>
  <si>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</si>
  <si>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</si>
  <si>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</si>
  <si>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</si>
  <si>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</si>
  <si>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</si>
  <si>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</si>
  <si>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</si>
  <si>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</si>
  <si>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</si>
  <si>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</si>
  <si>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</si>
  <si>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</si>
  <si>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</si>
  <si>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</si>
  <si>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</si>
  <si>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</si>
  <si>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</si>
  <si>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</si>
  <si>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</si>
  <si>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</si>
  <si>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</si>
  <si>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</si>
  <si>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</si>
  <si>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</si>
  <si>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</si>
  <si>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</si>
  <si>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</si>
  <si>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</si>
  <si>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</si>
  <si>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</si>
  <si>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</si>
  <si>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</si>
  <si>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</si>
  <si>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</si>
  <si>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</si>
  <si>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</si>
  <si>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</si>
  <si>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</si>
  <si>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</si>
  <si>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</si>
  <si>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</si>
  <si>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</si>
  <si>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</si>
  <si>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</si>
  <si>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</si>
  <si>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</si>
  <si>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</si>
  <si>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</si>
  <si>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</si>
  <si>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</si>
  <si>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</si>
  <si>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</si>
  <si>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</si>
  <si>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</si>
  <si>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</si>
  <si>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</si>
  <si>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</si>
  <si>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</si>
  <si>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</si>
  <si>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</si>
  <si>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</si>
  <si>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</si>
  <si>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</si>
  <si>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</si>
  <si>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</si>
  <si>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</si>
  <si>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</si>
  <si>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</si>
  <si>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</si>
  <si>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</si>
  <si>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</si>
  <si>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</si>
  <si>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</si>
  <si>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</si>
  <si>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</si>
  <si>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</si>
  <si>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</si>
  <si>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</si>
  <si>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</si>
  <si>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</si>
  <si>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</si>
  <si>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</si>
  <si>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</si>
  <si>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</si>
  <si>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</si>
  <si>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</si>
  <si>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</si>
  <si>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</si>
  <si>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</si>
  <si>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</si>
  <si>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</si>
  <si>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</si>
  <si>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</si>
  <si>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</si>
  <si>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</si>
  <si>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</si>
  <si>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</si>
  <si>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</si>
  <si>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</si>
  <si>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</si>
  <si>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</si>
  <si>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</si>
  <si>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</si>
  <si>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</si>
  <si>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</si>
  <si>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</si>
  <si>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</si>
  <si>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</si>
  <si>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</si>
  <si>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</si>
  <si>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</si>
  <si>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</si>
  <si>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</si>
  <si>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</si>
  <si>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</si>
  <si>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</si>
  <si>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</si>
  <si>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</si>
  <si>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</si>
  <si>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</si>
  <si>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</si>
  <si>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</si>
  <si>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</si>
  <si>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</si>
  <si>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</si>
  <si>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</si>
  <si>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</si>
  <si>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</si>
  <si>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</si>
  <si>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</si>
  <si>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</si>
  <si>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</si>
  <si>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</si>
  <si>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</si>
  <si>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</si>
  <si>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</si>
  <si>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</si>
  <si>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</si>
  <si>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</si>
  <si>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</si>
  <si>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</si>
  <si>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</si>
  <si>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</si>
  <si>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</si>
  <si>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</si>
  <si>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</si>
  <si>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</si>
  <si>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</si>
  <si>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</si>
  <si>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</si>
  <si>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</si>
  <si>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</si>
  <si>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</si>
  <si>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</si>
  <si>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</si>
  <si>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</si>
  <si>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</si>
  <si>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</si>
  <si>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</si>
  <si>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</si>
  <si>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</si>
  <si>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</si>
  <si>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</si>
  <si>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</si>
  <si>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</si>
  <si>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</si>
  <si>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</si>
  <si>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</si>
  <si>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</si>
  <si>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</si>
  <si>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</si>
  <si>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</si>
  <si>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</si>
  <si>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</si>
  <si>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</si>
  <si>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</si>
  <si>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</si>
  <si>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</si>
  <si>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</si>
  <si>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</si>
  <si>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</si>
  <si>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</si>
  <si>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</si>
  <si>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</si>
  <si>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</si>
  <si>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</si>
  <si>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</si>
  <si>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</si>
  <si>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</si>
  <si>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</si>
  <si>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</si>
  <si>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</si>
  <si>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</si>
  <si>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</si>
  <si>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</si>
  <si>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</si>
  <si>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</si>
  <si>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</si>
  <si>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</si>
  <si>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</si>
  <si>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</si>
  <si>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</si>
  <si>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</si>
  <si>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</si>
  <si>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</si>
  <si>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</si>
  <si>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</si>
  <si>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</si>
  <si>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</si>
  <si>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</si>
  <si>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</si>
  <si>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</si>
  <si>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</si>
  <si>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</si>
  <si>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</si>
  <si>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</si>
  <si>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</si>
  <si>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</si>
  <si>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</si>
  <si>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</si>
  <si>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</si>
  <si>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</si>
  <si>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</si>
  <si>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</si>
  <si>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</si>
  <si>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</si>
  <si>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</si>
  <si>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</si>
  <si>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</si>
  <si>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</si>
  <si>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</si>
  <si>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</si>
  <si>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</si>
  <si>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</si>
  <si>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</si>
  <si>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</si>
  <si>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</si>
  <si>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</si>
  <si>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</si>
  <si>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</si>
  <si>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</si>
  <si>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</si>
  <si>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</si>
  <si>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</si>
  <si>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</si>
  <si>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</si>
  <si>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</si>
  <si>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</si>
  <si>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</si>
  <si>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</si>
  <si>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</si>
  <si>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</si>
  <si>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</si>
  <si>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</si>
  <si>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</si>
  <si>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</si>
  <si>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</si>
  <si>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</si>
  <si>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</si>
  <si>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</si>
  <si>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</si>
  <si>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</si>
  <si>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</si>
  <si>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</si>
  <si>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</si>
  <si>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</si>
  <si>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</si>
  <si>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</si>
  <si>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</si>
  <si>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</si>
  <si>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</si>
  <si>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</si>
  <si>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</si>
  <si>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</si>
  <si>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</si>
  <si>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</si>
  <si>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</si>
  <si>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</si>
  <si>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</si>
  <si>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</si>
  <si>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</si>
  <si>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</si>
  <si>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</si>
  <si>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</si>
  <si>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</si>
  <si>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</si>
  <si>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</si>
  <si>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</si>
  <si>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</si>
  <si>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</si>
  <si>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</si>
  <si>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</si>
  <si>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</si>
  <si>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</si>
  <si>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</si>
  <si>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</si>
  <si>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</si>
  <si>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</si>
  <si>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</si>
  <si>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</si>
  <si>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</si>
  <si>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</si>
  <si>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</si>
  <si>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</si>
  <si>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</si>
  <si>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</si>
  <si>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</si>
  <si>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</si>
  <si>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</si>
  <si>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</si>
  <si>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</si>
  <si>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</si>
  <si>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</si>
  <si>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</si>
  <si>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</si>
  <si>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</si>
  <si>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</si>
  <si>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</si>
  <si>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</si>
  <si>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</si>
  <si>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</si>
  <si>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</si>
  <si>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</si>
  <si>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</si>
  <si>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</si>
  <si>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</si>
  <si>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</si>
  <si>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</si>
  <si>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</si>
  <si>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</si>
  <si>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</si>
  <si>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</si>
  <si>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</si>
  <si>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</si>
  <si>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</si>
  <si>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</si>
  <si>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</si>
  <si>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</si>
  <si>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</si>
  <si>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</si>
  <si>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</si>
  <si>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</si>
  <si>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</si>
  <si>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</si>
  <si>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</si>
  <si>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</si>
  <si>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</si>
  <si>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</si>
  <si>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</si>
  <si>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</si>
  <si>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</si>
  <si>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</si>
  <si>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</si>
  <si>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</si>
  <si>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</si>
  <si>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</si>
  <si>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</si>
  <si>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</si>
  <si>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</si>
  <si>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</si>
  <si>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</si>
  <si>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</si>
  <si>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</si>
  <si>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</si>
  <si>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</si>
  <si>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</si>
  <si>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</si>
  <si>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</si>
  <si>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</si>
  <si>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</si>
  <si>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</si>
  <si>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</si>
  <si>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</si>
  <si>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</si>
  <si>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</si>
  <si>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</si>
  <si>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</si>
  <si>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</si>
  <si>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</si>
  <si>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</si>
  <si>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</si>
  <si>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</si>
  <si>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</si>
  <si>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</si>
  <si>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</si>
  <si>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</si>
  <si>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</si>
  <si>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</si>
  <si>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</si>
  <si>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</si>
  <si>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</si>
  <si>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</si>
  <si>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</si>
  <si>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</si>
  <si>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</si>
  <si>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</si>
  <si>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</si>
  <si>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</si>
  <si>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</si>
  <si>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</si>
  <si>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</si>
  <si>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</si>
  <si>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</si>
  <si>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</si>
  <si>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</si>
  <si>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</si>
  <si>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</si>
  <si>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</si>
  <si>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</si>
  <si>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</si>
  <si>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</si>
  <si>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</si>
  <si>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</si>
  <si>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</si>
  <si>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</si>
  <si>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</si>
  <si>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</si>
  <si>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</si>
  <si>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</si>
  <si>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</si>
  <si>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</si>
  <si>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</si>
  <si>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</si>
  <si>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</si>
  <si>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</si>
  <si>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</si>
  <si>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</si>
  <si>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</si>
  <si>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</si>
  <si>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</si>
  <si>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</si>
  <si>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</si>
  <si>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</si>
  <si>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</si>
  <si>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</si>
  <si>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</si>
  <si>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</si>
  <si>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</si>
  <si>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</si>
  <si>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</si>
  <si>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</si>
  <si>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</si>
  <si>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</si>
  <si>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</si>
  <si>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</si>
  <si>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</si>
  <si>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</si>
  <si>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</si>
  <si>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</si>
  <si>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</si>
  <si>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</si>
  <si>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</si>
  <si>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</si>
  <si>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</si>
  <si>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</si>
  <si>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</si>
  <si>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</si>
  <si>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</si>
  <si>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</si>
  <si>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</si>
  <si>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</si>
  <si>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</si>
  <si>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</si>
  <si>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</si>
  <si>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</si>
  <si>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</si>
  <si>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</si>
  <si>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</si>
  <si>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</si>
  <si>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</si>
  <si>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</si>
  <si>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</si>
  <si>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</si>
  <si>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</si>
  <si>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</si>
  <si>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</si>
  <si>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</si>
  <si>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</si>
  <si>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</si>
  <si>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</si>
  <si>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</si>
  <si>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</si>
  <si>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</si>
  <si>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</si>
  <si>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</si>
  <si>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</si>
  <si>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</si>
  <si>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</si>
  <si>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</si>
  <si>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</si>
  <si>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</si>
  <si>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</si>
  <si>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</si>
  <si>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</si>
  <si>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</si>
  <si>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</si>
  <si>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</si>
  <si>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</si>
  <si>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</si>
  <si>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</si>
  <si>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</si>
  <si>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</si>
  <si>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</si>
  <si>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</si>
  <si>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</si>
  <si>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</si>
  <si>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</si>
  <si>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</si>
  <si>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</si>
  <si>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</si>
  <si>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</si>
  <si>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</si>
  <si>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</si>
  <si>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</si>
  <si>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</si>
  <si>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</si>
  <si>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</si>
  <si>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</si>
  <si>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</si>
  <si>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</si>
  <si>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</si>
  <si>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</si>
  <si>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</si>
  <si>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</si>
  <si>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</si>
  <si>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</si>
  <si>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</si>
  <si>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</si>
  <si>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</si>
  <si>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</si>
  <si>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</si>
  <si>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</si>
  <si>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</si>
  <si>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</si>
  <si>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</si>
  <si>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</si>
  <si>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</si>
  <si>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</si>
  <si>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</si>
  <si>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</si>
  <si>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</si>
  <si>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</si>
  <si>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</si>
  <si>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</si>
  <si>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</si>
  <si>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</si>
  <si>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</si>
  <si>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</si>
  <si>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</si>
  <si>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</si>
  <si>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</si>
  <si>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</si>
  <si>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</si>
  <si>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</si>
  <si>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</si>
  <si>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</si>
  <si>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</si>
  <si>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</si>
  <si>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</si>
  <si>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</si>
  <si>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</si>
  <si>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</si>
  <si>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</si>
  <si>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</si>
  <si>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</si>
  <si>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</si>
  <si>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</si>
  <si>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</si>
  <si>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</si>
  <si>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</si>
  <si>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</si>
  <si>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</si>
  <si>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</si>
  <si>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</si>
  <si>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</si>
  <si>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</si>
  <si>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</si>
  <si>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</si>
  <si>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</si>
  <si>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</si>
  <si>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</si>
  <si>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</si>
  <si>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</si>
  <si>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</si>
  <si>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</si>
  <si>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</si>
  <si>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</si>
  <si>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</si>
  <si>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</si>
  <si>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</si>
  <si>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</si>
  <si>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</si>
  <si>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</si>
  <si>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</si>
  <si>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</si>
  <si>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</si>
  <si>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</si>
  <si>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</si>
  <si>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</si>
  <si>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</si>
  <si>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</si>
  <si>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</si>
  <si>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</si>
  <si>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</si>
  <si>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</si>
  <si>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</si>
  <si>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</si>
  <si>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</si>
  <si>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</si>
  <si>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</si>
  <si>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</si>
  <si>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</si>
  <si>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</si>
  <si>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</si>
  <si>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</si>
  <si>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</si>
  <si>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</si>
  <si>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</si>
  <si>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</si>
  <si>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</si>
  <si>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</si>
  <si>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</si>
  <si>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</si>
  <si>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</si>
  <si>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</si>
  <si>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</si>
  <si>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</si>
  <si>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</si>
  <si>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</si>
  <si>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</si>
  <si>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</si>
  <si>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</si>
  <si>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</si>
  <si>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</si>
  <si>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</si>
  <si>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</si>
  <si>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</si>
  <si>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</si>
  <si>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</si>
  <si>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</si>
  <si>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</si>
  <si>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</si>
  <si>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</si>
  <si>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</si>
  <si>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</si>
  <si>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</si>
  <si>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</si>
  <si>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</si>
  <si>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</si>
  <si>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</si>
  <si>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</si>
  <si>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</si>
  <si>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</si>
  <si>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</si>
  <si>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</si>
  <si>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</si>
  <si>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</si>
  <si>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</si>
  <si>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</si>
  <si>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</si>
  <si>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</si>
  <si>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</si>
  <si>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</si>
  <si>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</si>
  <si>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</si>
  <si>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</si>
  <si>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</si>
  <si>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</si>
  <si>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</si>
  <si>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</si>
  <si>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</si>
  <si>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</si>
  <si>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</si>
  <si>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</si>
  <si>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</si>
  <si>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</si>
  <si>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</si>
  <si>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</si>
  <si>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</si>
  <si>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</si>
  <si>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</si>
  <si>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</si>
  <si>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</si>
  <si>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</si>
  <si>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</si>
  <si>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</si>
  <si>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</si>
  <si>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</si>
  <si>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</si>
  <si>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</si>
  <si>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</si>
  <si>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</si>
  <si>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</si>
  <si>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</si>
  <si>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</si>
  <si>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</si>
  <si>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</si>
  <si>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</si>
  <si>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</si>
  <si>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</si>
  <si>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</si>
  <si>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</si>
  <si>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</si>
  <si>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</si>
  <si>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</si>
  <si>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</si>
  <si>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</si>
  <si>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</si>
  <si>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</si>
  <si>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</si>
  <si>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</si>
  <si>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</si>
  <si>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</si>
  <si>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</si>
  <si>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</si>
  <si>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</si>
  <si>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</si>
  <si>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</si>
  <si>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</si>
  <si>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</si>
  <si>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</si>
  <si>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</si>
  <si>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</si>
  <si>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</si>
  <si>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</si>
  <si>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</si>
  <si>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</si>
  <si>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</si>
  <si>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</si>
  <si>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</si>
  <si>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</si>
  <si>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</si>
  <si>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</si>
  <si>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</si>
  <si>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</si>
  <si>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</si>
  <si>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</si>
  <si>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</si>
  <si>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</si>
  <si>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</si>
  <si>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</si>
  <si>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</si>
  <si>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</si>
  <si>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</si>
  <si>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</si>
  <si>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</si>
  <si>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</si>
  <si>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</si>
  <si>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</si>
  <si>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</si>
  <si>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</si>
  <si>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</si>
  <si>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</si>
  <si>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</si>
  <si>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</si>
  <si>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</si>
  <si>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</si>
  <si>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</si>
  <si>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</si>
  <si>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</si>
  <si>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</si>
  <si>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</si>
  <si>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</si>
  <si>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</si>
  <si>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</si>
  <si>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</si>
  <si>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</si>
  <si>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</si>
  <si>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</si>
  <si>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</si>
  <si>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</si>
  <si>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</si>
  <si>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</si>
  <si>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</si>
  <si>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</si>
  <si>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</si>
  <si>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</si>
  <si>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</si>
  <si>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</si>
  <si>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</si>
  <si>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</si>
  <si>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</si>
  <si>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</si>
  <si>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</si>
  <si>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</si>
  <si>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</si>
  <si>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</si>
  <si>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</si>
  <si>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</si>
  <si>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</si>
  <si>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</si>
  <si>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</si>
  <si>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</si>
  <si>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</si>
  <si>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</si>
  <si>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</si>
  <si>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</si>
  <si>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</si>
  <si>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</si>
  <si>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</si>
  <si>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</si>
  <si>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</si>
  <si>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</si>
  <si>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</si>
  <si>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</si>
  <si>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</si>
  <si>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</si>
  <si>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</si>
  <si>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</si>
  <si>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</si>
  <si>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</si>
  <si>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</si>
  <si>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</si>
  <si>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</si>
  <si>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</si>
  <si>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</si>
  <si>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</si>
  <si>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</si>
  <si>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</si>
  <si>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</si>
  <si>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</si>
  <si>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</si>
  <si>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</si>
  <si>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</si>
  <si>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</si>
  <si>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</si>
  <si>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</si>
  <si>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</si>
  <si>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</si>
  <si>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</si>
  <si>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</si>
  <si>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</si>
  <si>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</si>
  <si>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</si>
  <si>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</si>
  <si>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</si>
  <si>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</si>
  <si>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</si>
  <si>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</si>
  <si>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</si>
  <si>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</si>
  <si>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</si>
  <si>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</si>
  <si>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</si>
  <si>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</si>
  <si>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</si>
  <si>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</si>
  <si>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</si>
  <si>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</si>
  <si>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</si>
  <si>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</si>
  <si>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</si>
  <si>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</si>
  <si>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</si>
  <si>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</si>
  <si>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</si>
  <si>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</si>
  <si>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</si>
  <si>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</si>
  <si>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</si>
  <si>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</si>
  <si>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</si>
  <si>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</si>
  <si>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</si>
  <si>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</si>
  <si>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</si>
  <si>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</si>
  <si>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</si>
  <si>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</si>
  <si>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</si>
  <si>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</si>
  <si>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</si>
  <si>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</si>
  <si>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</si>
  <si>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</si>
  <si>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</si>
  <si>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</si>
  <si>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</si>
  <si>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</si>
  <si>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</si>
  <si>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</si>
  <si>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</si>
  <si>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</si>
  <si>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</si>
  <si>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</si>
  <si>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</si>
  <si>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</si>
  <si>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</si>
  <si>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</si>
  <si>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</si>
  <si>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</si>
  <si>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</si>
  <si>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</si>
  <si>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</si>
  <si>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</si>
  <si>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</si>
  <si>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</si>
  <si>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</si>
  <si>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</si>
  <si>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</si>
  <si>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</si>
  <si>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</si>
  <si>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</si>
  <si>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</si>
  <si>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</si>
  <si>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</si>
  <si>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</si>
  <si>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</si>
  <si>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</si>
  <si>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</si>
  <si>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</si>
  <si>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</si>
  <si>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</si>
  <si>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</si>
  <si>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</si>
  <si>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</si>
  <si>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</si>
  <si>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</si>
  <si>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</si>
  <si>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</si>
  <si>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</si>
  <si>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</si>
  <si>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</si>
  <si>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</si>
  <si>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</si>
  <si>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</si>
  <si>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</si>
  <si>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</si>
  <si>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</si>
  <si>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</si>
  <si>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</si>
  <si>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</si>
  <si>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</si>
  <si>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</si>
  <si>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</si>
  <si>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</si>
  <si>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</si>
  <si>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</si>
  <si>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</si>
  <si>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</si>
  <si>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</si>
  <si>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</si>
  <si>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</si>
  <si>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</si>
  <si>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</si>
  <si>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</si>
  <si>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</si>
  <si>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</si>
  <si>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</si>
  <si>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</si>
  <si>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</si>
  <si>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</si>
  <si>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</si>
  <si>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</si>
  <si>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</si>
  <si>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</si>
  <si>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</si>
  <si>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</si>
  <si>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</si>
  <si>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</si>
  <si>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</si>
  <si>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</si>
  <si>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</si>
  <si>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</si>
  <si>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</si>
  <si>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</si>
  <si>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</si>
  <si>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</si>
  <si>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</si>
  <si>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</si>
  <si>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</si>
  <si>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</si>
  <si>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</si>
  <si>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</si>
  <si>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</si>
  <si>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</si>
  <si>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</si>
  <si>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</si>
  <si>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</si>
  <si>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</si>
  <si>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</si>
  <si>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</si>
  <si>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</si>
  <si>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</si>
  <si>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</si>
  <si>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</si>
  <si>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</si>
  <si>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</si>
  <si>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</si>
  <si>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</si>
  <si>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</si>
  <si>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</si>
  <si>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</si>
  <si>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</si>
  <si>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</si>
  <si>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</si>
  <si>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</si>
  <si>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</si>
  <si>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</si>
  <si>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</si>
  <si>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</si>
  <si>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</si>
  <si>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</si>
  <si>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</si>
  <si>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</si>
  <si>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</si>
  <si>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</si>
  <si>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</si>
  <si>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</si>
  <si>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</si>
  <si>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</si>
  <si>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</si>
  <si>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</si>
  <si>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</si>
  <si>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</si>
  <si>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</si>
  <si>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</si>
  <si>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</si>
  <si>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</si>
  <si>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</si>
  <si>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</si>
  <si>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</si>
  <si>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</si>
  <si>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</si>
  <si>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</si>
  <si>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</si>
  <si>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</si>
  <si>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</si>
  <si>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</si>
  <si>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</si>
  <si>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</si>
  <si>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</si>
  <si>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</si>
  <si>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</si>
  <si>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</si>
  <si>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</si>
  <si>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</si>
  <si>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</si>
  <si>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</si>
  <si>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</si>
  <si>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</si>
  <si>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</si>
  <si>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</si>
  <si>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</si>
  <si>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</si>
  <si>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</si>
  <si>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</si>
  <si>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</si>
  <si>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</si>
  <si>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</si>
  <si>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</si>
  <si>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</si>
  <si>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</si>
  <si>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</si>
  <si>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</si>
  <si>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</si>
  <si>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</si>
  <si>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</si>
  <si>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</si>
  <si>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</si>
  <si>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</si>
  <si>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</si>
  <si>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</si>
  <si>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</si>
  <si>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</si>
  <si>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</si>
  <si>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</si>
  <si>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</si>
  <si>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</si>
  <si>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</si>
  <si>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</si>
  <si>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</si>
  <si>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</si>
  <si>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</si>
  <si>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</si>
  <si>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</si>
  <si>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</si>
  <si>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</si>
  <si>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</si>
  <si>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</si>
  <si>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</si>
  <si>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</si>
  <si>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</si>
  <si>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</si>
  <si>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</si>
  <si>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</si>
  <si>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</si>
  <si>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</si>
  <si>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</si>
  <si>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</si>
  <si>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</si>
  <si>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</si>
  <si>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</si>
  <si>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</si>
  <si>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</si>
  <si>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</si>
  <si>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</si>
  <si>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</si>
  <si>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</si>
  <si>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</si>
  <si>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</si>
  <si>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</si>
  <si>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</si>
  <si>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</si>
  <si>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</si>
  <si>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</si>
  <si>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</si>
  <si>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</si>
  <si>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</si>
  <si>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</si>
  <si>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</si>
  <si>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</si>
  <si>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</si>
  <si>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</si>
  <si>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</si>
  <si>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</si>
  <si>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</si>
  <si>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</si>
  <si>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</si>
  <si>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</si>
  <si>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</si>
  <si>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</si>
  <si>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</si>
  <si>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</si>
  <si>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</si>
  <si>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</si>
  <si>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</si>
  <si>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</si>
  <si>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</si>
  <si>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</si>
  <si>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</si>
  <si>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</si>
  <si>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</si>
  <si>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</si>
  <si>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</si>
  <si>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</si>
  <si>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</si>
  <si>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</si>
  <si>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</si>
  <si>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</si>
  <si>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</si>
  <si>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</si>
  <si>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</si>
  <si>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</si>
  <si>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</si>
  <si>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</si>
  <si>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</si>
  <si>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</si>
  <si>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</si>
  <si>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</si>
  <si>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</si>
  <si>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</si>
  <si>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</si>
  <si>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</si>
  <si>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</si>
  <si>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</si>
  <si>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</si>
  <si>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</si>
  <si>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</si>
  <si>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</si>
  <si>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</si>
  <si>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</si>
  <si>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</si>
  <si>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</si>
  <si>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</si>
  <si>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</si>
  <si>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</si>
  <si>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</si>
  <si>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</si>
  <si>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</si>
  <si>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</si>
  <si>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</si>
  <si>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</si>
  <si>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</si>
  <si>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</si>
  <si>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</si>
  <si>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</si>
  <si>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</si>
  <si>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</si>
  <si>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</si>
  <si>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</si>
  <si>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</si>
  <si>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</si>
  <si>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</si>
  <si>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</si>
  <si>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</si>
  <si>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</si>
  <si>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</si>
  <si>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</si>
  <si>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</si>
  <si>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</si>
  <si>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</si>
  <si>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</si>
  <si>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</si>
  <si>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</si>
  <si>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</si>
  <si>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</si>
  <si>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</si>
  <si>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</si>
  <si>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</si>
  <si>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</si>
  <si>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</si>
  <si>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</si>
  <si>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</si>
  <si>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</si>
  <si>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</si>
  <si>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</si>
  <si>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</si>
  <si>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</si>
  <si>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</si>
  <si>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</si>
  <si>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</si>
  <si>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</si>
  <si>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</si>
  <si>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</si>
  <si>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</si>
  <si>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</si>
  <si>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</si>
  <si>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</si>
  <si>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</si>
  <si>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</si>
  <si>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</si>
  <si>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</si>
  <si>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</si>
  <si>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</si>
  <si>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</si>
  <si>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</si>
  <si>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</si>
  <si>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</si>
  <si>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</si>
  <si>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</si>
  <si>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</si>
  <si>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</si>
  <si>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</si>
  <si>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</si>
  <si>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</si>
  <si>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</si>
  <si>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</si>
  <si>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</si>
  <si>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</si>
  <si>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</si>
  <si>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</si>
  <si>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</si>
  <si>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</si>
  <si>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</si>
  <si>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</si>
  <si>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</si>
  <si>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</si>
  <si>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</si>
  <si>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</si>
  <si>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</si>
  <si>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</si>
  <si>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</si>
  <si>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</si>
  <si>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</si>
  <si>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</si>
  <si>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</si>
  <si>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</si>
  <si>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</si>
  <si>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</si>
  <si>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</si>
  <si>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</si>
  <si>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</si>
  <si>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</si>
  <si>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</si>
  <si>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</si>
  <si>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</si>
  <si>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</si>
  <si>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</si>
  <si>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</si>
  <si>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</si>
  <si>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</si>
  <si>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</si>
  <si>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</si>
  <si>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</si>
  <si>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</si>
  <si>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</si>
  <si>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</si>
  <si>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</si>
  <si>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</si>
  <si>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</si>
  <si>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</si>
  <si>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</si>
  <si>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</si>
  <si>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</si>
  <si>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</si>
  <si>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</si>
  <si>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</si>
  <si>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</si>
  <si>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</si>
  <si>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</si>
  <si>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</si>
  <si>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</si>
  <si>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</si>
  <si>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</si>
  <si>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</si>
  <si>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</si>
  <si>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</si>
  <si>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</si>
  <si>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</si>
  <si>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</si>
  <si>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</si>
  <si>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</si>
  <si>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</si>
  <si>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</si>
  <si>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</si>
  <si>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</si>
  <si>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</si>
  <si>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</si>
  <si>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</si>
  <si>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</si>
  <si>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</si>
  <si>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</si>
  <si>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</si>
  <si>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</si>
  <si>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</si>
  <si>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</si>
  <si>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</si>
  <si>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</si>
  <si>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</si>
  <si>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</si>
  <si>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</si>
  <si>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</si>
  <si>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</si>
  <si>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</si>
  <si>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</si>
  <si>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</si>
  <si>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</si>
  <si>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</si>
  <si>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</si>
  <si>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</si>
  <si>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</si>
  <si>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</si>
  <si>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</si>
  <si>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</si>
  <si>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</si>
  <si>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</si>
  <si>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</si>
  <si>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</si>
  <si>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</si>
  <si>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</si>
  <si>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</si>
  <si>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</si>
  <si>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</si>
  <si>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</si>
  <si>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</si>
  <si>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</si>
  <si>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</si>
  <si>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</si>
  <si>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</si>
  <si>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</si>
  <si>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</si>
  <si>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</si>
  <si>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</si>
  <si>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</si>
  <si>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</si>
  <si>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</si>
  <si>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</si>
  <si>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</si>
  <si>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</si>
  <si>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</si>
  <si>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</si>
  <si>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</si>
  <si>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</si>
  <si>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</si>
  <si>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</si>
  <si>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</si>
  <si>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</si>
  <si>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</si>
  <si>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</si>
  <si>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</si>
  <si>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</si>
  <si>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</si>
  <si>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</si>
  <si>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</si>
  <si>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</si>
  <si>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</si>
  <si>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</si>
  <si>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</si>
  <si>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</si>
  <si>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</si>
  <si>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</si>
  <si>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</si>
  <si>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</si>
  <si>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</si>
  <si>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</si>
  <si>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</si>
  <si>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</si>
  <si>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</si>
  <si>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</si>
  <si>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</si>
  <si>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</si>
  <si>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</si>
  <si>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</si>
  <si>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</si>
  <si>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</si>
  <si>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</si>
  <si>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</si>
  <si>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</si>
  <si>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</si>
  <si>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</si>
  <si>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</si>
  <si>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</si>
  <si>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</si>
  <si>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</si>
  <si>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</si>
  <si>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</si>
  <si>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</si>
  <si>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</si>
  <si>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</si>
  <si>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</si>
  <si>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</si>
  <si>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</si>
  <si>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</si>
  <si>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</si>
  <si>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</si>
  <si>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</si>
  <si>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</si>
  <si>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</si>
  <si>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</si>
  <si>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</si>
  <si>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</si>
  <si>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</si>
  <si>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</si>
  <si>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</si>
  <si>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</si>
  <si>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</si>
  <si>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</si>
  <si>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</si>
  <si>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</si>
  <si>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</si>
  <si>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</si>
  <si>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</si>
  <si>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</si>
  <si>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</si>
  <si>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</si>
  <si>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</si>
  <si>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</si>
  <si>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</si>
  <si>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</si>
  <si>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</si>
  <si>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</si>
  <si>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</si>
  <si>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</si>
  <si>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</si>
  <si>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</si>
  <si>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</si>
  <si>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</si>
  <si>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</si>
  <si>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</si>
  <si>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</si>
  <si>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</si>
  <si>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</si>
  <si>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</si>
  <si>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</si>
  <si>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</si>
  <si>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</si>
  <si>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</si>
  <si>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</si>
  <si>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</si>
  <si>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</si>
  <si>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</si>
  <si>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</si>
  <si>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</si>
  <si>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</si>
  <si>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</si>
  <si>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</si>
  <si>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</si>
  <si>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</si>
  <si>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</si>
  <si>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</si>
  <si>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</si>
  <si>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</si>
  <si>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</si>
  <si>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</si>
  <si>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</si>
  <si>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</si>
  <si>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</si>
  <si>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</si>
  <si>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</si>
  <si>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</si>
  <si>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</si>
  <si>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</si>
  <si>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</si>
  <si>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</si>
  <si>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</si>
  <si>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</si>
  <si>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</si>
  <si>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</si>
  <si>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</si>
  <si>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</si>
  <si>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</si>
  <si>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</si>
  <si>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</si>
  <si>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</si>
  <si>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</si>
  <si>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</si>
  <si>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</si>
  <si>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</si>
  <si>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</si>
  <si>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</si>
  <si>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</si>
  <si>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</si>
  <si>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</si>
  <si>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</si>
  <si>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</si>
  <si>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</si>
  <si>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</si>
  <si>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</si>
  <si>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</si>
  <si>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</si>
  <si>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</si>
  <si>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</si>
  <si>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</si>
  <si>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</si>
  <si>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</si>
  <si>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</si>
  <si>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</si>
  <si>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</si>
  <si>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</si>
  <si>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</si>
  <si>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</si>
  <si>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</si>
  <si>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</si>
  <si>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</si>
  <si>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</si>
  <si>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</si>
  <si>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</si>
  <si>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</si>
  <si>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</si>
  <si>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</si>
  <si>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</si>
  <si>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</si>
  <si>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</si>
  <si>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</si>
  <si>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</si>
  <si>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</si>
  <si>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</si>
  <si>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</si>
  <si>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</si>
  <si>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</si>
  <si>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</si>
  <si>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</si>
  <si>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</si>
  <si>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</si>
  <si>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</si>
  <si>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</si>
  <si>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</si>
  <si>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</si>
  <si>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</si>
  <si>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</si>
  <si>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</si>
  <si>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</si>
  <si>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</si>
  <si>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</si>
  <si>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</si>
  <si>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</si>
  <si>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</si>
  <si>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</si>
  <si>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</si>
  <si>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</si>
  <si>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</si>
  <si>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</si>
  <si>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</si>
  <si>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</si>
  <si>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</si>
  <si>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</si>
  <si>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</si>
  <si>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</si>
  <si>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</si>
  <si>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</si>
  <si>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</si>
  <si>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</si>
  <si>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</si>
  <si>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</si>
  <si>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</si>
  <si>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</si>
  <si>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</si>
  <si>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</si>
  <si>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</si>
  <si>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</si>
  <si>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</si>
  <si>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</si>
  <si>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</si>
  <si>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</si>
  <si>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</si>
  <si>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</si>
  <si>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</si>
  <si>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</si>
  <si>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</si>
  <si>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</si>
  <si>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</si>
  <si>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</si>
  <si>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</si>
  <si>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</si>
  <si>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</si>
  <si>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</si>
  <si>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</si>
  <si>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</si>
  <si>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</si>
  <si>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</si>
  <si>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</si>
  <si>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</si>
  <si>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</si>
  <si>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</si>
  <si>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</si>
  <si>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</si>
  <si>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</si>
  <si>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</si>
  <si>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</si>
  <si>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</si>
  <si>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</si>
  <si>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</si>
  <si>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</si>
  <si>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</si>
  <si>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</si>
  <si>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</si>
  <si>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</si>
  <si>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</si>
  <si>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</si>
  <si>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</si>
  <si>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</si>
  <si>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</si>
  <si>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</si>
  <si>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</si>
  <si>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</si>
  <si>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</si>
  <si>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</si>
  <si>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</si>
  <si>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</si>
  <si>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</si>
  <si>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</si>
  <si>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</si>
  <si>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</si>
  <si>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</si>
  <si>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</si>
  <si>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</si>
  <si>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</si>
  <si>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</si>
  <si>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</si>
  <si>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</si>
  <si>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</si>
  <si>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</si>
  <si>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</si>
  <si>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</si>
  <si>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</si>
  <si>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</si>
  <si>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</si>
  <si>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</si>
  <si>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</si>
  <si>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</si>
  <si>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</si>
  <si>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</si>
  <si>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</si>
  <si>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</si>
  <si>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</si>
  <si>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</si>
  <si>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</si>
  <si>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</si>
  <si>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</si>
  <si>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</si>
  <si>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</si>
  <si>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</si>
  <si>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</si>
  <si>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</si>
  <si>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</si>
  <si>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</si>
  <si>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</si>
  <si>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</si>
  <si>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</si>
  <si>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</si>
  <si>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</si>
  <si>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</si>
  <si>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</si>
  <si>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</si>
  <si>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</si>
  <si>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</si>
  <si>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</si>
  <si>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</si>
  <si>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</si>
  <si>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</si>
  <si>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</si>
  <si>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</si>
  <si>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</si>
  <si>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</si>
  <si>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</si>
  <si>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</si>
  <si>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</si>
  <si>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</si>
  <si>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</si>
  <si>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</si>
  <si>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</si>
  <si>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</si>
  <si>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</si>
  <si>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</si>
  <si>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</si>
  <si>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</si>
  <si>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</si>
  <si>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</si>
  <si>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</si>
  <si>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</si>
  <si>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</si>
  <si>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</si>
  <si>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</si>
  <si>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</si>
  <si>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</si>
  <si>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</si>
  <si>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</si>
  <si>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</si>
  <si>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</si>
  <si>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</si>
  <si>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</si>
  <si>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</si>
  <si>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</si>
  <si>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</si>
  <si>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</si>
  <si>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</si>
  <si>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</si>
  <si>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</si>
  <si>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</si>
  <si>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</si>
  <si>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</si>
  <si>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</si>
  <si>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</si>
  <si>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</si>
  <si>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</si>
  <si>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</si>
  <si>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</si>
  <si>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</si>
  <si>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</si>
  <si>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</si>
  <si>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</si>
  <si>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</si>
  <si>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</si>
  <si>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</si>
  <si>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</si>
  <si>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</si>
  <si>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</si>
  <si>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</si>
  <si>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</si>
  <si>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</si>
  <si>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</si>
  <si>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</si>
  <si>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</si>
  <si>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</si>
  <si>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</si>
  <si>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</si>
  <si>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</si>
  <si>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</si>
  <si>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</si>
  <si>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</si>
  <si>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</si>
  <si>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</si>
  <si>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</si>
  <si>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</si>
  <si>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</si>
  <si>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</si>
  <si>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</si>
  <si>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</si>
  <si>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</si>
  <si>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</si>
  <si>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</si>
  <si>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</si>
  <si>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</si>
  <si>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</si>
  <si>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</si>
  <si>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</si>
  <si>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</si>
  <si>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</si>
  <si>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</si>
  <si>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</si>
  <si>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</si>
  <si>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</si>
  <si>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</si>
  <si>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</si>
  <si>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</si>
  <si>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</si>
  <si>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</si>
  <si>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</si>
  <si>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</si>
  <si>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</si>
  <si>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</si>
  <si>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</si>
  <si>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</si>
  <si>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</si>
  <si>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</si>
  <si>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</si>
  <si>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</si>
  <si>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</si>
  <si>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</si>
  <si>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</si>
  <si>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</si>
  <si>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</si>
  <si>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</si>
  <si>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</si>
  <si>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</si>
  <si>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</si>
  <si>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</si>
  <si>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</si>
  <si>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</si>
  <si>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</si>
  <si>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</si>
  <si>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</si>
  <si>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</si>
  <si>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</si>
  <si>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</si>
  <si>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</si>
  <si>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</si>
  <si>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</si>
  <si>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</si>
  <si>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</si>
  <si>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</si>
  <si>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</si>
  <si>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</si>
  <si>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</si>
  <si>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</si>
  <si>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</si>
  <si>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</si>
  <si>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</si>
  <si>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</si>
  <si>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</si>
  <si>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</si>
  <si>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</si>
  <si>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</si>
  <si>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</si>
  <si>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</si>
  <si>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</si>
  <si>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</si>
  <si>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</si>
  <si>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</si>
  <si>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</si>
  <si>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</si>
  <si>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</si>
  <si>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</si>
  <si>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</si>
  <si>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</si>
  <si>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</si>
  <si>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</si>
  <si>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</si>
  <si>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</si>
  <si>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</si>
  <si>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</si>
  <si>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</si>
  <si>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</si>
  <si>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</si>
  <si>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</si>
  <si>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</si>
  <si>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</si>
  <si>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</si>
  <si>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</si>
  <si>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</si>
  <si>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</si>
  <si>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</si>
  <si>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</si>
  <si>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</si>
  <si>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</si>
  <si>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</si>
  <si>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</si>
  <si>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</si>
  <si>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</si>
  <si>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</si>
  <si>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</si>
  <si>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</si>
  <si>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</si>
  <si>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</si>
  <si>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</si>
  <si>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</si>
  <si>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</si>
  <si>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</si>
  <si>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</si>
  <si>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</si>
  <si>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</si>
  <si>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</si>
  <si>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</si>
  <si>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</si>
  <si>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</si>
  <si>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</si>
  <si>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</si>
  <si>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</si>
  <si>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</si>
  <si>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</si>
  <si>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</si>
  <si>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</si>
  <si>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</si>
  <si>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</si>
  <si>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</si>
  <si>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</si>
  <si>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</si>
  <si>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</si>
  <si>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</si>
  <si>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</si>
  <si>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</si>
  <si>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</si>
  <si>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</si>
  <si>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</si>
  <si>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</si>
  <si>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</si>
  <si>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</si>
  <si>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</si>
  <si>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</si>
  <si>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</si>
  <si>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</si>
  <si>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</si>
  <si>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</si>
  <si>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</si>
  <si>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</si>
  <si>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</si>
  <si>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</si>
  <si>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</si>
  <si>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</si>
  <si>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</si>
  <si>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</si>
  <si>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</si>
  <si>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</si>
  <si>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</si>
  <si>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</si>
  <si>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</si>
  <si>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</si>
  <si>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</si>
  <si>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</si>
  <si>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</si>
  <si>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</si>
  <si>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</si>
  <si>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</si>
  <si>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</si>
  <si>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</si>
  <si>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</si>
  <si>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</si>
  <si>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</si>
  <si>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</si>
  <si>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</si>
  <si>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</si>
  <si>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</si>
  <si>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</si>
  <si>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</si>
  <si>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</si>
  <si>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</si>
  <si>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</si>
  <si>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</si>
  <si>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</si>
  <si>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</si>
  <si>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</si>
  <si>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</si>
  <si>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</si>
  <si>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</si>
  <si>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</si>
  <si>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</si>
  <si>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</si>
  <si>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</si>
  <si>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</si>
  <si>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</si>
  <si>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</si>
  <si>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</si>
  <si>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</si>
  <si>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</si>
  <si>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</si>
  <si>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</si>
  <si>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</si>
  <si>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</si>
  <si>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</si>
  <si>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</si>
  <si>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</si>
  <si>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</si>
  <si>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</si>
  <si>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</si>
  <si>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</si>
  <si>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</si>
  <si>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</si>
  <si>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</si>
  <si>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</si>
  <si>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</si>
  <si>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</si>
  <si>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</si>
  <si>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</si>
  <si>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</si>
  <si>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</si>
  <si>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</si>
  <si>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</si>
  <si>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</si>
  <si>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</si>
  <si>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</si>
  <si>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</si>
  <si>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</si>
  <si>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</si>
  <si>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</si>
  <si>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</si>
  <si>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</si>
  <si>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</si>
  <si>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</si>
  <si>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</si>
  <si>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</si>
  <si>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</si>
  <si>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</si>
  <si>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</si>
  <si>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</si>
  <si>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</si>
  <si>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</si>
  <si>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</si>
  <si>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</si>
  <si>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</si>
  <si>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</si>
  <si>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</si>
  <si>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</si>
  <si>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</si>
  <si>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</si>
  <si>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</si>
  <si>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</si>
  <si>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</si>
  <si>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</si>
  <si>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</si>
  <si>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</si>
  <si>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</si>
  <si>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</si>
  <si>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</si>
  <si>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</si>
  <si>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</si>
  <si>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</si>
  <si>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</si>
  <si>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</si>
  <si>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</si>
  <si>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</si>
  <si>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</si>
  <si>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</si>
  <si>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</si>
  <si>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</si>
  <si>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</si>
  <si>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</si>
  <si>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</si>
  <si>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</si>
  <si>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</si>
  <si>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</si>
  <si>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</si>
  <si>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</si>
  <si>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</si>
  <si>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</si>
  <si>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</si>
  <si>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</si>
  <si>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</si>
  <si>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</si>
  <si>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</si>
  <si>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</si>
  <si>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</si>
  <si>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</si>
  <si>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</si>
  <si>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</si>
  <si>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</si>
  <si>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</si>
  <si>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</si>
  <si>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</si>
  <si>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</si>
  <si>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</si>
  <si>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</si>
  <si>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</si>
  <si>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</si>
  <si>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</si>
  <si>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</si>
  <si>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</si>
  <si>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</si>
  <si>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</si>
  <si>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</si>
  <si>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</si>
  <si>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</si>
  <si>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</si>
  <si>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</si>
  <si>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</si>
  <si>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</si>
  <si>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</si>
  <si>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</si>
  <si>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</si>
  <si>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</si>
  <si>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</si>
  <si>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</si>
  <si>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</si>
  <si>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</si>
  <si>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</si>
  <si>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</si>
  <si>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</si>
  <si>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</si>
  <si>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</si>
  <si>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</si>
  <si>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</si>
  <si>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</si>
  <si>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</si>
  <si>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</si>
  <si>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</si>
  <si>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</si>
  <si>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</si>
  <si>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</si>
  <si>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</si>
  <si>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</si>
  <si>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</si>
  <si>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</si>
  <si>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</si>
  <si>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</si>
  <si>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</si>
  <si>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</si>
  <si>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</si>
  <si>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</si>
  <si>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</si>
  <si>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</si>
  <si>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</si>
  <si>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</si>
  <si>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</si>
  <si>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</si>
  <si>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</si>
  <si>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</si>
  <si>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</si>
  <si>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</si>
  <si>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</si>
  <si>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</si>
  <si>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</si>
  <si>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</si>
  <si>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</si>
  <si>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</si>
  <si>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</si>
  <si>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</si>
  <si>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</si>
  <si>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</si>
  <si>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</si>
  <si>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</si>
  <si>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</si>
  <si>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</si>
  <si>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</si>
  <si>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</si>
  <si>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</si>
  <si>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</si>
  <si>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</si>
  <si>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</si>
  <si>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</si>
  <si>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</si>
  <si>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</si>
  <si>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</si>
  <si>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</si>
  <si>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</si>
  <si>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</si>
  <si>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</si>
  <si>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</si>
  <si>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</si>
  <si>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</si>
  <si>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</si>
  <si>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</si>
  <si>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</si>
  <si>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</si>
  <si>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</si>
  <si>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</si>
  <si>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</si>
  <si>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</si>
  <si>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</si>
  <si>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</si>
  <si>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</si>
  <si>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</si>
  <si>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</si>
  <si>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</si>
  <si>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</si>
  <si>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</si>
  <si>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</si>
  <si>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</si>
  <si>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</si>
  <si>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</si>
  <si>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</si>
  <si>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</si>
  <si>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</si>
  <si>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</si>
  <si>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</si>
  <si>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</si>
  <si>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</si>
  <si>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</si>
  <si>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</si>
  <si>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</si>
  <si>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</si>
  <si>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</si>
  <si>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</si>
  <si>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</si>
  <si>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</si>
  <si>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</si>
  <si>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</si>
  <si>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</si>
  <si>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</si>
  <si>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</si>
  <si>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</si>
  <si>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</si>
  <si>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</si>
  <si>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</si>
  <si>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</si>
  <si>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</si>
  <si>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</si>
  <si>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</si>
  <si>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</si>
  <si>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</si>
  <si>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</si>
  <si>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</si>
  <si>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</si>
  <si>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</si>
  <si>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</si>
  <si>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</si>
  <si>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</si>
  <si>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</si>
  <si>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</si>
  <si>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</si>
  <si>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</si>
  <si>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</si>
  <si>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</si>
  <si>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</si>
  <si>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</si>
  <si>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</si>
  <si>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</si>
  <si>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</si>
  <si>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</si>
  <si>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</si>
  <si>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</si>
  <si>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</si>
  <si>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</si>
  <si>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</si>
  <si>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</si>
  <si>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</si>
  <si>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</si>
  <si>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</si>
  <si>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</si>
  <si>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</si>
  <si>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</si>
  <si>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</si>
  <si>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</si>
  <si>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</si>
  <si>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</si>
  <si>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</si>
  <si>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</si>
  <si>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</si>
  <si>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</si>
  <si>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</si>
  <si>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</si>
  <si>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</si>
  <si>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</si>
  <si>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</si>
  <si>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</si>
  <si>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</si>
  <si>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</si>
  <si>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</si>
  <si>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</si>
  <si>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</si>
  <si>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</si>
  <si>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</si>
  <si>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</si>
  <si>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</si>
  <si>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</si>
  <si>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</si>
  <si>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</si>
  <si>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</si>
  <si>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</si>
  <si>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</si>
  <si>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</si>
  <si>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</si>
  <si>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</si>
  <si>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</si>
  <si>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</si>
  <si>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</si>
  <si>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</si>
  <si>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</si>
  <si>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</si>
  <si>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</si>
  <si>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</si>
  <si>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</si>
  <si>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</si>
  <si>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</si>
  <si>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</si>
  <si>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</si>
  <si>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</si>
  <si>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</si>
  <si>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</si>
  <si>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</si>
  <si>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</si>
  <si>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</si>
  <si>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</si>
  <si>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</si>
  <si>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</si>
  <si>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</si>
  <si>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</si>
  <si>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</si>
  <si>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</si>
  <si>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</si>
  <si>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</si>
  <si>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</si>
  <si>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</si>
  <si>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</si>
  <si>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</si>
  <si>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</si>
  <si>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</si>
  <si>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</si>
  <si>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</si>
  <si>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</si>
  <si>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</si>
  <si>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</si>
  <si>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</si>
  <si>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</si>
  <si>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</si>
  <si>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</si>
  <si>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</si>
  <si>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</si>
  <si>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</si>
  <si>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</si>
  <si>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</si>
  <si>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</si>
  <si>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</si>
  <si>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</si>
  <si>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</si>
  <si>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</si>
  <si>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</si>
  <si>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</si>
  <si>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</si>
  <si>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</si>
  <si>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</si>
  <si>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</si>
  <si>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</si>
  <si>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</si>
  <si>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</si>
  <si>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</si>
  <si>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</si>
  <si>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</si>
  <si>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</si>
  <si>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</si>
  <si>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</si>
  <si>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</si>
  <si>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</si>
  <si>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</si>
  <si>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</si>
  <si>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</si>
  <si>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</si>
  <si>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</si>
  <si>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</si>
  <si>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</si>
  <si>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</si>
  <si>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</si>
  <si>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</si>
  <si>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</si>
  <si>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</si>
  <si>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</si>
  <si>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</si>
  <si>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</si>
  <si>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</si>
  <si>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</si>
  <si>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</si>
  <si>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</si>
  <si>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</si>
  <si>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</si>
  <si>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</si>
  <si>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</si>
  <si>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</si>
  <si>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</si>
  <si>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</si>
  <si>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</si>
  <si>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</si>
  <si>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</si>
  <si>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</si>
  <si>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</si>
  <si>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</si>
  <si>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</si>
  <si>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</si>
  <si>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</si>
  <si>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</si>
  <si>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</si>
  <si>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</si>
  <si>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</si>
  <si>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</si>
  <si>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</si>
  <si>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</si>
  <si>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</si>
  <si>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</si>
  <si>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</si>
  <si>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</si>
  <si>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</si>
  <si>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</si>
  <si>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</si>
  <si>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</si>
  <si>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</si>
  <si>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</si>
  <si>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</si>
  <si>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</si>
  <si>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</si>
  <si>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</si>
  <si>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</si>
  <si>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</si>
  <si>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</si>
  <si>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</si>
  <si>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</si>
  <si>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</si>
  <si>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</si>
  <si>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</si>
  <si>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</si>
  <si>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</si>
  <si>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</si>
  <si>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</si>
  <si>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</si>
  <si>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</si>
  <si>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</si>
  <si>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</si>
  <si>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</si>
  <si>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</si>
  <si>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</si>
  <si>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</si>
  <si>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</si>
  <si>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</si>
  <si>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</si>
  <si>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</si>
  <si>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</si>
  <si>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</si>
  <si>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</si>
  <si>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</si>
  <si>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</si>
  <si>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</si>
  <si>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</si>
  <si>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</si>
  <si>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</si>
  <si>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</si>
  <si>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</si>
  <si>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</si>
  <si>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</si>
  <si>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</si>
  <si>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</si>
  <si>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</si>
  <si>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</si>
  <si>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</si>
  <si>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</si>
  <si>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</si>
  <si>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</si>
  <si>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</si>
  <si>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</si>
  <si>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</si>
  <si>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</si>
  <si>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</si>
  <si>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</si>
  <si>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</si>
  <si>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</si>
  <si>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</si>
  <si>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</si>
  <si>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</si>
  <si>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</si>
  <si>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</si>
  <si>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</si>
  <si>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</si>
  <si>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</si>
  <si>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</si>
  <si>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</si>
  <si>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</si>
  <si>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</si>
  <si>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</si>
  <si>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</si>
  <si>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</si>
  <si>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</si>
  <si>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</si>
  <si>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</si>
  <si>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</si>
  <si>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</si>
  <si>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</si>
  <si>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</si>
  <si>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</si>
  <si>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</si>
  <si>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</si>
  <si>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</si>
  <si>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</si>
  <si>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</si>
  <si>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</si>
  <si>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</si>
  <si>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</si>
  <si>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</si>
  <si>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</si>
  <si>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</si>
  <si>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</si>
  <si>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</si>
  <si>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</si>
  <si>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</si>
  <si>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</si>
  <si>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</si>
  <si>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</si>
  <si>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</si>
  <si>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</si>
  <si>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</si>
  <si>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</si>
  <si>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</si>
  <si>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</si>
  <si>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</si>
  <si>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</si>
  <si>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</si>
  <si>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</si>
  <si>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</si>
  <si>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</si>
  <si>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</si>
  <si>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</si>
  <si>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</si>
  <si>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</si>
  <si>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</si>
  <si>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</si>
  <si>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</si>
  <si>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</si>
  <si>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</si>
  <si>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</si>
  <si>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</si>
  <si>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</si>
  <si>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</si>
  <si>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</si>
  <si>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</si>
  <si>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</si>
  <si>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</si>
  <si>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</si>
  <si>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</si>
  <si>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</si>
  <si>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</si>
  <si>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</si>
  <si>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</si>
  <si>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</si>
  <si>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</si>
  <si>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</si>
  <si>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</si>
  <si>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</si>
  <si>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</si>
  <si>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</si>
  <si>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</si>
  <si>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</si>
  <si>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</si>
  <si>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</si>
  <si>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</si>
  <si>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</si>
  <si>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</si>
  <si>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</si>
  <si>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</si>
  <si>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</si>
  <si>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</si>
  <si>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</si>
  <si>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</si>
  <si>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</si>
  <si>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</si>
  <si>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</si>
  <si>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</si>
  <si>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</si>
  <si>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</si>
  <si>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</si>
  <si>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</si>
  <si>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</si>
  <si>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</si>
  <si>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</si>
  <si>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</si>
  <si>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</si>
  <si>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</si>
  <si>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</si>
  <si>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</si>
  <si>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</si>
  <si>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</si>
  <si>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</si>
  <si>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</si>
  <si>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</si>
  <si>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</si>
  <si>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</si>
  <si>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</si>
  <si>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</si>
  <si>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</si>
  <si>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</si>
  <si>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</si>
  <si>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</si>
  <si>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</si>
  <si>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</si>
  <si>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</si>
  <si>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</si>
  <si>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</si>
  <si>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</si>
  <si>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</si>
  <si>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</si>
  <si>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</si>
  <si>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</si>
  <si>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</si>
  <si>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</si>
  <si>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</si>
  <si>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</si>
  <si>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</si>
  <si>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</si>
  <si>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</si>
  <si>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</si>
  <si>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</si>
  <si>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</si>
  <si>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</si>
  <si>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</si>
  <si>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</si>
  <si>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</si>
  <si>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</si>
  <si>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</si>
  <si>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</si>
  <si>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</si>
  <si>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</si>
  <si>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</si>
  <si>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</si>
  <si>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</si>
  <si>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</si>
  <si>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</si>
  <si>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</si>
  <si>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</si>
  <si>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</si>
  <si>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</si>
  <si>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</si>
  <si>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</si>
  <si>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</si>
  <si>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</si>
  <si>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</si>
  <si>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</si>
  <si>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</si>
  <si>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</si>
  <si>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</si>
  <si>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</si>
  <si>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</si>
  <si>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</si>
  <si>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</si>
  <si>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</si>
  <si>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</si>
  <si>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</si>
  <si>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</si>
  <si>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</si>
  <si>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</si>
  <si>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</si>
  <si>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</si>
  <si>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</si>
  <si>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</si>
  <si>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</si>
  <si>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</si>
  <si>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</si>
  <si>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</si>
  <si>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</si>
  <si>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</si>
  <si>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</si>
  <si>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</si>
  <si>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</si>
  <si>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</si>
  <si>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</si>
  <si>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</si>
  <si>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</si>
  <si>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</si>
  <si>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</si>
  <si>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</si>
  <si>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</si>
  <si>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</si>
  <si>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</si>
  <si>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</si>
  <si>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</si>
  <si>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</si>
  <si>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</si>
  <si>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</si>
  <si>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</si>
  <si>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</si>
  <si>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</si>
  <si>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</si>
  <si>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</si>
  <si>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</si>
  <si>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</si>
  <si>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</si>
  <si>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</si>
  <si>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</si>
  <si>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</si>
  <si>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</si>
  <si>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</si>
  <si>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</si>
  <si>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</si>
  <si>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</si>
  <si>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</si>
  <si>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</si>
  <si>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</si>
  <si>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</si>
  <si>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</si>
  <si>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</si>
  <si>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</si>
  <si>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</si>
  <si>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</si>
  <si>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</si>
  <si>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</si>
  <si>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</si>
  <si>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</si>
  <si>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</si>
  <si>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</si>
  <si>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</si>
  <si>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</si>
  <si>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</si>
  <si>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</si>
  <si>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</si>
  <si>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</si>
  <si>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</si>
  <si>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</si>
  <si>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</si>
  <si>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</si>
  <si>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</si>
  <si>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</si>
  <si>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</si>
  <si>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</si>
  <si>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</si>
  <si>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</si>
  <si>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</si>
  <si>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</si>
  <si>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</si>
  <si>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</si>
  <si>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</si>
  <si>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</si>
  <si>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</si>
  <si>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</si>
  <si>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</si>
  <si>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</si>
  <si>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</si>
  <si>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</si>
  <si>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</si>
  <si>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</si>
  <si>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</si>
  <si>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</si>
  <si>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</si>
  <si>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</si>
  <si>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</si>
  <si>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</si>
  <si>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</si>
  <si>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</si>
  <si>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</si>
  <si>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</si>
  <si>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</si>
  <si>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</si>
  <si>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</si>
  <si>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</si>
  <si>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</si>
  <si>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</si>
  <si>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</si>
  <si>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</si>
  <si>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</si>
  <si>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</si>
  <si>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</si>
  <si>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</si>
  <si>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</si>
  <si>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</si>
  <si>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</si>
  <si>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</si>
  <si>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</si>
  <si>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</si>
  <si>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</si>
  <si>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</si>
  <si>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</si>
  <si>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</si>
  <si>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</si>
  <si>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</si>
  <si>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</si>
  <si>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</si>
  <si>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</si>
  <si>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</si>
  <si>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</si>
  <si>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</si>
  <si>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</si>
  <si>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</si>
  <si>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</si>
  <si>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</si>
  <si>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</si>
  <si>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</si>
  <si>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</si>
  <si>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</si>
  <si>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</si>
  <si>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</si>
  <si>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</si>
  <si>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</si>
  <si>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</si>
  <si>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</si>
  <si>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</si>
  <si>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</si>
  <si>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</si>
  <si>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</si>
  <si>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</si>
  <si>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</si>
  <si>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</si>
  <si>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</si>
  <si>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</si>
  <si>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</si>
  <si>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</si>
  <si>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</si>
  <si>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</si>
  <si>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</si>
  <si>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</si>
  <si>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</si>
  <si>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</si>
  <si>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</si>
  <si>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</si>
  <si>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</si>
  <si>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</si>
  <si>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</si>
  <si>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</si>
  <si>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</si>
  <si>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</si>
  <si>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</si>
  <si>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</si>
  <si>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</si>
  <si>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</si>
  <si>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</si>
  <si>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</si>
  <si>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</si>
  <si>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</si>
  <si>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</si>
  <si>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</si>
  <si>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</si>
  <si>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</si>
  <si>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</si>
  <si>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</si>
  <si>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</si>
  <si>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</si>
  <si>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</si>
  <si>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</si>
  <si>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</si>
  <si>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</si>
  <si>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</si>
  <si>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</si>
  <si>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</si>
  <si>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</si>
  <si>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</si>
  <si>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</si>
  <si>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</si>
  <si>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</si>
  <si>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</si>
  <si>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</si>
  <si>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</si>
  <si>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</si>
  <si>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</si>
  <si>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</si>
  <si>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</si>
  <si>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</si>
  <si>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</si>
  <si>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</si>
  <si>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</si>
  <si>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</si>
  <si>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</si>
  <si>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</si>
  <si>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</si>
  <si>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</si>
  <si>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</si>
  <si>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</si>
  <si>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</si>
  <si>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</si>
  <si>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</si>
  <si>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</si>
  <si>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</si>
  <si>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</si>
  <si>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</si>
  <si>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</si>
  <si>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</si>
  <si>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</si>
  <si>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</si>
  <si>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</si>
  <si>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</si>
  <si>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</si>
  <si>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</si>
  <si>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</si>
  <si>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</si>
  <si>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</si>
  <si>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</si>
  <si>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</si>
  <si>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</si>
  <si>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</si>
  <si>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</si>
  <si>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</si>
  <si>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</si>
  <si>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</si>
  <si>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</si>
  <si>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</si>
  <si>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</si>
  <si>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</si>
  <si>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</si>
  <si>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</si>
  <si>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</si>
  <si>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</si>
  <si>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</si>
  <si>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</si>
  <si>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</si>
  <si>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</si>
  <si>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</si>
  <si>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</si>
  <si>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</si>
  <si>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</si>
  <si>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</si>
  <si>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</si>
  <si>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</si>
  <si>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</si>
  <si>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</si>
  <si>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</si>
  <si>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</si>
  <si>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</si>
  <si>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</si>
  <si>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</si>
  <si>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</si>
  <si>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</si>
  <si>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</si>
  <si>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</si>
  <si>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</si>
  <si>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</si>
  <si>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</si>
  <si>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</si>
  <si>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</si>
  <si>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</si>
  <si>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</si>
  <si>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</si>
  <si>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</si>
  <si>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</si>
  <si>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</si>
  <si>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</si>
  <si>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</si>
  <si>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</si>
  <si>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</si>
  <si>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</si>
  <si>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</si>
  <si>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</si>
  <si>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</si>
  <si>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</si>
  <si>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</si>
  <si>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</si>
  <si>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</si>
  <si>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</si>
  <si>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</si>
  <si>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</si>
  <si>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</si>
  <si>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</si>
  <si>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</si>
  <si>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</si>
  <si>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</si>
  <si>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</si>
  <si>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</si>
  <si>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</si>
  <si>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</si>
  <si>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</si>
  <si>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</si>
  <si>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</si>
  <si>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</si>
  <si>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</si>
  <si>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</si>
  <si>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</si>
  <si>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</si>
  <si>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</si>
  <si>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</si>
  <si>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</si>
  <si>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</si>
  <si>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</si>
  <si>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</si>
  <si>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</si>
  <si>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</si>
  <si>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</si>
  <si>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</si>
  <si>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</si>
  <si>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</si>
  <si>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</si>
  <si>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</si>
  <si>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</si>
  <si>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</si>
  <si>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</si>
  <si>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</si>
  <si>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</si>
  <si>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</si>
  <si>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</si>
  <si>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</si>
  <si>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</si>
  <si>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</si>
  <si>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</si>
  <si>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</si>
  <si>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</si>
  <si>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</si>
  <si>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</si>
  <si>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</si>
  <si>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</si>
  <si>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</si>
  <si>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</si>
  <si>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</si>
  <si>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</si>
  <si>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</si>
  <si>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</si>
  <si>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</si>
  <si>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</si>
  <si>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</si>
  <si>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</si>
  <si>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</si>
  <si>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</si>
  <si>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</si>
  <si>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</si>
  <si>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</si>
  <si>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</si>
  <si>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</si>
  <si>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</si>
  <si>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</si>
  <si>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</si>
  <si>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</si>
  <si>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</si>
  <si>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</si>
  <si>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</si>
  <si>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</si>
  <si>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</si>
  <si>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</si>
  <si>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</si>
  <si>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</si>
  <si>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</si>
  <si>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</si>
  <si>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</si>
  <si>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</si>
  <si>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</si>
  <si>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</si>
  <si>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</si>
  <si>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</si>
  <si>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</si>
  <si>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</si>
  <si>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</si>
  <si>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</si>
  <si>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</si>
  <si>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</si>
  <si>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</si>
  <si>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</si>
  <si>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</si>
  <si>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</si>
  <si>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</si>
  <si>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</si>
  <si>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</si>
  <si>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</si>
  <si>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</si>
  <si>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</si>
  <si>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</si>
  <si>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</si>
  <si>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</si>
  <si>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</si>
  <si>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</si>
  <si>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</si>
  <si>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</si>
  <si>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</si>
  <si>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</si>
  <si>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</si>
  <si>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</si>
  <si>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</si>
  <si>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</si>
  <si>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</si>
  <si>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</si>
  <si>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</si>
  <si>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</si>
  <si>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</si>
  <si>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</si>
  <si>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</si>
  <si>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</si>
  <si>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</si>
  <si>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</si>
  <si>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</si>
  <si>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</si>
  <si>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</si>
  <si>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</si>
  <si>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</si>
  <si>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</si>
  <si>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</si>
  <si>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</si>
  <si>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</si>
  <si>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</si>
  <si>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</si>
  <si>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</si>
  <si>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</si>
  <si>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</si>
  <si>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</si>
  <si>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</si>
  <si>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</si>
  <si>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</si>
  <si>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</si>
  <si>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</si>
  <si>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</si>
  <si>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</si>
  <si>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</si>
  <si>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</si>
  <si>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</si>
  <si>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</si>
  <si>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</si>
  <si>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</si>
  <si>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</si>
  <si>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</si>
  <si>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</si>
  <si>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</si>
  <si>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</si>
  <si>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</si>
  <si>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</si>
  <si>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</si>
  <si>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</si>
  <si>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</si>
  <si>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</si>
  <si>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</si>
  <si>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</si>
  <si>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</si>
  <si>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</si>
  <si>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</si>
  <si>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</si>
  <si>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</si>
  <si>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</si>
  <si>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</si>
  <si>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</si>
  <si>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</si>
  <si>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</si>
  <si>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</si>
  <si>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</si>
  <si>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</si>
  <si>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</si>
  <si>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</si>
  <si>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</si>
  <si>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</si>
  <si>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</si>
  <si>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</si>
  <si>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</si>
  <si>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</si>
  <si>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</si>
  <si>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</si>
  <si>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</si>
  <si>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</si>
  <si>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</si>
  <si>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</si>
  <si>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</si>
  <si>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</si>
  <si>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</si>
  <si>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</si>
  <si>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</si>
  <si>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</si>
  <si>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</si>
  <si>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</si>
  <si>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</si>
  <si>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</si>
  <si>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</si>
  <si>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</si>
  <si>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</si>
  <si>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</si>
  <si>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</si>
  <si>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</si>
  <si>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</si>
  <si>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</si>
  <si>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</si>
  <si>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</si>
  <si>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</si>
  <si>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</si>
  <si>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</si>
  <si>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</si>
  <si>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</si>
  <si>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</si>
  <si>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</si>
  <si>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</si>
  <si>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</si>
  <si>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</si>
  <si>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</si>
  <si>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</si>
  <si>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</si>
  <si>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</si>
  <si>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</si>
  <si>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</si>
  <si>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</si>
  <si>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</si>
  <si>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</si>
  <si>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</si>
  <si>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</si>
  <si>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</si>
  <si>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</si>
  <si>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</si>
  <si>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</si>
  <si>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</si>
  <si>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</si>
  <si>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</si>
  <si>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</si>
  <si>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</si>
  <si>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</si>
  <si>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</si>
  <si>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</si>
  <si>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</si>
  <si>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</si>
  <si>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</si>
  <si>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</si>
  <si>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</si>
  <si>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</si>
  <si>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</si>
  <si>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</si>
  <si>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</si>
  <si>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</si>
  <si>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</si>
  <si>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</si>
  <si>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</si>
  <si>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</si>
  <si>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</si>
  <si>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</si>
  <si>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</si>
  <si>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</si>
  <si>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</si>
  <si>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</si>
  <si>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</si>
  <si>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</si>
  <si>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</si>
  <si>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</si>
  <si>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</si>
  <si>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</si>
  <si>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</si>
  <si>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</si>
  <si>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</si>
  <si>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</si>
  <si>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</si>
  <si>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</si>
  <si>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</si>
  <si>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</si>
  <si>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</si>
  <si>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</si>
  <si>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</si>
  <si>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</si>
  <si>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</si>
  <si>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</si>
  <si>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</si>
  <si>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</si>
  <si>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</si>
  <si>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</si>
  <si>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</si>
  <si>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</si>
  <si>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</si>
  <si>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</si>
  <si>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</si>
  <si>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</si>
  <si>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</si>
  <si>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</si>
  <si>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</si>
  <si>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</si>
  <si>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</si>
  <si>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</si>
  <si>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</si>
  <si>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</si>
  <si>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</si>
  <si>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</si>
  <si>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</si>
  <si>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</si>
  <si>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</si>
  <si>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</si>
  <si>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</si>
  <si>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</si>
  <si>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</si>
  <si>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</si>
  <si>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</si>
  <si>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</si>
  <si>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</si>
  <si>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</si>
  <si>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</si>
  <si>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</si>
  <si>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</si>
  <si>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</si>
  <si>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</si>
  <si>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</si>
  <si>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</si>
  <si>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</si>
  <si>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</si>
  <si>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</si>
  <si>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</si>
  <si>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</si>
  <si>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</si>
  <si>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</si>
  <si>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</si>
  <si>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</si>
  <si>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</si>
  <si>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</si>
  <si>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</si>
  <si>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</si>
  <si>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</si>
  <si>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</si>
  <si>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</si>
  <si>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</si>
  <si>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</si>
  <si>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</si>
  <si>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</si>
  <si>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</si>
  <si>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</si>
  <si>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</si>
  <si>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</si>
  <si>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</si>
  <si>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</si>
  <si>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</si>
  <si>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</si>
  <si>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</si>
  <si>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</si>
  <si>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</si>
  <si>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</si>
  <si>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</si>
  <si>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</si>
  <si>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</si>
  <si>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</si>
  <si>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</si>
  <si>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</si>
  <si>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</si>
  <si>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</si>
  <si>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</si>
  <si>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</si>
  <si>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</si>
  <si>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</si>
  <si>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</si>
  <si>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</si>
  <si>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</si>
  <si>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</si>
  <si>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</si>
  <si>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</si>
  <si>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</si>
  <si>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</si>
  <si>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</si>
  <si>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</si>
  <si>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</si>
  <si>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</si>
  <si>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</si>
  <si>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</si>
  <si>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</si>
  <si>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</si>
  <si>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</si>
  <si>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</si>
  <si>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</si>
  <si>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</si>
  <si>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</si>
  <si>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</si>
  <si>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</si>
  <si>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</si>
  <si>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</si>
  <si>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</si>
  <si>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</si>
  <si>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</si>
  <si>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</si>
  <si>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</si>
  <si>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</si>
  <si>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</si>
  <si>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</si>
  <si>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</si>
  <si>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</si>
  <si>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</si>
  <si>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</si>
  <si>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</si>
  <si>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</si>
  <si>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</si>
  <si>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</si>
  <si>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</si>
  <si>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</si>
  <si>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</si>
  <si>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</si>
  <si>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</si>
  <si>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</si>
  <si>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</si>
  <si>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</si>
  <si>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</si>
  <si>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</si>
  <si>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</si>
  <si>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</si>
  <si>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</si>
  <si>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</si>
  <si>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</si>
  <si>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</si>
  <si>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</si>
  <si>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</si>
  <si>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</si>
  <si>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</si>
  <si>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</si>
  <si>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</si>
  <si>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</si>
  <si>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</si>
  <si>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</si>
  <si>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</si>
  <si>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</si>
  <si>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</si>
  <si>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</si>
  <si>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</si>
  <si>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</si>
  <si>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</si>
  <si>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</si>
  <si>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</si>
  <si>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</si>
  <si>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</si>
  <si>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</si>
  <si>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</si>
  <si>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</si>
  <si>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</si>
  <si>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</si>
  <si>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</si>
  <si>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</si>
  <si>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</si>
  <si>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</si>
  <si>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</si>
  <si>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</si>
  <si>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</si>
  <si>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</si>
  <si>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</si>
  <si>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</si>
  <si>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</si>
  <si>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</si>
  <si>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</si>
  <si>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</si>
  <si>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</si>
  <si>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</si>
  <si>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</si>
  <si>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</si>
  <si>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</si>
  <si>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</si>
  <si>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</si>
  <si>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</si>
  <si>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</si>
  <si>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</si>
  <si>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</si>
  <si>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</si>
  <si>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</si>
  <si>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</si>
  <si>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</si>
  <si>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</si>
  <si>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</si>
  <si>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</si>
  <si>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</si>
  <si>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</si>
  <si>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</si>
  <si>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</si>
  <si>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</si>
  <si>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</si>
  <si>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</si>
  <si>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</si>
  <si>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</si>
  <si>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</si>
  <si>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</si>
  <si>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</si>
  <si>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</si>
  <si>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</si>
  <si>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</si>
  <si>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</si>
  <si>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</si>
  <si>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</si>
  <si>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</si>
  <si>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</si>
  <si>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</si>
  <si>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</si>
  <si>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</si>
  <si>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</si>
  <si>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</si>
  <si>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</si>
  <si>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</si>
  <si>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</si>
  <si>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</si>
  <si>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</si>
  <si>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</si>
  <si>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</si>
  <si>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</si>
  <si>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</si>
  <si>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</si>
  <si>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</si>
  <si>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</si>
  <si>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</si>
  <si>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</si>
  <si>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</si>
  <si>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</si>
  <si>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</si>
  <si>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</si>
  <si>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</si>
  <si>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</si>
  <si>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</si>
  <si>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</si>
  <si>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</si>
  <si>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</si>
  <si>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</si>
  <si>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</si>
  <si>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</si>
  <si>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</si>
  <si>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</si>
  <si>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</si>
  <si>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</si>
  <si>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</si>
  <si>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</si>
  <si>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</si>
  <si>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</si>
  <si>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</si>
  <si>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</si>
  <si>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</si>
  <si>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</si>
  <si>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</si>
  <si>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</si>
  <si>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</si>
  <si>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</si>
  <si>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</si>
  <si>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</si>
  <si>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</si>
  <si>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</si>
  <si>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</si>
  <si>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</si>
  <si>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</si>
  <si>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</si>
  <si>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</si>
  <si>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</si>
  <si>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</si>
  <si>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</si>
  <si>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</si>
  <si>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</si>
  <si>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</si>
  <si>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</si>
  <si>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</si>
  <si>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</si>
  <si>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</si>
  <si>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</si>
  <si>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</si>
  <si>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</si>
  <si>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</si>
  <si>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</si>
  <si>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</si>
  <si>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</si>
  <si>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</si>
  <si>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</si>
  <si>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</si>
  <si>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</si>
  <si>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</si>
  <si>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</si>
  <si>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</si>
  <si>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</si>
  <si>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</si>
  <si>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</si>
  <si>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</si>
  <si>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</si>
  <si>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</si>
  <si>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</si>
  <si>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</si>
  <si>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</si>
  <si>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</si>
  <si>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</si>
  <si>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</si>
  <si>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</si>
  <si>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</si>
  <si>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</si>
  <si>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</si>
  <si>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</si>
  <si>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</si>
  <si>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</si>
  <si>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</si>
  <si>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</si>
  <si>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</si>
  <si>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</si>
  <si>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</si>
  <si>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</si>
  <si>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</si>
  <si>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</si>
  <si>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</si>
  <si>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</si>
  <si>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</si>
  <si>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</si>
  <si>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</si>
  <si>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</si>
  <si>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</si>
  <si>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</si>
  <si>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</si>
  <si>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</si>
  <si>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</si>
  <si>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</si>
  <si>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</si>
  <si>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</si>
  <si>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</si>
  <si>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</si>
  <si>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</si>
  <si>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</si>
  <si>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</si>
  <si>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</si>
  <si>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</si>
  <si>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</si>
  <si>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</si>
  <si>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</si>
  <si>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</si>
  <si>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</si>
  <si>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</si>
  <si>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</si>
  <si>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</si>
  <si>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</si>
  <si>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</si>
  <si>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</si>
  <si>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</si>
  <si>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</si>
  <si>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</si>
  <si>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</si>
  <si>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</si>
  <si>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</si>
  <si>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</si>
  <si>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</si>
  <si>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</si>
  <si>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</si>
  <si>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</si>
  <si>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</si>
  <si>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</si>
  <si>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</si>
  <si>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</si>
  <si>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</si>
  <si>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</si>
  <si>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</si>
  <si>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</si>
  <si>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</si>
  <si>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</si>
  <si>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</si>
  <si>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</si>
  <si>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</si>
  <si>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</si>
  <si>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</si>
  <si>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</si>
  <si>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</si>
  <si>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</si>
  <si>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</si>
  <si>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</si>
  <si>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</si>
  <si>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</si>
  <si>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</si>
  <si>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</si>
  <si>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</si>
  <si>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</si>
  <si>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</si>
  <si>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</si>
  <si>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</si>
  <si>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</si>
  <si>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</si>
  <si>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</si>
  <si>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</si>
  <si>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</si>
  <si>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</si>
  <si>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</si>
  <si>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</si>
  <si>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</si>
  <si>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</si>
  <si>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</si>
  <si>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</si>
  <si>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</si>
  <si>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</si>
  <si>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</si>
  <si>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</si>
  <si>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</si>
  <si>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</si>
  <si>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</si>
  <si>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</si>
  <si>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</si>
  <si>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</si>
  <si>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</si>
  <si>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</si>
  <si>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</si>
  <si>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</si>
  <si>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</si>
  <si>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</si>
  <si>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</si>
  <si>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</si>
  <si>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</si>
  <si>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</si>
  <si>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</si>
  <si>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</si>
  <si>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</si>
  <si>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</si>
  <si>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</si>
  <si>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</si>
  <si>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</si>
  <si>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</si>
  <si>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</si>
  <si>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</si>
  <si>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</si>
  <si>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</si>
  <si>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</si>
  <si>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</si>
  <si>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</si>
  <si>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</si>
  <si>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</si>
  <si>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</si>
  <si>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</si>
  <si>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</si>
  <si>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</si>
  <si>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</si>
  <si>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</si>
  <si>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</si>
  <si>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</si>
  <si>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</si>
  <si>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</si>
  <si>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</si>
  <si>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</si>
  <si>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</si>
  <si>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</si>
  <si>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</si>
  <si>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</si>
  <si>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</si>
  <si>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</si>
  <si>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</si>
  <si>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</si>
  <si>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</si>
  <si>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</si>
  <si>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</si>
  <si>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</si>
  <si>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</si>
  <si>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</si>
  <si>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</si>
  <si>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</si>
  <si>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</si>
  <si>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</si>
  <si>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</si>
  <si>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</si>
  <si>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</si>
  <si>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</si>
  <si>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</si>
  <si>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</si>
  <si>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</si>
  <si>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</si>
  <si>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</si>
  <si>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</si>
  <si>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</si>
  <si>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</si>
  <si>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</si>
  <si>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</si>
  <si>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</si>
  <si>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</si>
  <si>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</si>
  <si>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</si>
  <si>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</si>
  <si>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</si>
  <si>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</si>
  <si>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</si>
  <si>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</si>
  <si>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</si>
  <si>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</si>
  <si>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</si>
  <si>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</si>
  <si>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</si>
  <si>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</si>
  <si>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</si>
  <si>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</si>
  <si>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</si>
  <si>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</si>
  <si>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</si>
  <si>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</si>
  <si>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</si>
  <si>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</si>
  <si>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</si>
  <si>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</si>
  <si>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</si>
  <si>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</si>
  <si>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</si>
  <si>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</si>
  <si>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</si>
  <si>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</si>
  <si>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</si>
  <si>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</si>
  <si>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</si>
  <si>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</si>
  <si>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</si>
  <si>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</si>
  <si>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</si>
  <si>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</si>
  <si>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</si>
  <si>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</si>
  <si>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</si>
  <si>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</si>
  <si>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</si>
  <si>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</si>
  <si>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</si>
  <si>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</si>
  <si>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</si>
  <si>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</si>
  <si>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</si>
  <si>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</si>
  <si>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</si>
  <si>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</si>
  <si>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</si>
  <si>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</si>
  <si>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</si>
  <si>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</si>
  <si>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</si>
  <si>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</si>
  <si>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</si>
  <si>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</si>
  <si>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</si>
  <si>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</si>
  <si>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</si>
  <si>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</si>
  <si>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</si>
  <si>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</si>
  <si>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</si>
  <si>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</si>
  <si>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</si>
  <si>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</si>
  <si>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</si>
  <si>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</si>
  <si>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</si>
  <si>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</si>
  <si>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</si>
  <si>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</si>
  <si>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</si>
  <si>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</si>
  <si>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</si>
  <si>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</si>
  <si>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</si>
  <si>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</si>
  <si>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</si>
  <si>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</si>
  <si>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</si>
  <si>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</si>
  <si>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</si>
  <si>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</si>
  <si>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</si>
  <si>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</si>
  <si>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</si>
  <si>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</si>
  <si>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</si>
  <si>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</si>
  <si>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</si>
  <si>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</si>
  <si>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</si>
  <si>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</si>
  <si>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</si>
  <si>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</si>
  <si>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</si>
  <si>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</si>
  <si>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</si>
  <si>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</si>
  <si>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</si>
  <si>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</si>
  <si>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</si>
  <si>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</si>
  <si>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</si>
  <si>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</si>
  <si>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</si>
  <si>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</si>
  <si>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</si>
  <si>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</si>
  <si>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</si>
  <si>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</si>
  <si>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</si>
  <si>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</si>
  <si>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</si>
  <si>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</si>
  <si>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</si>
  <si>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</si>
  <si>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</si>
  <si>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</si>
  <si>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</si>
  <si>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</si>
  <si>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</si>
  <si>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</si>
  <si>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</si>
  <si>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</si>
  <si>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</si>
  <si>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</si>
  <si>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</si>
  <si>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</si>
  <si>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</si>
  <si>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</si>
  <si>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</si>
  <si>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</si>
  <si>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</si>
  <si>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</si>
  <si>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</si>
  <si>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</si>
  <si>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</si>
  <si>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</si>
  <si>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</si>
  <si>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</si>
  <si>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</si>
  <si>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</si>
  <si>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</si>
  <si>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</si>
  <si>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</si>
  <si>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</si>
  <si>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</si>
  <si>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</si>
  <si>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</si>
  <si>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</si>
  <si>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</si>
  <si>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</si>
  <si>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</si>
  <si>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</si>
  <si>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</si>
  <si>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</si>
  <si>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</si>
  <si>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</si>
  <si>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</si>
  <si>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</si>
  <si>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</si>
  <si>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</si>
  <si>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</si>
  <si>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</si>
  <si>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</si>
  <si>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</si>
  <si>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</si>
  <si>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</si>
  <si>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</si>
  <si>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</si>
  <si>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</si>
  <si>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</si>
  <si>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</si>
  <si>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</si>
  <si>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</si>
  <si>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</si>
  <si>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</si>
  <si>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</si>
  <si>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</si>
  <si>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</si>
  <si>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</si>
  <si>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</si>
  <si>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</si>
  <si>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</si>
  <si>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</si>
  <si>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</si>
  <si>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</si>
  <si>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</si>
  <si>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</si>
  <si>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</si>
  <si>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</si>
  <si>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</si>
  <si>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</si>
  <si>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</si>
  <si>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</si>
  <si>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</si>
  <si>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</si>
  <si>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</si>
  <si>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</si>
  <si>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</si>
  <si>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</si>
  <si>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</si>
  <si>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</si>
  <si>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</si>
  <si>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</si>
  <si>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</si>
  <si>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</si>
  <si>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</si>
  <si>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</si>
  <si>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</si>
  <si>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</si>
  <si>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</si>
  <si>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</si>
  <si>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</si>
  <si>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</si>
  <si>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</si>
  <si>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</si>
  <si>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</si>
  <si>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</si>
  <si>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</si>
  <si>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</si>
  <si>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</si>
  <si>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</si>
  <si>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</si>
  <si>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</si>
  <si>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</si>
  <si>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</si>
  <si>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</si>
  <si>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</si>
  <si>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</si>
  <si>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</si>
  <si>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</si>
  <si>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</si>
  <si>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</si>
  <si>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</si>
  <si>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</si>
  <si>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</si>
  <si>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</si>
  <si>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</si>
  <si>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</si>
  <si>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</si>
  <si>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</si>
  <si>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</si>
  <si>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</si>
  <si>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</si>
  <si>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</si>
  <si>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</si>
  <si>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</si>
  <si>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</si>
  <si>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</si>
  <si>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</si>
  <si>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</si>
  <si>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</si>
  <si>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</si>
  <si>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</si>
  <si>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</si>
  <si>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</si>
  <si>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</si>
  <si>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</si>
  <si>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</si>
  <si>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</si>
  <si>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</si>
  <si>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</si>
  <si>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</si>
  <si>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</si>
  <si>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</si>
  <si>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</si>
  <si>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</si>
  <si>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</si>
  <si>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</si>
  <si>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</si>
  <si>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</si>
  <si>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</si>
  <si>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</si>
  <si>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</si>
  <si>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</si>
  <si>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</si>
  <si>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</si>
  <si>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</si>
  <si>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</si>
  <si>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</si>
  <si>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</si>
  <si>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</si>
  <si>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</si>
  <si>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</si>
  <si>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</si>
  <si>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</si>
  <si>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</si>
  <si>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</si>
  <si>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</si>
  <si>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</si>
  <si>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</si>
  <si>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</si>
  <si>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</si>
  <si>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</si>
  <si>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</si>
  <si>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</si>
  <si>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</si>
  <si>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</si>
  <si>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</si>
  <si>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</si>
  <si>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</si>
  <si>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</si>
  <si>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</si>
  <si>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</si>
  <si>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</si>
  <si>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</si>
  <si>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</si>
  <si>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</si>
  <si>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</si>
  <si>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</si>
  <si>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</si>
  <si>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</si>
  <si>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</si>
  <si>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</si>
  <si>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</si>
  <si>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</si>
  <si>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</si>
  <si>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</si>
  <si>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</si>
  <si>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</si>
  <si>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</si>
  <si>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</si>
  <si>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</si>
  <si>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</si>
  <si>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</si>
  <si>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</si>
  <si>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</si>
  <si>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</si>
  <si>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</si>
  <si>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</si>
  <si>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</si>
  <si>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</si>
  <si>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</si>
  <si>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</si>
  <si>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</si>
  <si>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</si>
  <si>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</si>
  <si>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</si>
  <si>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</si>
  <si>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</si>
  <si>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</si>
  <si>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</si>
  <si>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</si>
  <si>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</si>
  <si>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</si>
  <si>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</si>
  <si>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</si>
  <si>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</si>
  <si>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</si>
  <si>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</si>
  <si>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</si>
  <si>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</si>
  <si>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</si>
  <si>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</si>
  <si>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</si>
  <si>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</si>
  <si>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</si>
  <si>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</si>
  <si>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</si>
  <si>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</si>
  <si>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</si>
  <si>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</si>
  <si>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</si>
  <si>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</si>
  <si>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</si>
  <si>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</si>
  <si>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</si>
  <si>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</si>
  <si>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</si>
  <si>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</si>
  <si>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</si>
  <si>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</si>
  <si>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</si>
  <si>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</si>
  <si>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</si>
  <si>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</si>
  <si>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</si>
  <si>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</si>
  <si>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</si>
  <si>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</si>
  <si>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</si>
  <si>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</si>
  <si>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</si>
  <si>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</si>
  <si>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</si>
  <si>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</si>
  <si>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</si>
  <si>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</si>
  <si>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</si>
  <si>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</si>
  <si>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</si>
  <si>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</si>
  <si>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</si>
  <si>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</si>
  <si>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</si>
  <si>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</si>
  <si>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</si>
  <si>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</si>
  <si>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</si>
  <si>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</si>
  <si>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</si>
  <si>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</si>
  <si>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</si>
  <si>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</si>
  <si>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</si>
  <si>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</si>
  <si>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</si>
  <si>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</si>
  <si>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</si>
  <si>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</si>
  <si>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</si>
  <si>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</si>
  <si>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</si>
  <si>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</si>
  <si>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</si>
  <si>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</si>
  <si>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</si>
  <si>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</si>
  <si>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</si>
  <si>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</si>
  <si>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</si>
  <si>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</si>
  <si>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</si>
  <si>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</si>
  <si>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</si>
  <si>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</si>
  <si>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</si>
  <si>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</si>
  <si>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</si>
  <si>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</si>
  <si>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</si>
  <si>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</si>
  <si>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</si>
  <si>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</si>
  <si>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</si>
  <si>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</si>
  <si>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</si>
  <si>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</si>
  <si>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</si>
  <si>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</si>
  <si>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</si>
  <si>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</si>
  <si>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</si>
  <si>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</si>
  <si>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</si>
  <si>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</si>
  <si>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</si>
  <si>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</si>
  <si>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</si>
  <si>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</si>
  <si>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</si>
  <si>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</si>
  <si>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</si>
  <si>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</si>
  <si>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</si>
  <si>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</si>
  <si>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</si>
  <si>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</si>
  <si>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</si>
  <si>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</si>
  <si>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</si>
  <si>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</si>
  <si>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</si>
  <si>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</si>
  <si>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</si>
  <si>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</si>
  <si>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</si>
  <si>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</si>
  <si>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</si>
  <si>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</si>
  <si>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</si>
  <si>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</si>
  <si>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</si>
  <si>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</si>
  <si>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</si>
  <si>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</si>
  <si>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</si>
  <si>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</si>
  <si>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</si>
  <si>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</si>
  <si>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</si>
  <si>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</si>
  <si>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</si>
  <si>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</si>
  <si>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</si>
  <si>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</si>
  <si>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</si>
  <si>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</si>
  <si>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</si>
  <si>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</si>
  <si>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</si>
  <si>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</si>
  <si>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</si>
  <si>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</si>
  <si>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</si>
  <si>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</si>
  <si>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</si>
  <si>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</si>
  <si>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</si>
  <si>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</si>
  <si>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</si>
  <si>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</si>
  <si>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</si>
  <si>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</si>
  <si>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</si>
  <si>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</si>
  <si>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</si>
  <si>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</si>
  <si>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</si>
  <si>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</si>
  <si>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</si>
  <si>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</si>
  <si>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</si>
  <si>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</si>
  <si>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</si>
  <si>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</si>
  <si>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</si>
  <si>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</si>
  <si>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</si>
  <si>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</si>
  <si>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</si>
  <si>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</si>
  <si>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</si>
  <si>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</si>
  <si>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</si>
  <si>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</si>
  <si>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</si>
  <si>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</si>
  <si>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</si>
  <si>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</si>
  <si>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</si>
  <si>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</si>
  <si>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</si>
  <si>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</si>
  <si>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</si>
  <si>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</si>
  <si>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</si>
  <si>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</si>
  <si>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</si>
  <si>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</si>
  <si>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</si>
  <si>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</si>
  <si>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</si>
  <si>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</si>
  <si>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</si>
  <si>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</si>
  <si>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</si>
  <si>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</si>
  <si>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</si>
  <si>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</si>
  <si>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</si>
  <si>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</si>
  <si>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</si>
  <si>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</si>
  <si>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</si>
  <si>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</si>
  <si>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</si>
  <si>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</si>
  <si>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</si>
  <si>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</si>
  <si>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</si>
  <si>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</si>
  <si>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</si>
  <si>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</si>
  <si>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</si>
  <si>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</si>
  <si>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</si>
  <si>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</si>
  <si>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</si>
  <si>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</si>
  <si>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</si>
  <si>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</si>
  <si>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</si>
  <si>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</si>
  <si>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</si>
  <si>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</si>
  <si>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</si>
  <si>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</si>
  <si>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</si>
  <si>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</si>
  <si>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</si>
  <si>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</si>
  <si>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</si>
  <si>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</si>
  <si>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</si>
  <si>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</si>
  <si>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</si>
  <si>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</si>
  <si>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</si>
  <si>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</si>
  <si>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</si>
  <si>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</si>
  <si>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</si>
  <si>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</si>
  <si>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</si>
  <si>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</si>
  <si>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</si>
  <si>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</si>
  <si>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</si>
  <si>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</si>
  <si>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</si>
  <si>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</si>
  <si>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</si>
  <si>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</si>
  <si>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</si>
  <si>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</si>
  <si>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</si>
  <si>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</si>
  <si>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</si>
  <si>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</si>
  <si>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</si>
  <si>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</si>
  <si>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</si>
  <si>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</si>
  <si>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</si>
  <si>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</si>
  <si>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</si>
  <si>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</si>
  <si>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</si>
  <si>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</si>
  <si>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</si>
  <si>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</si>
  <si>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</si>
  <si>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</si>
  <si>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</si>
  <si>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</si>
  <si>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</si>
  <si>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</si>
  <si>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</si>
  <si>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</si>
  <si>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</si>
  <si>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</si>
  <si>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</si>
  <si>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</si>
  <si>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</si>
  <si>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</si>
  <si>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</si>
  <si>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</si>
  <si>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</si>
  <si>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</si>
  <si>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</si>
  <si>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</si>
  <si>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</si>
  <si>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</si>
  <si>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</si>
  <si>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</si>
  <si>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</si>
  <si>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</si>
  <si>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</si>
  <si>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</si>
  <si>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</si>
  <si>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</si>
  <si>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</si>
  <si>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</si>
  <si>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</si>
  <si>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</si>
  <si>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</si>
  <si>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</si>
  <si>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</si>
  <si>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</si>
  <si>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</si>
  <si>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</si>
  <si>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</si>
  <si>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</si>
  <si>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</si>
  <si>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</si>
  <si>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</si>
  <si>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</si>
  <si>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</si>
  <si>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</si>
  <si>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</si>
  <si>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</si>
  <si>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</si>
  <si>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</si>
  <si>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</si>
  <si>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</si>
  <si>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</si>
  <si>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</si>
  <si>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</si>
  <si>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</si>
  <si>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</si>
  <si>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</si>
  <si>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</si>
  <si>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</si>
  <si>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</si>
  <si>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</si>
  <si>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</si>
  <si>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</si>
  <si>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</si>
  <si>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</si>
  <si>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</si>
  <si>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</si>
  <si>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</si>
  <si>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</si>
  <si>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</si>
  <si>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</si>
  <si>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</si>
  <si>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</si>
  <si>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</si>
  <si>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</si>
  <si>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</si>
  <si>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</si>
  <si>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</si>
  <si>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</si>
  <si>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</si>
  <si>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</si>
  <si>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</si>
  <si>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</si>
  <si>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</si>
  <si>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</si>
  <si>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</si>
  <si>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</si>
  <si>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</si>
  <si>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</si>
  <si>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</si>
  <si>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</si>
  <si>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</si>
  <si>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</si>
  <si>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</si>
  <si>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</si>
  <si>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</si>
  <si>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</si>
  <si>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</si>
  <si>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</si>
  <si>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</si>
  <si>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</si>
  <si>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</si>
  <si>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</si>
  <si>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</si>
  <si>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</si>
  <si>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</si>
  <si>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</si>
  <si>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</si>
  <si>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</si>
  <si>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</si>
  <si>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</si>
  <si>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</si>
  <si>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</si>
  <si>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</si>
  <si>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</si>
  <si>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</si>
  <si>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</si>
  <si>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</si>
  <si>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</si>
  <si>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</si>
  <si>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</si>
  <si>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</si>
  <si>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</si>
  <si>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</si>
  <si>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</si>
  <si>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</si>
  <si>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</si>
  <si>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</si>
  <si>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</si>
  <si>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</si>
  <si>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</si>
  <si>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</si>
  <si>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</si>
  <si>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</si>
  <si>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</si>
  <si>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</si>
  <si>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</si>
  <si>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</si>
  <si>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</si>
  <si>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</si>
  <si>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</si>
  <si>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</si>
  <si>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</si>
  <si>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</si>
  <si>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</si>
  <si>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</si>
  <si>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</si>
  <si>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</si>
  <si>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</si>
  <si>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</si>
  <si>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</si>
  <si>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</si>
  <si>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</si>
  <si>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</si>
  <si>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</si>
  <si>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</si>
  <si>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</si>
  <si>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</si>
  <si>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</si>
  <si>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</si>
  <si>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</si>
  <si>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</si>
  <si>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</si>
  <si>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</si>
  <si>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</si>
  <si>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</si>
  <si>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</si>
  <si>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</si>
  <si>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</si>
  <si>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</si>
  <si>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</si>
  <si>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</si>
  <si>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</si>
  <si>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</si>
  <si>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</si>
  <si>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</si>
  <si>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</si>
  <si>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</si>
  <si>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</si>
  <si>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</si>
  <si>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</si>
  <si>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</si>
  <si>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</si>
  <si>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</si>
  <si>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</si>
  <si>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</si>
  <si>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</si>
  <si>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</si>
  <si>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</si>
  <si>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</si>
  <si>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</si>
  <si>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</si>
  <si>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</si>
  <si>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</si>
  <si>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</si>
  <si>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</si>
  <si>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</si>
  <si>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</si>
  <si>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</si>
  <si>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</si>
  <si>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</si>
  <si>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</si>
  <si>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</si>
  <si>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</si>
  <si>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</si>
  <si>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</si>
  <si>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</si>
  <si>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</si>
  <si>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</si>
  <si>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</si>
  <si>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</si>
  <si>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</si>
  <si>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</si>
  <si>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</si>
  <si>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</si>
  <si>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</si>
  <si>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</si>
  <si>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</si>
  <si>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</si>
  <si>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</si>
  <si>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</si>
  <si>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</si>
  <si>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</si>
  <si>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</si>
  <si>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</si>
  <si>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</si>
  <si>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</si>
  <si>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</si>
  <si>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</si>
  <si>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</si>
  <si>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</si>
  <si>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</si>
  <si>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</si>
  <si>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</si>
  <si>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</si>
  <si>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</si>
  <si>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</si>
  <si>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</si>
  <si>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</si>
  <si>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</si>
  <si>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</si>
  <si>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</si>
  <si>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</si>
  <si>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</si>
  <si>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</si>
  <si>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</si>
  <si>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</si>
  <si>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</si>
  <si>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</si>
  <si>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</si>
  <si>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</si>
  <si>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</si>
  <si>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</si>
  <si>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</si>
  <si>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</si>
  <si>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</si>
  <si>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</si>
  <si>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</si>
  <si>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</si>
  <si>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</si>
  <si>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</si>
  <si>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</si>
  <si>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</si>
  <si>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</si>
  <si>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</si>
  <si>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</si>
  <si>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</si>
  <si>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</si>
  <si>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</si>
  <si>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</si>
  <si>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</si>
  <si>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</si>
  <si>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</si>
  <si>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</si>
  <si>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</si>
  <si>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</si>
  <si>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</si>
  <si>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</si>
  <si>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</si>
  <si>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</si>
  <si>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</si>
  <si>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</si>
  <si>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</si>
  <si>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</si>
  <si>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</si>
  <si>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</si>
  <si>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</si>
  <si>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</si>
  <si>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</si>
  <si>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</si>
  <si>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</si>
  <si>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</si>
  <si>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</si>
  <si>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</si>
  <si>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</si>
  <si>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</si>
  <si>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</si>
  <si>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</si>
  <si>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</si>
  <si>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</si>
  <si>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</si>
  <si>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</si>
  <si>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</si>
  <si>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</si>
  <si>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</si>
  <si>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</si>
  <si>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</si>
  <si>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</si>
  <si>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</si>
  <si>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</si>
  <si>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</si>
  <si>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</si>
  <si>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</si>
  <si>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</si>
  <si>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</si>
  <si>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</si>
  <si>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</si>
  <si>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</si>
  <si>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</si>
  <si>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</si>
  <si>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</si>
  <si>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</si>
  <si>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</si>
  <si>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</si>
  <si>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</si>
  <si>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</si>
  <si>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</si>
  <si>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</si>
  <si>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</si>
  <si>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</si>
  <si>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</si>
  <si>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</si>
  <si>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</si>
  <si>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</si>
  <si>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</si>
  <si>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</si>
  <si>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</si>
  <si>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</si>
  <si>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</si>
  <si>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</si>
  <si>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</si>
  <si>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</si>
  <si>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</si>
  <si>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</si>
  <si>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</si>
  <si>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</si>
  <si>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</si>
  <si>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</si>
  <si>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</si>
  <si>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</si>
  <si>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</si>
  <si>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</si>
  <si>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</si>
  <si>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</si>
  <si>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</si>
  <si>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</si>
  <si>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</si>
  <si>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</si>
  <si>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</si>
  <si>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</si>
  <si>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</si>
  <si>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</si>
  <si>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</si>
  <si>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</si>
  <si>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</si>
  <si>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</si>
  <si>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</si>
  <si>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</si>
  <si>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</si>
  <si>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</si>
  <si>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</si>
  <si>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</si>
  <si>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</si>
  <si>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</si>
  <si>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</si>
  <si>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</si>
  <si>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</si>
  <si>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</si>
  <si>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</si>
  <si>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</si>
  <si>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</si>
  <si>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</si>
  <si>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</si>
  <si>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</si>
  <si>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</si>
  <si>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</si>
  <si>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</si>
  <si>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</si>
  <si>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</si>
  <si>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</si>
  <si>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</si>
  <si>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</si>
  <si>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</si>
  <si>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</si>
  <si>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</si>
  <si>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</si>
  <si>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</si>
  <si>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</si>
  <si>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</si>
  <si>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</si>
  <si>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</si>
  <si>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</si>
  <si>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</si>
  <si>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</si>
  <si>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</si>
  <si>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</si>
  <si>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</si>
  <si>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</si>
  <si>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</si>
  <si>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</si>
  <si>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</si>
  <si>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</si>
  <si>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</si>
  <si>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</si>
  <si>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</si>
  <si>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</si>
  <si>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</si>
  <si>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</si>
  <si>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</si>
  <si>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</si>
  <si>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</si>
  <si>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</si>
  <si>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</si>
  <si>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</si>
  <si>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</si>
  <si>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</si>
  <si>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</si>
  <si>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</si>
  <si>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</si>
  <si>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</si>
  <si>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</si>
  <si>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</si>
  <si>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</si>
  <si>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</si>
  <si>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</si>
  <si>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</si>
  <si>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</si>
  <si>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</si>
  <si>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</si>
  <si>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</si>
  <si>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</si>
  <si>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</si>
  <si>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</si>
  <si>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</si>
  <si>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</si>
  <si>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</si>
  <si>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</si>
  <si>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</si>
  <si>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</si>
  <si>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</si>
  <si>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</si>
  <si>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</si>
  <si>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</si>
  <si>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</si>
  <si>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</si>
  <si>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</si>
  <si>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</si>
  <si>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</si>
  <si>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</si>
  <si>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</si>
  <si>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</si>
  <si>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</si>
  <si>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</si>
  <si>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</si>
  <si>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</si>
  <si>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</si>
  <si>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</si>
  <si>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</si>
  <si>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</si>
  <si>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</si>
  <si>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</si>
  <si>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</si>
  <si>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</si>
  <si>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</si>
  <si>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</si>
  <si>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</si>
  <si>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</si>
  <si>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</si>
  <si>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</si>
  <si>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</si>
  <si>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</si>
  <si>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</si>
  <si>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</si>
  <si>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</si>
  <si>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</si>
  <si>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</si>
  <si>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</si>
  <si>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</si>
  <si>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</si>
  <si>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</si>
  <si>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</si>
  <si>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</si>
  <si>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</si>
  <si>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</si>
  <si>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</si>
  <si>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</si>
  <si>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</si>
  <si>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</si>
  <si>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</si>
  <si>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</si>
  <si>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</si>
  <si>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</si>
  <si>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</si>
  <si>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</si>
  <si>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</si>
  <si>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</si>
  <si>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</si>
  <si>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</si>
  <si>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</si>
  <si>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</si>
  <si>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</si>
  <si>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</si>
  <si>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</si>
  <si>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</si>
  <si>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</si>
  <si>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</si>
  <si>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</si>
  <si>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</si>
  <si>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</si>
  <si>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</si>
  <si>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</si>
  <si>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</si>
  <si>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</si>
  <si>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</si>
  <si>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</si>
  <si>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</si>
  <si>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</si>
  <si>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</si>
  <si>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</si>
  <si>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</si>
  <si>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</si>
  <si>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</si>
  <si>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</si>
  <si>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</si>
  <si>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</si>
  <si>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</si>
  <si>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</si>
  <si>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</si>
  <si>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</si>
  <si>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</si>
  <si>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</si>
  <si>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</si>
  <si>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</si>
  <si>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</si>
  <si>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</si>
  <si>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</si>
  <si>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</si>
  <si>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</si>
  <si>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</si>
  <si>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</si>
  <si>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</si>
  <si>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</si>
  <si>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</si>
  <si>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</si>
  <si>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</si>
  <si>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</si>
  <si>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</si>
  <si>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</si>
  <si>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</si>
  <si>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</si>
  <si>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</si>
  <si>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</si>
  <si>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</si>
  <si>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</si>
  <si>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</si>
  <si>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</si>
  <si>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</si>
  <si>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</si>
  <si>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</si>
  <si>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</si>
  <si>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</si>
  <si>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</si>
  <si>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</si>
  <si>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</si>
  <si>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</si>
  <si>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</si>
  <si>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</si>
  <si>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</si>
  <si>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</si>
  <si>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</si>
  <si>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</si>
  <si>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</si>
  <si>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</si>
  <si>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</si>
  <si>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</si>
  <si>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</si>
  <si>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</si>
  <si>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</si>
  <si>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</si>
  <si>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</si>
  <si>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</si>
  <si>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</si>
  <si>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</si>
  <si>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</si>
  <si>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</si>
  <si>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</si>
  <si>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</si>
  <si>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</si>
  <si>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</si>
  <si>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</si>
  <si>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</si>
  <si>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</si>
  <si>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</si>
  <si>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</si>
  <si>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</si>
  <si>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</si>
  <si>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</si>
  <si>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</si>
  <si>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</si>
  <si>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</si>
  <si>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</si>
  <si>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</si>
  <si>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</si>
  <si>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</si>
  <si>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</si>
  <si>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</si>
  <si>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</si>
  <si>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</si>
  <si>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</si>
  <si>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</si>
  <si>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</si>
  <si>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</si>
  <si>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</si>
  <si>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</si>
  <si>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</si>
  <si>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</si>
  <si>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</si>
  <si>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</si>
  <si>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</si>
  <si>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</si>
  <si>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</si>
  <si>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</si>
  <si>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</si>
  <si>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</si>
  <si>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</si>
  <si>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</si>
  <si>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</si>
  <si>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</si>
  <si>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</si>
  <si>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</si>
  <si>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</si>
  <si>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</si>
  <si>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</si>
  <si>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</si>
  <si>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</si>
  <si>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</si>
  <si>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</si>
  <si>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</si>
  <si>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</si>
  <si>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</si>
  <si>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</si>
  <si>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</si>
  <si>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</si>
  <si>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</si>
  <si>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</si>
  <si>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</si>
  <si>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</si>
  <si>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</si>
  <si>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</si>
  <si>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</si>
  <si>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</si>
  <si>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</si>
  <si>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</si>
  <si>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</si>
  <si>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</si>
  <si>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</si>
  <si>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</si>
  <si>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</si>
  <si>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</si>
  <si>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</si>
  <si>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</si>
  <si>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</si>
  <si>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</si>
  <si>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</si>
  <si>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</si>
  <si>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</si>
  <si>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</si>
  <si>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</si>
  <si>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</si>
  <si>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</si>
  <si>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</si>
  <si>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</si>
  <si>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</si>
  <si>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</si>
  <si>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</si>
  <si>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</si>
  <si>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</si>
  <si>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</si>
  <si>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</si>
  <si>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</si>
  <si>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</si>
  <si>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</si>
  <si>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</si>
  <si>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</si>
  <si>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</si>
  <si>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</si>
  <si>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</si>
  <si>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</si>
  <si>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</si>
  <si>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</si>
  <si>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</si>
  <si>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</si>
  <si>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</si>
  <si>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</si>
  <si>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</si>
  <si>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</si>
  <si>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</si>
  <si>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</si>
  <si>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</si>
  <si>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</si>
  <si>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</si>
  <si>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</si>
  <si>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</si>
  <si>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</si>
  <si>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</si>
  <si>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</si>
  <si>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</si>
  <si>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</si>
  <si>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</si>
  <si>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</si>
  <si>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</si>
  <si>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</si>
  <si>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</si>
  <si>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</si>
  <si>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</si>
  <si>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</si>
  <si>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</si>
  <si>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</si>
  <si>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</si>
  <si>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</si>
  <si>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</si>
  <si>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</si>
  <si>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</si>
  <si>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</si>
  <si>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</si>
  <si>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</si>
  <si>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</si>
  <si>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</si>
  <si>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</si>
  <si>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</si>
  <si>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</si>
  <si>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</si>
  <si>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</si>
  <si>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</si>
  <si>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</si>
  <si>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</si>
  <si>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</si>
  <si>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</si>
  <si>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</si>
  <si>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</si>
  <si>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</si>
  <si>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</si>
  <si>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</si>
  <si>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</si>
  <si>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</si>
  <si>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</si>
  <si>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</si>
  <si>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</si>
  <si>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</si>
  <si>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</si>
  <si>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</si>
  <si>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</si>
  <si>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</si>
  <si>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</si>
  <si>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</si>
  <si>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</si>
  <si>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</si>
  <si>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</si>
  <si>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</si>
  <si>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</si>
  <si>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</si>
  <si>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</si>
  <si>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</si>
  <si>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</si>
  <si>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</si>
  <si>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</si>
  <si>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</si>
  <si>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</si>
  <si>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</si>
  <si>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</si>
  <si>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</si>
  <si>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</si>
  <si>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</si>
  <si>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</si>
  <si>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</si>
  <si>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</si>
  <si>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</si>
  <si>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</si>
  <si>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</si>
  <si>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</si>
  <si>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</si>
  <si>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</si>
  <si>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</si>
  <si>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</si>
  <si>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</si>
  <si>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</si>
  <si>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</si>
  <si>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</si>
  <si>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</si>
  <si>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</si>
  <si>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</si>
  <si>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</si>
  <si>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</si>
  <si>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</si>
  <si>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</si>
  <si>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</si>
  <si>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</si>
  <si>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</si>
  <si>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</si>
  <si>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</si>
  <si>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</si>
  <si>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</si>
  <si>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</si>
  <si>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</si>
  <si>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</si>
  <si>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</si>
  <si>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</si>
  <si>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</si>
  <si>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</si>
  <si>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</si>
  <si>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</si>
  <si>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</si>
  <si>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</si>
  <si>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</si>
  <si>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</si>
  <si>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</si>
  <si>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</si>
  <si>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</si>
  <si>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</si>
  <si>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</si>
  <si>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</si>
  <si>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</si>
  <si>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</si>
  <si>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</si>
  <si>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</si>
  <si>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</si>
  <si>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</si>
  <si>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</si>
  <si>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</si>
  <si>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</si>
  <si>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</si>
  <si>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</si>
  <si>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</si>
  <si>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</si>
  <si>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</si>
  <si>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</si>
  <si>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</si>
  <si>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</si>
  <si>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</si>
  <si>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</si>
  <si>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</si>
  <si>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</si>
  <si>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</si>
  <si>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</si>
  <si>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</si>
  <si>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</si>
  <si>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</si>
  <si>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</si>
  <si>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</si>
  <si>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</si>
  <si>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</si>
  <si>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</si>
  <si>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</si>
  <si>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</si>
  <si>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</si>
  <si>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</si>
  <si>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</si>
  <si>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</si>
  <si>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</si>
  <si>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</si>
  <si>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</si>
  <si>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</si>
  <si>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</si>
  <si>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</si>
  <si>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</si>
  <si>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</si>
  <si>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</si>
  <si>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</si>
  <si>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</si>
  <si>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</si>
  <si>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</si>
  <si>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</si>
  <si>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</si>
  <si>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</si>
  <si>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</si>
  <si>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</si>
  <si>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</si>
  <si>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</si>
  <si>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</si>
  <si>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</si>
  <si>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</si>
  <si>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</si>
  <si>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</si>
  <si>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</si>
  <si>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</si>
  <si>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</si>
  <si>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</si>
  <si>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</si>
  <si>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</si>
  <si>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</si>
  <si>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</si>
  <si>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</si>
  <si>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</si>
  <si>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</si>
  <si>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</si>
  <si>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</si>
  <si>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</si>
  <si>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</si>
  <si>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</si>
  <si>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</si>
  <si>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</si>
  <si>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</si>
  <si>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</si>
  <si>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</si>
  <si>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</si>
  <si>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</si>
  <si>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</si>
  <si>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</si>
  <si>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</si>
  <si>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</si>
  <si>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</si>
  <si>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</si>
  <si>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</si>
  <si>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</si>
  <si>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</si>
  <si>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</si>
  <si>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</si>
  <si>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</si>
  <si>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</si>
  <si>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</si>
  <si>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</si>
  <si>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</si>
  <si>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</si>
  <si>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</si>
  <si>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</si>
  <si>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</si>
  <si>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</si>
  <si>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</si>
  <si>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</si>
  <si>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</si>
  <si>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</si>
  <si>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</si>
  <si>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</si>
  <si>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</si>
  <si>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</si>
  <si>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</si>
  <si>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</si>
  <si>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</si>
  <si>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</si>
  <si>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</si>
  <si>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</si>
  <si>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</si>
  <si>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</si>
  <si>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</si>
  <si>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</si>
  <si>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</si>
  <si>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</si>
  <si>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</si>
  <si>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</si>
  <si>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</si>
  <si>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</si>
  <si>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</si>
  <si>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</si>
  <si>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</si>
  <si>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</si>
  <si>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</si>
  <si>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</si>
  <si>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</si>
  <si>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</si>
  <si>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</si>
  <si>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</si>
  <si>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</si>
  <si>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</si>
  <si>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</si>
  <si>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</si>
  <si>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</si>
  <si>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</si>
  <si>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</si>
  <si>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</si>
  <si>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</si>
  <si>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</si>
  <si>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</si>
  <si>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</si>
  <si>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</si>
  <si>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</si>
  <si>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</si>
  <si>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</si>
  <si>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</si>
  <si>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</si>
  <si>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</si>
  <si>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</si>
  <si>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</si>
  <si>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</si>
  <si>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</si>
  <si>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</si>
  <si>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</si>
  <si>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</si>
  <si>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</si>
  <si>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</si>
  <si>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</si>
  <si>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</si>
  <si>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</si>
  <si>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</si>
  <si>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</si>
  <si>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</si>
  <si>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</si>
  <si>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</si>
  <si>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</si>
  <si>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</si>
  <si>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</si>
  <si>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</si>
  <si>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</si>
  <si>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</si>
  <si>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</si>
  <si>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</si>
  <si>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</si>
  <si>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</si>
  <si>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</si>
  <si>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</si>
  <si>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</si>
  <si>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</si>
  <si>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</si>
  <si>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</si>
  <si>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</si>
  <si>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</si>
  <si>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</si>
  <si>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</si>
  <si>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</si>
  <si>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</si>
  <si>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</si>
  <si>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</si>
  <si>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</si>
  <si>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</si>
  <si>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</si>
  <si>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</si>
  <si>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</si>
  <si>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</si>
  <si>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</si>
  <si>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</si>
  <si>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</si>
  <si>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</si>
  <si>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</si>
  <si>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</si>
  <si>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</si>
  <si>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</si>
  <si>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</si>
  <si>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</si>
  <si>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</si>
  <si>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</si>
  <si>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</si>
  <si>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</si>
  <si>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</si>
  <si>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</si>
  <si>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</si>
  <si>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</si>
  <si>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</si>
  <si>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</si>
  <si>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</si>
  <si>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</si>
  <si>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</si>
  <si>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</si>
  <si>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</si>
  <si>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</si>
  <si>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</si>
  <si>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</si>
  <si>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</si>
  <si>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</si>
  <si>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</si>
  <si>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</si>
  <si>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</si>
  <si>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</si>
  <si>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</si>
  <si>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</si>
  <si>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</si>
  <si>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</si>
  <si>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</si>
  <si>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</si>
  <si>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</si>
  <si>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</si>
  <si>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</si>
  <si>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</si>
  <si>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</si>
  <si>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</si>
  <si>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</si>
  <si>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</si>
  <si>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</si>
  <si>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</si>
  <si>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</si>
  <si>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</si>
  <si>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</si>
  <si>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</si>
  <si>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</si>
  <si>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</si>
  <si>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</si>
  <si>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</si>
  <si>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</si>
  <si>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</si>
  <si>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</si>
  <si>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</si>
  <si>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</si>
  <si>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</si>
  <si>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</si>
  <si>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</si>
  <si>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</si>
  <si>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</si>
  <si>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</si>
  <si>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</si>
  <si>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</si>
  <si>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</si>
  <si>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</si>
  <si>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</si>
  <si>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</si>
  <si>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</si>
  <si>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</si>
  <si>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</si>
  <si>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</si>
  <si>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</si>
  <si>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</si>
  <si>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</si>
  <si>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</si>
  <si>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</si>
  <si>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</si>
  <si>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</si>
  <si>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</si>
  <si>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</si>
  <si>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</si>
  <si>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</si>
  <si>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</si>
  <si>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</si>
  <si>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</si>
  <si>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</si>
  <si>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</si>
  <si>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</si>
  <si>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</si>
  <si>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</si>
  <si>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</si>
  <si>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</si>
  <si>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</si>
  <si>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</si>
  <si>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</si>
  <si>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</si>
  <si>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</si>
  <si>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</si>
  <si>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</si>
  <si>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</si>
  <si>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</si>
  <si>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</si>
  <si>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</si>
  <si>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</si>
  <si>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</si>
  <si>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</si>
  <si>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</si>
  <si>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</si>
  <si>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</si>
  <si>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</si>
  <si>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</si>
  <si>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</si>
  <si>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</si>
  <si>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</si>
  <si>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</si>
  <si>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</si>
  <si>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</si>
  <si>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</si>
  <si>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</si>
  <si>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</si>
  <si>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</si>
  <si>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</si>
  <si>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</si>
  <si>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</si>
  <si>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</si>
  <si>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</si>
  <si>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</si>
  <si>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</si>
  <si>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</si>
  <si>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</si>
  <si>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</si>
  <si>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</si>
  <si>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</si>
  <si>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</si>
  <si>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</si>
  <si>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</si>
  <si>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</si>
  <si>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</si>
  <si>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</si>
  <si>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</si>
  <si>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</si>
  <si>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</si>
  <si>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</si>
  <si>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</si>
  <si>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</si>
  <si>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</si>
  <si>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</si>
  <si>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</si>
  <si>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</si>
  <si>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</si>
  <si>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</si>
  <si>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</si>
  <si>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</si>
  <si>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</si>
  <si>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</si>
  <si>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</si>
  <si>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</si>
  <si>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</si>
  <si>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</si>
  <si>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</si>
  <si>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</si>
  <si>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</si>
  <si>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</si>
  <si>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</si>
  <si>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</si>
  <si>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</si>
  <si>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</si>
  <si>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</si>
  <si>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</si>
  <si>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</si>
  <si>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</si>
  <si>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</si>
  <si>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</si>
  <si>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</si>
  <si>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</si>
  <si>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</si>
  <si>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</si>
  <si>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</si>
  <si>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</si>
  <si>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</si>
  <si>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</si>
  <si>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</si>
  <si>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</si>
  <si>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</si>
  <si>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</si>
  <si>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</si>
  <si>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</si>
  <si>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</si>
  <si>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</si>
  <si>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</si>
  <si>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</si>
  <si>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</si>
  <si>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</si>
  <si>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</si>
  <si>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</si>
  <si>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</si>
  <si>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</si>
  <si>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</si>
  <si>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</si>
  <si>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</si>
  <si>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</si>
  <si>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</si>
  <si>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</si>
  <si>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</si>
  <si>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</si>
  <si>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</si>
  <si>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</si>
  <si>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</si>
  <si>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</si>
  <si>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</si>
  <si>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</si>
  <si>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</si>
  <si>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</si>
  <si>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</si>
  <si>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</si>
  <si>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</si>
  <si>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</si>
  <si>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</si>
  <si>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</si>
  <si>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</si>
  <si>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</si>
  <si>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</si>
  <si>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</si>
  <si>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</si>
  <si>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</si>
  <si>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</si>
  <si>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</si>
  <si>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</si>
  <si>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</si>
  <si>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</si>
  <si>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</si>
  <si>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</si>
  <si>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</si>
  <si>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</si>
  <si>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</si>
  <si>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</si>
  <si>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</si>
  <si>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</si>
  <si>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</si>
  <si>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</si>
  <si>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</si>
  <si>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</si>
  <si>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</si>
  <si>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</si>
  <si>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</si>
  <si>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</si>
  <si>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</si>
  <si>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</si>
  <si>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</si>
  <si>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</si>
  <si>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</si>
  <si>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</si>
  <si>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</si>
  <si>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</si>
  <si>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</si>
  <si>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</si>
  <si>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</si>
  <si>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</si>
  <si>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</si>
  <si>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</si>
  <si>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</si>
  <si>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</si>
  <si>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</si>
  <si>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</si>
  <si>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</si>
  <si>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</si>
  <si>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</si>
  <si>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</si>
  <si>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</si>
  <si>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</si>
  <si>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</si>
  <si>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</si>
  <si>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</si>
  <si>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</si>
  <si>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</si>
  <si>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</si>
  <si>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</si>
  <si>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</si>
  <si>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</si>
  <si>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</si>
  <si>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</si>
  <si>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</si>
  <si>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</si>
  <si>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</si>
  <si>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</si>
  <si>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</si>
  <si>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</si>
  <si>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</si>
  <si>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</si>
  <si>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</si>
  <si>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</si>
  <si>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</si>
  <si>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</si>
  <si>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</si>
  <si>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</si>
  <si>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</si>
  <si>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</si>
  <si>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</si>
  <si>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</si>
  <si>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</si>
  <si>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</si>
  <si>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</si>
  <si>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</si>
  <si>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</si>
  <si>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</si>
  <si>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</si>
  <si>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</si>
  <si>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</si>
  <si>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</si>
  <si>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</si>
  <si>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</si>
  <si>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</si>
  <si>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</si>
  <si>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</si>
  <si>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</si>
  <si>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</si>
  <si>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</si>
  <si>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</si>
  <si>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</si>
  <si>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</si>
  <si>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</si>
  <si>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</si>
  <si>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</si>
  <si>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</si>
  <si>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</si>
  <si>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</si>
  <si>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</si>
  <si>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</si>
  <si>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</si>
  <si>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</si>
  <si>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</si>
  <si>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</si>
  <si>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</si>
  <si>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</si>
  <si>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</si>
  <si>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</si>
  <si>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</si>
  <si>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</si>
  <si>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</si>
  <si>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</si>
  <si>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</si>
  <si>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</si>
  <si>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</si>
  <si>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</si>
  <si>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</si>
  <si>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</si>
  <si>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</si>
  <si>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</si>
  <si>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</si>
  <si>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</si>
  <si>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</si>
  <si>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</si>
  <si>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</si>
  <si>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</si>
  <si>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</si>
  <si>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</si>
  <si>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</si>
  <si>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</si>
  <si>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</si>
  <si>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</si>
  <si>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</si>
  <si>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</si>
  <si>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</si>
  <si>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</si>
  <si>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</si>
  <si>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</si>
  <si>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</si>
  <si>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</si>
  <si>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</si>
  <si>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</si>
  <si>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</si>
  <si>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</si>
  <si>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</si>
  <si>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</si>
  <si>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</si>
  <si>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</si>
  <si>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</si>
  <si>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</si>
  <si>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</si>
  <si>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</si>
  <si>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</si>
  <si>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</si>
  <si>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</si>
  <si>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</si>
  <si>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</si>
  <si>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</si>
  <si>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</si>
  <si>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</si>
  <si>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</si>
  <si>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</si>
  <si>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</si>
  <si>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</si>
  <si>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</si>
  <si>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</si>
  <si>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</si>
  <si>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</si>
  <si>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</si>
  <si>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</si>
  <si>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</si>
  <si>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</si>
  <si>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</si>
  <si>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</si>
  <si>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</si>
  <si>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</si>
  <si>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</si>
  <si>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</si>
  <si>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</si>
  <si>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</si>
  <si>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</si>
  <si>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</si>
  <si>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</si>
  <si>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</si>
  <si>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</si>
  <si>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</si>
  <si>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</si>
  <si>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</si>
  <si>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</si>
  <si>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</si>
  <si>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</si>
  <si>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</si>
  <si>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</si>
  <si>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</si>
  <si>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</si>
  <si>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</si>
  <si>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</si>
  <si>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</si>
  <si>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</si>
  <si>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</si>
  <si>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</si>
  <si>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</si>
  <si>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</si>
  <si>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</si>
  <si>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</si>
  <si>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</si>
  <si>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</si>
  <si>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</si>
  <si>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</si>
  <si>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</si>
  <si>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</si>
  <si>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</si>
  <si>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</si>
  <si>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</si>
  <si>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</si>
  <si>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</si>
  <si>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</si>
  <si>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</si>
  <si>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</si>
  <si>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</si>
  <si>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</si>
  <si>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</si>
  <si>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</si>
  <si>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</si>
  <si>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</si>
  <si>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</si>
  <si>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</si>
  <si>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</si>
  <si>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</si>
  <si>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</si>
  <si>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</si>
  <si>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</si>
  <si>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</si>
  <si>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</si>
  <si>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</si>
  <si>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</si>
  <si>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</si>
  <si>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</si>
  <si>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</si>
  <si>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</si>
  <si>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</si>
  <si>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</si>
  <si>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</si>
  <si>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</si>
  <si>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</si>
  <si>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</si>
  <si>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</si>
  <si>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</si>
  <si>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</si>
  <si>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</si>
  <si>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</si>
  <si>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</si>
  <si>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</si>
  <si>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</si>
  <si>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</si>
  <si>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</si>
  <si>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</si>
  <si>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</si>
  <si>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</si>
  <si>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</si>
  <si>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</si>
  <si>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</si>
  <si>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</si>
  <si>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</si>
  <si>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</si>
  <si>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</si>
  <si>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</si>
  <si>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</si>
  <si>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</si>
  <si>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</si>
  <si>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</si>
  <si>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</si>
  <si>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</si>
  <si>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</si>
  <si>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</si>
  <si>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</si>
  <si>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</si>
  <si>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</si>
  <si>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</si>
  <si>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</si>
  <si>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</si>
  <si>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</si>
  <si>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</si>
  <si>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</si>
  <si>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</si>
  <si>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</si>
  <si>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</si>
  <si>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</si>
  <si>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</si>
  <si>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</si>
  <si>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</si>
  <si>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</si>
  <si>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</si>
  <si>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</si>
  <si>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</si>
  <si>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</si>
  <si>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</si>
  <si>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</si>
  <si>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</si>
  <si>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</si>
  <si>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</si>
  <si>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</si>
  <si>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</si>
  <si>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</si>
  <si>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</si>
  <si>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</si>
  <si>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</si>
  <si>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</si>
  <si>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</si>
  <si>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</si>
  <si>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</si>
  <si>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</si>
  <si>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</si>
  <si>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</si>
  <si>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</si>
  <si>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</si>
  <si>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</si>
  <si>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</si>
  <si>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</si>
  <si>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</si>
  <si>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</si>
  <si>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</si>
  <si>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</si>
  <si>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</si>
  <si>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</si>
  <si>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</si>
  <si>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</si>
  <si>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</si>
  <si>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</si>
  <si>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</si>
  <si>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</si>
  <si>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</si>
  <si>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</si>
  <si>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</si>
  <si>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</si>
  <si>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</si>
  <si>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</si>
  <si>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</si>
  <si>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</si>
  <si>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</si>
  <si>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</si>
  <si>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</si>
  <si>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</si>
  <si>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</si>
  <si>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</si>
  <si>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</si>
  <si>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</si>
  <si>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</si>
  <si>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</si>
  <si>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</si>
  <si>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</si>
  <si>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</si>
  <si>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</si>
  <si>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</si>
  <si>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</si>
  <si>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</si>
  <si>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</si>
  <si>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</si>
  <si>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</si>
  <si>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</si>
  <si>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</si>
  <si>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</si>
  <si>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</si>
  <si>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</si>
  <si>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</si>
  <si>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</si>
  <si>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</si>
  <si>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</si>
  <si>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</si>
  <si>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</si>
  <si>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</si>
  <si>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</si>
  <si>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</si>
  <si>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</si>
  <si>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</si>
  <si>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</si>
  <si>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</si>
  <si>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</si>
  <si>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</si>
  <si>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</si>
  <si>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</si>
  <si>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</si>
  <si>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</si>
  <si>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</si>
  <si>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</si>
  <si>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</si>
  <si>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</si>
  <si>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</si>
  <si>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</si>
  <si>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</si>
  <si>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</si>
  <si>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</si>
  <si>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</si>
  <si>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</si>
  <si>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</si>
  <si>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</si>
  <si>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</si>
  <si>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</si>
  <si>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</si>
  <si>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</si>
  <si>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</si>
  <si>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</si>
  <si>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</si>
  <si>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</si>
  <si>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</si>
  <si>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</si>
  <si>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</si>
  <si>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</si>
  <si>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</si>
  <si>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</si>
  <si>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</si>
  <si>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</si>
  <si>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</si>
  <si>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</si>
  <si>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</si>
  <si>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</si>
  <si>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</si>
  <si>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</si>
  <si>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</si>
  <si>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</si>
  <si>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</si>
  <si>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</si>
  <si>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</si>
  <si>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</si>
  <si>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</si>
  <si>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</si>
  <si>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</si>
  <si>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</si>
  <si>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</si>
  <si>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</si>
  <si>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</si>
  <si>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</si>
  <si>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</si>
  <si>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</si>
  <si>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</si>
  <si>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</si>
  <si>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</si>
  <si>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</si>
  <si>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</si>
  <si>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</si>
  <si>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</si>
  <si>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</si>
  <si>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</si>
  <si>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</si>
  <si>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</si>
  <si>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</si>
  <si>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</si>
  <si>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</si>
  <si>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</si>
  <si>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</si>
  <si>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</si>
  <si>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</si>
  <si>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</si>
  <si>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</si>
  <si>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</si>
  <si>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</si>
  <si>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</si>
  <si>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</si>
  <si>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</si>
  <si>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</si>
  <si>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</si>
  <si>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</si>
  <si>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</si>
  <si>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</si>
  <si>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</si>
  <si>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</si>
  <si>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</si>
  <si>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</si>
  <si>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</si>
  <si>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</si>
  <si>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</si>
  <si>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</si>
  <si>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</si>
  <si>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</si>
  <si>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</si>
  <si>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</si>
  <si>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</si>
  <si>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</si>
  <si>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</si>
  <si>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</si>
  <si>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</si>
  <si>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</si>
  <si>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</si>
  <si>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</si>
  <si>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</si>
  <si>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</si>
  <si>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</si>
  <si>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</si>
  <si>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</si>
  <si>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</si>
  <si>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</si>
  <si>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</si>
  <si>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</si>
  <si>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</si>
  <si>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</si>
  <si>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</si>
  <si>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</si>
  <si>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</si>
  <si>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</si>
  <si>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</si>
  <si>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</si>
  <si>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</si>
  <si>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</si>
  <si>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</si>
  <si>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</si>
  <si>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</si>
  <si>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</si>
  <si>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</si>
  <si>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</si>
  <si>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</si>
  <si>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</si>
  <si>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</si>
  <si>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</si>
  <si>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</si>
  <si>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</si>
  <si>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</si>
  <si>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</si>
  <si>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</si>
  <si>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</si>
  <si>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</si>
  <si>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</si>
  <si>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</si>
  <si>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</si>
  <si>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</si>
  <si>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</si>
  <si>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</si>
  <si>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</si>
  <si>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</si>
  <si>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</si>
  <si>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</si>
  <si>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</si>
  <si>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</si>
  <si>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</si>
  <si>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</si>
  <si>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</si>
  <si>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</si>
  <si>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</si>
  <si>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</si>
  <si>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</si>
  <si>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</si>
  <si>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</si>
  <si>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</si>
  <si>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</si>
  <si>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</si>
  <si>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</si>
  <si>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</si>
  <si>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</si>
  <si>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</si>
  <si>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</si>
  <si>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</si>
  <si>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</si>
  <si>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</si>
  <si>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</si>
  <si>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</si>
  <si>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</si>
  <si>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</si>
  <si>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</si>
  <si>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</si>
  <si>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</si>
  <si>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</si>
  <si>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</si>
  <si>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</si>
  <si>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</si>
  <si>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</si>
  <si>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</si>
  <si>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</si>
  <si>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</si>
  <si>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</si>
  <si>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</si>
  <si>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</si>
  <si>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</si>
  <si>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</si>
  <si>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</si>
  <si>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</si>
  <si>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</si>
  <si>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</si>
  <si>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</si>
  <si>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</si>
  <si>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</si>
  <si>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</si>
  <si>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</si>
  <si>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</si>
  <si>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</si>
  <si>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</si>
  <si>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</si>
  <si>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</si>
  <si>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</si>
  <si>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</si>
  <si>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</si>
  <si>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</si>
  <si>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</si>
  <si>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</si>
  <si>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</si>
  <si>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</si>
  <si>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</si>
  <si>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</si>
  <si>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</si>
  <si>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</si>
  <si>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</si>
  <si>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</si>
  <si>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</si>
  <si>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</si>
  <si>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</si>
  <si>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</si>
  <si>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</si>
  <si>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</si>
  <si>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</si>
  <si>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</si>
  <si>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</si>
  <si>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</si>
  <si>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</si>
  <si>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</si>
  <si>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</si>
  <si>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</si>
  <si>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</si>
  <si>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</si>
  <si>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</si>
  <si>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</si>
  <si>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</si>
  <si>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</si>
  <si>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</si>
  <si>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</si>
  <si>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</si>
  <si>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</si>
  <si>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</si>
  <si>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</si>
  <si>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</si>
  <si>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</si>
  <si>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</si>
  <si>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</si>
  <si>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</si>
  <si>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</si>
  <si>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</si>
  <si>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</si>
  <si>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</si>
  <si>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</si>
  <si>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</si>
  <si>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</si>
  <si>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</si>
  <si>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</si>
  <si>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</si>
  <si>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</si>
  <si>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</si>
  <si>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</si>
  <si>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</si>
  <si>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</si>
  <si>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</si>
  <si>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</si>
  <si>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</si>
  <si>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</si>
  <si>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</si>
  <si>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</si>
  <si>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</si>
  <si>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</si>
  <si>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</si>
  <si>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</si>
  <si>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</si>
  <si>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</si>
  <si>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</si>
  <si>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</si>
  <si>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</si>
  <si>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</si>
  <si>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</si>
  <si>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</si>
  <si>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</si>
  <si>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</si>
  <si>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</si>
  <si>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</si>
  <si>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</si>
  <si>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</si>
  <si>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</si>
  <si>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</si>
  <si>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</si>
  <si>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</si>
  <si>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</si>
  <si>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</si>
  <si>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</si>
  <si>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</si>
  <si>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</si>
  <si>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</si>
  <si>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</si>
  <si>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</si>
  <si>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</si>
  <si>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</si>
  <si>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</si>
  <si>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</si>
  <si>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</si>
  <si>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</si>
  <si>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</si>
  <si>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</si>
  <si>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</si>
  <si>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</si>
  <si>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</si>
  <si>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</si>
  <si>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</si>
  <si>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</si>
  <si>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</si>
  <si>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</si>
  <si>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</si>
  <si>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</si>
  <si>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</si>
  <si>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</si>
  <si>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</si>
  <si>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</si>
  <si>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</si>
  <si>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</si>
  <si>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</si>
  <si>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</si>
  <si>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</si>
  <si>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</si>
  <si>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</si>
  <si>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</si>
  <si>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</si>
  <si>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</si>
  <si>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</si>
  <si>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</si>
  <si>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</si>
  <si>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</si>
  <si>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</si>
  <si>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</si>
  <si>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</si>
  <si>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</si>
  <si>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</si>
  <si>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</si>
  <si>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</si>
  <si>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</si>
  <si>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</si>
  <si>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</si>
  <si>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</si>
  <si>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</si>
  <si>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</si>
  <si>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</si>
  <si>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</si>
  <si>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</si>
  <si>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</si>
  <si>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</si>
  <si>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</si>
  <si>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</si>
  <si>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</si>
  <si>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</si>
  <si>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</si>
  <si>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</si>
  <si>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</si>
  <si>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</si>
  <si>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</si>
  <si>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</si>
  <si>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</si>
  <si>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</si>
  <si>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</si>
  <si>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</si>
  <si>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</si>
  <si>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</si>
  <si>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</si>
  <si>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</si>
  <si>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</si>
  <si>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</si>
  <si>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</si>
  <si>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</si>
  <si>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</si>
  <si>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</si>
  <si>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</si>
  <si>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</si>
  <si>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</si>
  <si>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</si>
  <si>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</si>
  <si>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</si>
  <si>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</si>
  <si>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</si>
  <si>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</si>
  <si>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</si>
  <si>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</si>
  <si>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</si>
  <si>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</si>
  <si>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</si>
  <si>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</si>
  <si>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</si>
  <si>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</si>
  <si>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</si>
  <si>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</si>
  <si>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</si>
  <si>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</si>
  <si>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</si>
  <si>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</si>
  <si>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</si>
  <si>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</si>
  <si>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</si>
  <si>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</si>
  <si>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</si>
  <si>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</si>
  <si>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</si>
  <si>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</si>
  <si>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</si>
  <si>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</si>
  <si>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</si>
  <si>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</si>
  <si>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</si>
  <si>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</si>
  <si>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</si>
  <si>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</si>
  <si>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</si>
  <si>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</si>
  <si>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</si>
  <si>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</si>
  <si>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</si>
  <si>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</si>
  <si>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</si>
  <si>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</si>
  <si>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</si>
  <si>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</si>
  <si>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</si>
  <si>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</si>
  <si>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</si>
  <si>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</si>
  <si>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</si>
  <si>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</si>
  <si>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</si>
  <si>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</si>
  <si>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</si>
  <si>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</si>
  <si>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</si>
  <si>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</si>
  <si>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</si>
  <si>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</si>
  <si>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</si>
  <si>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</si>
  <si>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</si>
  <si>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</si>
  <si>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</si>
  <si>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</si>
  <si>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</si>
  <si>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</si>
  <si>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</si>
  <si>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</si>
  <si>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</si>
  <si>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</si>
  <si>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</si>
  <si>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</si>
  <si>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</si>
  <si>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</si>
  <si>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</si>
  <si>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</si>
  <si>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</si>
  <si>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</si>
  <si>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</si>
  <si>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</si>
  <si>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</si>
  <si>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</si>
  <si>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</si>
  <si>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</si>
  <si>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</si>
  <si>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</si>
  <si>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</si>
  <si>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</si>
  <si>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</si>
  <si>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</si>
  <si>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</si>
  <si>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</si>
  <si>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</si>
  <si>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</si>
  <si>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</si>
  <si>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</si>
  <si>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</si>
  <si>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</si>
  <si>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</si>
  <si>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</si>
  <si>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</si>
  <si>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</si>
  <si>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</si>
  <si>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</si>
  <si>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</si>
  <si>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</si>
  <si>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</si>
  <si>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</si>
  <si>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</si>
  <si>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</si>
  <si>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</si>
  <si>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</si>
  <si>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</si>
  <si>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</si>
  <si>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</si>
  <si>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</si>
  <si>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</si>
  <si>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</si>
  <si>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</si>
  <si>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</si>
  <si>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</si>
  <si>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</si>
  <si>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</si>
  <si>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</si>
  <si>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</si>
  <si>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</si>
  <si>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</si>
  <si>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</si>
  <si>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</si>
  <si>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</si>
  <si>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</si>
  <si>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</si>
  <si>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</si>
  <si>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</si>
  <si>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</si>
  <si>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</si>
  <si>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</si>
  <si>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</si>
  <si>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</si>
  <si>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</si>
  <si>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</si>
  <si>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</si>
  <si>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</si>
  <si>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</si>
  <si>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</si>
  <si>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</si>
  <si>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</si>
  <si>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</si>
  <si>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</si>
  <si>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</si>
  <si>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</si>
  <si>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</si>
  <si>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</si>
  <si>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</si>
  <si>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</si>
  <si>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</si>
  <si>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</si>
  <si>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</si>
  <si>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</si>
  <si>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</si>
  <si>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</si>
  <si>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</si>
  <si>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</si>
  <si>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</si>
  <si>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</si>
  <si>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</si>
  <si>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</si>
  <si>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</si>
  <si>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</si>
  <si>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</si>
  <si>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</si>
  <si>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</si>
  <si>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</si>
  <si>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</si>
  <si>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</si>
  <si>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</si>
  <si>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</si>
  <si>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</si>
  <si>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</si>
  <si>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</si>
  <si>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</si>
  <si>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</si>
  <si>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</si>
  <si>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</si>
  <si>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</si>
  <si>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</si>
  <si>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</si>
  <si>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</si>
  <si>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</si>
  <si>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</si>
  <si>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</si>
  <si>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</si>
  <si>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</si>
  <si>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</si>
  <si>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</si>
  <si>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</si>
  <si>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</si>
  <si>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</si>
  <si>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</si>
  <si>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</si>
  <si>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</si>
  <si>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</si>
  <si>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</si>
  <si>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</si>
  <si>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</si>
  <si>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</si>
  <si>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</si>
  <si>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</si>
  <si>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</si>
  <si>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</si>
  <si>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</si>
  <si>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</si>
  <si>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</si>
  <si>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</si>
  <si>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</si>
  <si>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</si>
  <si>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</si>
  <si>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</si>
  <si>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</si>
  <si>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</si>
  <si>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</si>
  <si>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</si>
  <si>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</si>
  <si>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</si>
  <si>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</si>
  <si>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</si>
  <si>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</si>
  <si>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</si>
  <si>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</si>
  <si>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</si>
  <si>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</si>
  <si>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</si>
  <si>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</si>
  <si>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</si>
  <si>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</si>
  <si>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</si>
  <si>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</si>
  <si>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</si>
  <si>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</si>
  <si>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</si>
  <si>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</si>
  <si>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</si>
  <si>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</si>
  <si>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</si>
  <si>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</si>
  <si>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</si>
  <si>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</si>
  <si>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</si>
  <si>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</si>
  <si>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</si>
  <si>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</si>
  <si>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</si>
  <si>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</si>
  <si>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</si>
  <si>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</si>
  <si>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</si>
  <si>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</si>
  <si>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</si>
  <si>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</si>
  <si>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</si>
  <si>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</si>
  <si>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</si>
  <si>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</si>
  <si>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</si>
  <si>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</si>
  <si>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</si>
  <si>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</si>
  <si>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</si>
  <si>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</si>
  <si>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</si>
  <si>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</si>
  <si>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</si>
  <si>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</si>
  <si>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</si>
  <si>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</si>
  <si>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</si>
  <si>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</si>
  <si>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</si>
  <si>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</si>
  <si>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</si>
  <si>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</si>
  <si>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</si>
  <si>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</si>
  <si>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</si>
  <si>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</si>
  <si>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</si>
  <si>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</si>
  <si>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</si>
  <si>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</si>
  <si>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</si>
  <si>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</si>
  <si>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</si>
  <si>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</si>
  <si>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</si>
  <si>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</si>
  <si>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</si>
  <si>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</si>
  <si>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</si>
  <si>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</si>
  <si>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</si>
  <si>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</si>
  <si>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</si>
  <si>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</si>
  <si>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</si>
  <si>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</si>
  <si>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</si>
  <si>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</si>
  <si>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</si>
  <si>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</si>
  <si>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</si>
  <si>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</si>
  <si>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</si>
  <si>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</si>
  <si>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</si>
  <si>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</si>
  <si>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</si>
  <si>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</si>
  <si>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</si>
  <si>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</si>
  <si>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</si>
  <si>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</si>
  <si>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</si>
  <si>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</si>
  <si>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</si>
  <si>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</si>
  <si>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</si>
  <si>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</si>
  <si>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</si>
  <si>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</si>
  <si>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</si>
  <si>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</si>
  <si>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</si>
  <si>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</si>
  <si>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</si>
  <si>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</si>
  <si>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</si>
  <si>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</si>
  <si>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</si>
  <si>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</si>
  <si>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</si>
  <si>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</si>
  <si>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</si>
  <si>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</si>
  <si>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</si>
  <si>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</si>
  <si>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</si>
  <si>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</si>
  <si>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</si>
  <si>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</si>
  <si>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</si>
  <si>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</si>
  <si>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</si>
  <si>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</si>
  <si>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</si>
  <si>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</si>
  <si>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</si>
  <si>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</si>
  <si>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</si>
  <si>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</si>
  <si>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</si>
  <si>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</si>
  <si>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</si>
  <si>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</si>
  <si>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</si>
  <si>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</si>
  <si>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</si>
  <si>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</si>
  <si>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</si>
  <si>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</si>
  <si>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</si>
  <si>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</si>
  <si>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</si>
  <si>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</si>
  <si>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</si>
  <si>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</si>
  <si>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</si>
  <si>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</si>
  <si>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</si>
  <si>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</si>
  <si>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</si>
  <si>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</si>
  <si>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</si>
  <si>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</si>
  <si>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</si>
  <si>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</si>
  <si>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</si>
  <si>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</si>
  <si>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</si>
  <si>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</si>
  <si>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</si>
  <si>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</si>
  <si>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</si>
  <si>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</si>
  <si>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</si>
  <si>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</si>
  <si>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</si>
  <si>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</si>
  <si>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</si>
  <si>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</si>
  <si>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</si>
  <si>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</si>
  <si>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</si>
  <si>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</si>
  <si>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</si>
  <si>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</si>
  <si>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</si>
  <si>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</si>
  <si>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</si>
  <si>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</si>
  <si>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</si>
  <si>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</si>
  <si>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</si>
  <si>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</si>
  <si>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</si>
  <si>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</si>
  <si>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</si>
  <si>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</si>
  <si>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</si>
  <si>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</si>
  <si>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</si>
  <si>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</si>
  <si>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</si>
  <si>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</si>
  <si>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</si>
  <si>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</si>
  <si>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</si>
  <si>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</si>
  <si>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</si>
  <si>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</si>
  <si>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</si>
  <si>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</si>
  <si>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</si>
  <si>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</si>
  <si>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</si>
  <si>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</si>
  <si>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</si>
  <si>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</si>
  <si>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</si>
  <si>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</si>
  <si>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</si>
  <si>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</si>
  <si>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</si>
  <si>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</si>
  <si>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</si>
  <si>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</si>
  <si>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</si>
  <si>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</si>
  <si>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</si>
  <si>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</si>
  <si>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</si>
  <si>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</si>
  <si>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</si>
  <si>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</si>
  <si>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</si>
  <si>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</si>
  <si>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</si>
  <si>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</si>
  <si>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</si>
  <si>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</si>
  <si>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</si>
  <si>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</si>
  <si>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</si>
  <si>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</si>
  <si>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</si>
  <si>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</si>
  <si>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</si>
  <si>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</si>
  <si>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</si>
  <si>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</si>
  <si>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</si>
  <si>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</si>
  <si>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</si>
  <si>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</si>
  <si>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</si>
  <si>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</si>
  <si>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</si>
  <si>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</si>
  <si>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</si>
  <si>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</si>
  <si>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</si>
  <si>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</si>
  <si>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</si>
  <si>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</si>
  <si>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</si>
  <si>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</si>
  <si>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</si>
  <si>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</si>
  <si>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</si>
  <si>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</si>
  <si>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</si>
  <si>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</si>
  <si>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</si>
  <si>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</si>
  <si>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</si>
  <si>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</si>
  <si>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</si>
  <si>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</si>
  <si>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</si>
  <si>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</si>
  <si>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</si>
  <si>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</si>
  <si>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</si>
  <si>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</si>
  <si>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</si>
  <si>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</si>
  <si>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</si>
  <si>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</si>
  <si>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</si>
  <si>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</si>
  <si>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</si>
  <si>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</si>
  <si>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</si>
  <si>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</si>
  <si>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</si>
  <si>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</si>
  <si>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</si>
  <si>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</si>
  <si>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</si>
  <si>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</si>
  <si>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</si>
  <si>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</si>
  <si>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</si>
  <si>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</si>
  <si>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</si>
  <si>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</si>
  <si>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</si>
  <si>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</si>
  <si>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</si>
  <si>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</si>
  <si>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</si>
  <si>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</si>
  <si>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</si>
  <si>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</si>
  <si>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</si>
  <si>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</si>
  <si>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</si>
  <si>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</si>
  <si>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</si>
  <si>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</si>
  <si>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</si>
  <si>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</si>
  <si>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</si>
  <si>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</si>
  <si>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</si>
  <si>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</si>
  <si>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</si>
  <si>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</si>
  <si>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</si>
  <si>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</si>
  <si>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</si>
  <si>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</si>
  <si>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</si>
  <si>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</si>
  <si>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</si>
  <si>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</si>
  <si>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</si>
  <si>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</si>
  <si>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</si>
  <si>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</si>
  <si>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</si>
  <si>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</si>
  <si>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</si>
  <si>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</si>
  <si>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</si>
  <si>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</si>
  <si>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</si>
  <si>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</si>
  <si>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</si>
  <si>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</si>
  <si>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</si>
  <si>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</si>
  <si>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</si>
  <si>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</si>
  <si>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</si>
  <si>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</si>
  <si>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</si>
  <si>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</si>
  <si>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</si>
  <si>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</si>
  <si>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</si>
  <si>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</si>
  <si>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</si>
  <si>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</si>
  <si>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</si>
  <si>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</si>
  <si>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</si>
  <si>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</si>
  <si>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</si>
  <si>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</si>
  <si>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</si>
  <si>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</si>
  <si>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</si>
  <si>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</si>
  <si>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</si>
  <si>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</si>
  <si>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</si>
  <si>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</si>
  <si>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</si>
  <si>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</si>
  <si>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</si>
  <si>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</si>
  <si>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</si>
  <si>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</si>
  <si>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</si>
  <si>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</si>
  <si>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</si>
  <si>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</si>
  <si>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</si>
  <si>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</si>
  <si>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</si>
  <si>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</si>
  <si>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</si>
  <si>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</si>
  <si>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</si>
  <si>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</si>
  <si>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</si>
  <si>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</si>
  <si>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</si>
  <si>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</si>
  <si>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</si>
  <si>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</si>
  <si>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</si>
  <si>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</si>
  <si>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</si>
  <si>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</si>
  <si>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</si>
  <si>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</si>
  <si>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</si>
  <si>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</si>
  <si>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</si>
  <si>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</si>
  <si>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</si>
  <si>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</si>
  <si>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</si>
  <si>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</si>
  <si>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</si>
  <si>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</si>
  <si>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</si>
  <si>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</si>
  <si>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</si>
  <si>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</si>
  <si>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</si>
  <si>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</si>
  <si>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</si>
  <si>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</si>
  <si>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</si>
  <si>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</si>
  <si>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</si>
  <si>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</si>
  <si>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</si>
  <si>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</si>
  <si>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</si>
  <si>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</si>
  <si>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</si>
  <si>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</si>
  <si>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</si>
  <si>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</si>
  <si>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</si>
  <si>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</si>
  <si>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</si>
  <si>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</si>
  <si>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</si>
  <si>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</si>
  <si>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</si>
  <si>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</si>
  <si>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</si>
  <si>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</si>
  <si>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</si>
  <si>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</si>
  <si>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</si>
  <si>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</si>
  <si>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</si>
  <si>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</si>
  <si>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</si>
  <si>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</si>
  <si>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</si>
  <si>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</si>
  <si>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</si>
  <si>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</si>
  <si>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</si>
  <si>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</si>
  <si>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</si>
  <si>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</si>
  <si>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</si>
  <si>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</si>
  <si>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</si>
  <si>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</si>
  <si>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</si>
  <si>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</si>
  <si>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</si>
  <si>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</si>
  <si>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</si>
  <si>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</si>
  <si>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</si>
  <si>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</si>
  <si>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</si>
  <si>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</si>
  <si>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</si>
  <si>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</si>
  <si>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</si>
  <si>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</si>
  <si>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</si>
  <si>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</si>
  <si>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</si>
  <si>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</si>
  <si>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</si>
  <si>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</si>
  <si>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</si>
  <si>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</si>
  <si>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</si>
  <si>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</si>
  <si>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</si>
  <si>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</si>
  <si>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</si>
  <si>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</si>
  <si>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</si>
  <si>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</si>
  <si>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</si>
  <si>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</si>
  <si>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</si>
  <si>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</si>
  <si>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</si>
  <si>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</si>
  <si>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</si>
  <si>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</si>
  <si>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</si>
  <si>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</si>
  <si>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</si>
  <si>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</si>
  <si>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</si>
  <si>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</si>
  <si>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</si>
  <si>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</si>
  <si>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</si>
  <si>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</si>
  <si>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</si>
  <si>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</si>
  <si>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</si>
  <si>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</si>
  <si>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</si>
  <si>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</si>
  <si>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</si>
  <si>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</si>
  <si>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</si>
  <si>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</si>
  <si>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</si>
  <si>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</si>
  <si>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</si>
  <si>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</si>
  <si>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</si>
  <si>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</si>
  <si>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</si>
  <si>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</si>
  <si>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</si>
  <si>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</si>
  <si>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</si>
  <si>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</si>
  <si>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</si>
  <si>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</si>
  <si>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</si>
  <si>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</si>
  <si>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</si>
  <si>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</si>
  <si>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</si>
  <si>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</si>
  <si>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</si>
  <si>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</si>
  <si>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</si>
  <si>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</si>
  <si>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</si>
  <si>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</si>
  <si>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</si>
  <si>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</si>
  <si>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</si>
  <si>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</si>
  <si>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</si>
  <si>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</si>
  <si>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</si>
  <si>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</si>
  <si>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</si>
  <si>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</si>
  <si>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</si>
  <si>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</si>
  <si>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</si>
  <si>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</si>
  <si>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</si>
  <si>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</si>
  <si>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</si>
  <si>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</si>
  <si>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</si>
  <si>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</si>
  <si>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</si>
  <si>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</si>
  <si>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</si>
  <si>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</si>
  <si>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</si>
  <si>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</si>
  <si>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</si>
  <si>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</si>
  <si>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</si>
  <si>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</si>
  <si>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</si>
  <si>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</si>
  <si>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</si>
  <si>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</si>
  <si>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</si>
  <si>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</si>
  <si>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</si>
  <si>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</si>
  <si>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</si>
  <si>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</si>
  <si>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</si>
  <si>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</si>
  <si>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</si>
  <si>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</si>
  <si>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</si>
  <si>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</si>
  <si>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</si>
  <si>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</si>
  <si>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</si>
  <si>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</si>
  <si>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</si>
  <si>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</si>
  <si>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</si>
  <si>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</si>
  <si>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</si>
  <si>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</si>
  <si>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</si>
  <si>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</si>
  <si>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</si>
  <si>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</si>
  <si>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</si>
  <si>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</si>
  <si>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</si>
  <si>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</si>
  <si>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</si>
  <si>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</si>
  <si>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</si>
  <si>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</si>
  <si>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</si>
  <si>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</si>
  <si>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</si>
  <si>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</si>
  <si>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</si>
  <si>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</si>
  <si>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</si>
  <si>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</si>
  <si>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</si>
  <si>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</si>
  <si>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</si>
  <si>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</si>
  <si>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</si>
  <si>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</si>
  <si>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</si>
  <si>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</si>
  <si>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</si>
  <si>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</si>
  <si>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</si>
  <si>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</si>
  <si>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</si>
  <si>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</si>
  <si>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</si>
  <si>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</si>
  <si>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</si>
  <si>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</si>
  <si>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</si>
  <si>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</si>
  <si>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</si>
  <si>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</si>
  <si>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</si>
  <si>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</si>
  <si>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</si>
  <si>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</si>
  <si>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</si>
  <si>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</si>
  <si>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</si>
  <si>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</si>
  <si>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</si>
  <si>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</si>
  <si>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</si>
  <si>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</si>
  <si>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</si>
  <si>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</si>
  <si>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</si>
  <si>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</si>
  <si>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</si>
  <si>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</si>
  <si>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</si>
  <si>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</si>
  <si>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</si>
  <si>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</si>
  <si>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</si>
  <si>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</si>
  <si>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</si>
  <si>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</si>
  <si>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</si>
  <si>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</si>
  <si>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</si>
  <si>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</si>
  <si>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</si>
  <si>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</si>
  <si>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</si>
  <si>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</si>
  <si>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</si>
  <si>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</si>
  <si>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</si>
  <si>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</si>
  <si>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</si>
  <si>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</si>
  <si>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</si>
  <si>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</si>
  <si>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</si>
  <si>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</si>
  <si>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</si>
  <si>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</si>
  <si>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</si>
  <si>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</si>
  <si>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</si>
  <si>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</si>
  <si>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</si>
  <si>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</si>
  <si>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</si>
  <si>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</si>
  <si>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</si>
  <si>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</si>
  <si>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</si>
  <si>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</si>
  <si>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</si>
  <si>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</si>
  <si>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</si>
  <si>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</si>
  <si>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</si>
  <si>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</si>
  <si>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</si>
  <si>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</si>
  <si>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</si>
  <si>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</si>
  <si>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</si>
  <si>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</si>
  <si>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</si>
  <si>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</si>
  <si>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</si>
  <si>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</si>
  <si>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</si>
  <si>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</si>
  <si>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</si>
  <si>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</si>
  <si>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</si>
  <si>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</si>
  <si>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</si>
  <si>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</si>
  <si>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</si>
  <si>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</si>
  <si>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</si>
  <si>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</si>
  <si>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</si>
  <si>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</si>
  <si>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</si>
  <si>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</si>
  <si>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</si>
  <si>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</si>
  <si>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</si>
  <si>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</si>
  <si>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</si>
  <si>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</si>
  <si>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</si>
  <si>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</si>
  <si>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</si>
  <si>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</si>
  <si>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</si>
  <si>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</si>
  <si>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</si>
  <si>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</si>
  <si>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</si>
  <si>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</si>
  <si>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</si>
  <si>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</si>
  <si>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</si>
  <si>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</si>
  <si>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</si>
  <si>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</si>
  <si>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</si>
  <si>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</si>
  <si>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</si>
  <si>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</si>
  <si>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</si>
  <si>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</si>
  <si>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</si>
  <si>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</si>
  <si>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</si>
  <si>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</si>
  <si>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</si>
  <si>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</si>
  <si>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</si>
  <si>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</si>
  <si>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</si>
  <si>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</si>
  <si>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</si>
  <si>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</si>
  <si>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</si>
  <si>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</si>
  <si>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</si>
  <si>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</si>
  <si>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</si>
  <si>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</si>
  <si>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</si>
  <si>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</si>
  <si>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</si>
  <si>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</si>
  <si>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</si>
  <si>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</si>
  <si>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</si>
  <si>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</si>
  <si>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</si>
  <si>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</si>
  <si>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</si>
  <si>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</si>
  <si>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</si>
  <si>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</si>
  <si>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</si>
  <si>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</si>
  <si>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</si>
  <si>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</si>
  <si>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</si>
  <si>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</si>
  <si>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</si>
  <si>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</si>
  <si>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</si>
  <si>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</si>
  <si>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</si>
  <si>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</si>
  <si>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</si>
  <si>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</si>
  <si>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</si>
  <si>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</si>
  <si>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</si>
  <si>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</si>
  <si>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</si>
  <si>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</si>
  <si>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</si>
  <si>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</si>
  <si>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</si>
  <si>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</si>
  <si>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</si>
  <si>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</si>
  <si>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</si>
  <si>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</si>
  <si>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</si>
  <si>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</si>
  <si>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</si>
  <si>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</si>
  <si>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</si>
  <si>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</si>
  <si>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</si>
  <si>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</si>
  <si>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</si>
  <si>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</si>
  <si>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</si>
  <si>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</si>
  <si>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</si>
  <si>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</si>
  <si>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</si>
  <si>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</si>
  <si>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</si>
  <si>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</si>
  <si>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</si>
  <si>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</si>
  <si>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</si>
  <si>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</si>
  <si>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</si>
  <si>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</si>
  <si>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</si>
  <si>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</si>
  <si>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</si>
  <si>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</si>
  <si>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</si>
  <si>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</si>
  <si>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</si>
  <si>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</si>
  <si>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</si>
  <si>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</si>
  <si>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</si>
  <si>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</si>
  <si>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</si>
  <si>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</si>
  <si>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</si>
  <si>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</si>
  <si>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</si>
  <si>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</si>
  <si>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</si>
  <si>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</si>
  <si>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</si>
  <si>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</si>
  <si>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</si>
  <si>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</si>
  <si>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</si>
  <si>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</si>
  <si>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</si>
  <si>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</si>
  <si>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</si>
  <si>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</si>
  <si>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</si>
  <si>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</si>
  <si>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</si>
  <si>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</si>
  <si>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</si>
  <si>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</si>
  <si>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</si>
  <si>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</si>
  <si>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</si>
  <si>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</si>
  <si>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</si>
  <si>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</si>
  <si>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</si>
  <si>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</si>
  <si>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</si>
  <si>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</si>
  <si>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</si>
  <si>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</si>
  <si>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</si>
  <si>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</si>
  <si>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</si>
  <si>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</si>
  <si>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</si>
  <si>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</si>
  <si>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</si>
  <si>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</si>
  <si>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</si>
  <si>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</si>
  <si>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</si>
  <si>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</si>
  <si>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</si>
  <si>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</si>
  <si>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</si>
  <si>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</si>
  <si>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</si>
  <si>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</si>
  <si>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</si>
  <si>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</si>
  <si>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</si>
  <si>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</si>
  <si>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</si>
  <si>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</si>
  <si>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</si>
  <si>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</si>
  <si>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</si>
  <si>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</si>
  <si>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</si>
  <si>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</si>
  <si>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</si>
  <si>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</si>
  <si>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</si>
  <si>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</si>
  <si>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</si>
  <si>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</si>
  <si>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</si>
  <si>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</si>
  <si>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</si>
  <si>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</si>
  <si>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</si>
  <si>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</si>
  <si>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</si>
  <si>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</si>
  <si>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</si>
  <si>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</si>
  <si>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</si>
  <si>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</si>
  <si>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</si>
  <si>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</si>
  <si>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</si>
  <si>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</si>
  <si>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</si>
  <si>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</si>
  <si>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</si>
  <si>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</si>
  <si>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</si>
  <si>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</si>
  <si>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</si>
  <si>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</si>
  <si>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</si>
  <si>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</si>
  <si>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</si>
  <si>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</si>
  <si>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</si>
  <si>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</si>
  <si>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</si>
  <si>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</si>
  <si>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</si>
  <si>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</si>
  <si>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</si>
  <si>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</si>
  <si>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</si>
  <si>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</si>
  <si>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</si>
  <si>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</si>
  <si>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</si>
  <si>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</si>
  <si>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</si>
  <si>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</si>
  <si>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</si>
  <si>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</si>
  <si>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</si>
  <si>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</si>
  <si>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</si>
  <si>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</si>
  <si>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</si>
  <si>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</si>
  <si>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</si>
  <si>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</si>
  <si>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</si>
  <si>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</si>
  <si>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</si>
  <si>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</si>
  <si>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</si>
  <si>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</si>
  <si>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</si>
  <si>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</si>
  <si>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</si>
  <si>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</si>
  <si>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</si>
  <si>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</si>
  <si>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</si>
  <si>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</si>
  <si>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</si>
  <si>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</si>
  <si>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</si>
  <si>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</si>
  <si>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</si>
  <si>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</si>
  <si>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</si>
  <si>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</si>
  <si>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</si>
  <si>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</si>
  <si>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</si>
  <si>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</si>
  <si>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</si>
  <si>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</si>
  <si>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</si>
  <si>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</si>
  <si>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</si>
  <si>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</si>
  <si>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</si>
  <si>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</si>
  <si>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</si>
  <si>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</si>
  <si>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</si>
  <si>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</si>
  <si>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</si>
  <si>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</si>
  <si>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</si>
  <si>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</si>
  <si>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</si>
  <si>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</si>
  <si>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</si>
  <si>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</si>
  <si>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</si>
  <si>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</si>
  <si>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</si>
  <si>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</si>
  <si>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</si>
  <si>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</si>
  <si>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</si>
  <si>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</si>
  <si>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</si>
  <si>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</si>
  <si>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</si>
  <si>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</si>
  <si>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</si>
  <si>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</si>
  <si>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</si>
  <si>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</si>
  <si>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</si>
  <si>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</si>
  <si>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</si>
  <si>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</si>
  <si>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</si>
  <si>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</si>
  <si>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</si>
  <si>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</si>
  <si>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</si>
  <si>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</si>
  <si>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</si>
  <si>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</si>
  <si>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</si>
  <si>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</si>
  <si>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</si>
  <si>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</si>
  <si>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</si>
  <si>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</si>
  <si>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</si>
  <si>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</si>
  <si>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</si>
  <si>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</si>
  <si>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</si>
  <si>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</si>
  <si>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</si>
  <si>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</si>
  <si>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</si>
  <si>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</si>
  <si>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</si>
  <si>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</si>
  <si>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</si>
  <si>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</si>
  <si>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</si>
  <si>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</si>
  <si>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</si>
  <si>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</si>
  <si>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</si>
  <si>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</si>
  <si>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</si>
  <si>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</si>
  <si>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</si>
  <si>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</si>
  <si>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</si>
  <si>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</si>
  <si>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</si>
  <si>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</si>
  <si>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</si>
  <si>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</si>
  <si>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</si>
  <si>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</si>
  <si>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</si>
  <si>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</si>
  <si>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</si>
  <si>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</si>
  <si>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</si>
  <si>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</si>
  <si>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</si>
  <si>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</si>
  <si>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</si>
  <si>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</si>
  <si>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</si>
  <si>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</si>
  <si>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</si>
  <si>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</si>
  <si>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</si>
  <si>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</si>
  <si>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</si>
  <si>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</si>
  <si>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</si>
  <si>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</si>
  <si>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</si>
  <si>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</si>
  <si>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</si>
  <si>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</si>
  <si>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</si>
  <si>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</si>
  <si>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</si>
  <si>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</si>
  <si>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</si>
  <si>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</si>
  <si>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</si>
  <si>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</si>
  <si>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</si>
  <si>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</si>
  <si>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</si>
  <si>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</si>
  <si>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</si>
  <si>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</si>
  <si>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</si>
  <si>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</si>
  <si>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</si>
  <si>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</si>
  <si>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</si>
  <si>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</si>
  <si>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</si>
  <si>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</si>
  <si>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</si>
  <si>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</si>
  <si>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</si>
  <si>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</si>
  <si>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</si>
  <si>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</si>
  <si>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</si>
  <si>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</si>
  <si>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</si>
  <si>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</si>
  <si>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</si>
  <si>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</si>
  <si>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</si>
  <si>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</si>
  <si>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</si>
  <si>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</si>
  <si>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</si>
  <si>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</si>
  <si>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</si>
  <si>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</si>
  <si>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</si>
  <si>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</si>
  <si>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</si>
  <si>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</si>
  <si>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</si>
  <si>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</si>
  <si>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</si>
  <si>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</si>
  <si>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</si>
  <si>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</si>
  <si>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</si>
  <si>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</si>
  <si>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</si>
  <si>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</si>
  <si>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</si>
  <si>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</si>
  <si>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</si>
  <si>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</si>
  <si>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</si>
  <si>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</si>
  <si>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</si>
  <si>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</si>
  <si>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</si>
  <si>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</si>
  <si>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</si>
  <si>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</si>
  <si>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</si>
  <si>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</si>
  <si>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</si>
  <si>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</si>
  <si>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</si>
  <si>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</si>
  <si>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</si>
  <si>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</si>
  <si>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</si>
  <si>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</si>
  <si>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</si>
  <si>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</si>
  <si>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</si>
  <si>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</si>
  <si>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</si>
  <si>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</si>
  <si>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</si>
  <si>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</si>
  <si>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</si>
  <si>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</si>
  <si>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</si>
  <si>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</si>
  <si>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</si>
  <si>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</si>
  <si>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</si>
  <si>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</si>
  <si>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</si>
  <si>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</si>
  <si>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</si>
  <si>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</si>
  <si>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</si>
  <si>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</si>
  <si>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</si>
  <si>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</si>
  <si>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</si>
  <si>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</si>
  <si>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</si>
  <si>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</si>
  <si>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</si>
  <si>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</si>
  <si>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</si>
  <si>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</si>
  <si>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</si>
  <si>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</si>
  <si>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</si>
  <si>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</si>
  <si>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</si>
  <si>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</si>
  <si>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</si>
  <si>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</si>
  <si>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</si>
  <si>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</si>
  <si>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</si>
  <si>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</si>
  <si>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</si>
  <si>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</si>
  <si>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</si>
  <si>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</si>
  <si>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</si>
  <si>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</si>
  <si>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</si>
  <si>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</si>
  <si>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</si>
  <si>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</si>
  <si>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</si>
  <si>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</si>
  <si>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</si>
  <si>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</si>
  <si>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</si>
  <si>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</si>
  <si>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</si>
  <si>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</si>
  <si>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</si>
  <si>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</si>
  <si>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</si>
  <si>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</si>
  <si>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</si>
  <si>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</si>
  <si>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</si>
  <si>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</si>
  <si>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</si>
  <si>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</si>
  <si>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</si>
  <si>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</si>
  <si>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</si>
  <si>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</si>
  <si>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</si>
  <si>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</si>
  <si>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</si>
  <si>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</si>
  <si>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</si>
  <si>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</si>
  <si>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</si>
  <si>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</si>
  <si>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</si>
  <si>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</si>
  <si>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</si>
  <si>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</si>
  <si>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</si>
  <si>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</si>
  <si>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</si>
  <si>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</si>
  <si>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</si>
  <si>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</si>
  <si>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</si>
  <si>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</si>
  <si>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</si>
  <si>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</si>
  <si>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</si>
  <si>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</si>
  <si>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</si>
  <si>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</si>
  <si>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</si>
  <si>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</si>
  <si>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</si>
  <si>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</si>
  <si>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</si>
  <si>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</si>
  <si>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</si>
  <si>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</si>
  <si>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</si>
  <si>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</si>
  <si>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</si>
  <si>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</si>
  <si>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</si>
  <si>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</si>
  <si>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</si>
  <si>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</si>
  <si>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</si>
  <si>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</si>
  <si>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</si>
  <si>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</si>
  <si>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</si>
  <si>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</si>
  <si>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</si>
  <si>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</si>
  <si>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</si>
  <si>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</si>
  <si>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</si>
  <si>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</si>
  <si>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</si>
  <si>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</si>
  <si>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</si>
  <si>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</si>
  <si>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</si>
  <si>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</si>
  <si>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</si>
  <si>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</si>
  <si>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</si>
  <si>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</si>
  <si>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</si>
  <si>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</si>
  <si>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</si>
  <si>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</si>
  <si>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</si>
  <si>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</si>
  <si>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</si>
  <si>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</si>
  <si>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</si>
  <si>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</si>
  <si>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</si>
  <si>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</si>
  <si>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</si>
  <si>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</si>
  <si>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</si>
  <si>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</si>
  <si>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</si>
  <si>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</si>
  <si>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</si>
  <si>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</si>
  <si>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</si>
  <si>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</si>
  <si>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</si>
  <si>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</si>
  <si>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</si>
  <si>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</si>
  <si>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</si>
  <si>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</si>
  <si>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</si>
  <si>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</si>
  <si>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</si>
  <si>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</si>
  <si>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</si>
  <si>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</si>
  <si>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</si>
  <si>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</si>
  <si>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</si>
  <si>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</si>
  <si>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</si>
  <si>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</si>
  <si>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</si>
  <si>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</si>
  <si>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</si>
  <si>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</si>
  <si>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</si>
  <si>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</si>
  <si>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</si>
  <si>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</si>
  <si>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</si>
  <si>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</si>
  <si>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</si>
  <si>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</si>
  <si>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</si>
  <si>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</si>
  <si>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</si>
  <si>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</si>
  <si>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</si>
  <si>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</si>
  <si>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</si>
  <si>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</si>
  <si>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</si>
  <si>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</si>
  <si>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</si>
  <si>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</si>
  <si>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</si>
  <si>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</si>
  <si>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</si>
  <si>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</si>
  <si>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</si>
  <si>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</si>
  <si>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</si>
  <si>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</si>
  <si>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</si>
  <si>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</si>
  <si>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</si>
  <si>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</si>
  <si>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</si>
  <si>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</si>
  <si>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</si>
  <si>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</si>
  <si>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</si>
  <si>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</si>
  <si>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</si>
  <si>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</si>
  <si>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</si>
  <si>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</si>
  <si>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</si>
  <si>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</si>
  <si>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</si>
  <si>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</si>
  <si>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</si>
  <si>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</si>
  <si>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</si>
  <si>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</si>
  <si>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</si>
  <si>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</si>
  <si>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</si>
  <si>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</si>
  <si>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</si>
  <si>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</si>
  <si>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</si>
  <si>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</si>
  <si>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</si>
  <si>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</si>
  <si>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</si>
  <si>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</si>
  <si>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</si>
  <si>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</si>
  <si>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</si>
  <si>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</si>
  <si>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</si>
  <si>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</si>
  <si>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</si>
  <si>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</si>
  <si>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</si>
  <si>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</si>
  <si>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</si>
  <si>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</si>
  <si>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</si>
  <si>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</si>
  <si>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</si>
  <si>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</si>
  <si>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</si>
  <si>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</si>
  <si>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</si>
  <si>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</si>
  <si>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</si>
  <si>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</si>
  <si>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</si>
  <si>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</si>
  <si>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</si>
  <si>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</si>
  <si>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</si>
  <si>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</si>
  <si>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</si>
  <si>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</si>
  <si>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</si>
  <si>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</si>
  <si>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</si>
  <si>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</si>
  <si>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</si>
  <si>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</si>
  <si>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</si>
  <si>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</si>
  <si>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</si>
  <si>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</si>
  <si>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</si>
  <si>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</si>
  <si>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</si>
  <si>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</si>
  <si>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</si>
  <si>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</si>
  <si>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</si>
  <si>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</si>
  <si>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</si>
  <si>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</si>
  <si>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</si>
  <si>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</si>
  <si>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</si>
  <si>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</si>
  <si>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</si>
  <si>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</si>
  <si>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</si>
  <si>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</si>
  <si>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</si>
  <si>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</si>
  <si>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</si>
  <si>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</si>
  <si>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</si>
  <si>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</si>
  <si>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</si>
  <si>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</si>
  <si>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</si>
  <si>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</si>
  <si>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</si>
  <si>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</si>
  <si>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</si>
  <si>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</si>
  <si>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</si>
  <si>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</si>
  <si>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</si>
  <si>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</si>
  <si>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</si>
  <si>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</si>
  <si>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</si>
  <si>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</si>
  <si>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</si>
  <si>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</si>
  <si>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</si>
  <si>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</si>
  <si>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</si>
  <si>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</si>
  <si>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</si>
  <si>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</si>
  <si>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</si>
  <si>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</si>
  <si>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</si>
  <si>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</si>
  <si>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</si>
  <si>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</si>
  <si>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</si>
  <si>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</si>
  <si>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</si>
  <si>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</si>
  <si>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</si>
  <si>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</si>
  <si>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</si>
  <si>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</si>
  <si>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</si>
  <si>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</si>
  <si>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</si>
  <si>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</si>
  <si>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</si>
  <si>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</si>
  <si>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</si>
  <si>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</si>
  <si>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</si>
  <si>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</si>
  <si>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</si>
  <si>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</si>
  <si>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</si>
  <si>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</si>
  <si>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</si>
  <si>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</si>
  <si>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</si>
  <si>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</si>
  <si>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</si>
  <si>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</si>
  <si>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</si>
  <si>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</si>
  <si>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</si>
  <si>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</si>
  <si>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</si>
  <si>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</si>
  <si>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</si>
  <si>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</si>
  <si>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</si>
  <si>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</si>
  <si>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</si>
  <si>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</si>
  <si>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</si>
  <si>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</si>
  <si>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</si>
  <si>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</si>
  <si>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</si>
  <si>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</si>
  <si>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</si>
  <si>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</si>
  <si>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</si>
  <si>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</si>
  <si>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</si>
  <si>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</si>
  <si>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</si>
  <si>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</si>
  <si>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</si>
  <si>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</si>
  <si>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</si>
  <si>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</si>
  <si>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</si>
  <si>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</si>
  <si>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</si>
  <si>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</si>
  <si>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</si>
  <si>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</si>
  <si>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</si>
  <si>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</si>
  <si>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</si>
  <si>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</si>
  <si>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</si>
  <si>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</si>
  <si>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</si>
  <si>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</si>
  <si>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</si>
  <si>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</si>
  <si>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</si>
  <si>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</si>
  <si>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</si>
  <si>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</si>
  <si>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</si>
  <si>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</si>
  <si>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</si>
  <si>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</si>
  <si>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</si>
  <si>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</si>
  <si>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</si>
  <si>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</si>
  <si>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</si>
  <si>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</si>
  <si>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</si>
  <si>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</si>
  <si>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</si>
  <si>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</si>
  <si>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</si>
  <si>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</si>
  <si>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</si>
  <si>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</si>
  <si>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</si>
  <si>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</si>
  <si>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</si>
  <si>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</si>
  <si>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</si>
  <si>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</si>
  <si>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</si>
  <si>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</si>
  <si>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</si>
  <si>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</si>
  <si>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</si>
  <si>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</si>
  <si>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</si>
  <si>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</si>
  <si>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</si>
  <si>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</si>
  <si>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</si>
  <si>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</si>
  <si>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</si>
  <si>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</si>
  <si>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</si>
  <si>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</si>
  <si>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</si>
  <si>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</si>
  <si>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</si>
  <si>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</si>
  <si>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</si>
  <si>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</si>
  <si>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</si>
  <si>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</si>
  <si>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</si>
  <si>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</si>
  <si>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</si>
  <si>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</si>
  <si>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</si>
  <si>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</si>
  <si>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</si>
  <si>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</si>
  <si>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</si>
  <si>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</si>
  <si>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</si>
  <si>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</si>
  <si>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</si>
  <si>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</si>
  <si>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</si>
  <si>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</si>
  <si>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</si>
  <si>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</si>
  <si>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</si>
  <si>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</si>
  <si>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</si>
  <si>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</si>
  <si>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</si>
  <si>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</si>
  <si>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</si>
  <si>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</si>
  <si>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</si>
  <si>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</si>
  <si>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</si>
  <si>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</si>
  <si>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</si>
  <si>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</si>
  <si>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</si>
  <si>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</si>
  <si>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</si>
  <si>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</si>
  <si>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</si>
  <si>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</si>
  <si>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</si>
  <si>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</si>
  <si>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</si>
  <si>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</si>
  <si>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</si>
  <si>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</si>
  <si>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</si>
  <si>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</si>
  <si>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</si>
  <si>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</si>
  <si>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</si>
  <si>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</si>
  <si>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</si>
  <si>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</si>
  <si>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</si>
  <si>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</si>
  <si>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</si>
  <si>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</si>
  <si>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</si>
  <si>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</si>
  <si>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</si>
  <si>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</si>
  <si>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</si>
  <si>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</si>
  <si>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</si>
  <si>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</si>
  <si>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</si>
  <si>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</si>
  <si>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</si>
  <si>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</si>
  <si>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</si>
  <si>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</si>
  <si>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</si>
  <si>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</si>
  <si>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</si>
  <si>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</si>
  <si>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</si>
  <si>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</si>
  <si>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</si>
  <si>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</si>
  <si>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</si>
  <si>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</si>
  <si>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Count of outcome</t>
  </si>
  <si>
    <t>Currently live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</si>
  <si>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</si>
  <si>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</si>
  <si>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</si>
  <si>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</si>
  <si>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</si>
  <si>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</si>
  <si>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</si>
  <si>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Date Ended Conversion</t>
  </si>
  <si>
    <t>Date Created Conversion</t>
  </si>
  <si>
    <t>Month Created</t>
  </si>
  <si>
    <t>Apr</t>
  </si>
  <si>
    <t>Aug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</si>
  <si>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</si>
  <si>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</si>
  <si>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</si>
  <si>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</si>
  <si>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</si>
  <si>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</si>
  <si>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</si>
  <si>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</si>
  <si>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</si>
  <si>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</si>
  <si>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All</t>
  </si>
  <si>
    <t>Year Created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</si>
  <si>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</si>
  <si>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</si>
  <si>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</si>
  <si>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</si>
  <si>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</si>
  <si>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</si>
  <si>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</si>
  <si>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</si>
  <si>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</si>
  <si>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</si>
  <si>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 xml:space="preserve"> 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</si>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</sst>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1" fillId="0" borderId="0" xfId="1" applyNumberFormat="1" applyFont="1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9" fontId="0" fillId="0" borderId="0" xfId="0" applyNumberFormat="1" applyAlignment="1">
      <alignment horizontal="center"/>
    </xf>
    <xf numFmtId="9" fontId="0" fillId="0" borderId="1" xfId="0" applyNumberFormat="1" applyBorder="1" applyAlignment="1">
      <alignment horizontal="center" vertical="center"/>
    </xf>
    <xf numFmtId="9" fontId="0" fillId="0" borderId="1" xfId="0" applyNumberFormat="1" applyBorder="1" applyAlignment="1">
      <alignment horizontal="center"/>
    </xf>
  </cellXfs>
  <cellStyles count="2">
    <cellStyle name="Normal" xfId="0" builtinId="0"/>
    <cellStyle name="Percent" xfId="1" builtinId="5"/>
  </cellStyles>
  <dxfs count="4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[StarterBook_MLucio_20200314.xlsx]Pivot -State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-State by subcategory'!$A$6:$A$47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wearables</c:v>
                </c:pt>
                <c:pt idx="33">
                  <c:v>web</c:v>
                </c:pt>
                <c:pt idx="34">
                  <c:v>world music</c:v>
                </c:pt>
                <c:pt idx="35">
                  <c:v>television</c:v>
                </c:pt>
                <c:pt idx="36">
                  <c:v>shorts</c:v>
                </c:pt>
                <c:pt idx="37">
                  <c:v>science fiction</c:v>
                </c:pt>
                <c:pt idx="38">
                  <c:v>drama</c:v>
                </c:pt>
                <c:pt idx="39">
                  <c:v>documentary</c:v>
                </c:pt>
                <c:pt idx="40">
                  <c:v>animation</c:v>
                </c:pt>
              </c:strCache>
            </c:strRef>
          </c:cat>
          <c:val>
            <c:numRef>
              <c:f>'Pivot -State by subcategory'!$B$6:$B$47</c:f>
              <c:numCache>
                <c:formatCode>General</c:formatCode>
                <c:ptCount val="41"/>
                <c:pt idx="0">
                  <c:v>20</c:v>
                </c:pt>
                <c:pt idx="1">
                  <c:v>24</c:v>
                </c:pt>
                <c:pt idx="7">
                  <c:v>20</c:v>
                </c:pt>
                <c:pt idx="15">
                  <c:v>20</c:v>
                </c:pt>
                <c:pt idx="27">
                  <c:v>18</c:v>
                </c:pt>
                <c:pt idx="28">
                  <c:v>17</c:v>
                </c:pt>
                <c:pt idx="30">
                  <c:v>10</c:v>
                </c:pt>
                <c:pt idx="32">
                  <c:v>60</c:v>
                </c:pt>
                <c:pt idx="33">
                  <c:v>100</c:v>
                </c:pt>
                <c:pt idx="34">
                  <c:v>20</c:v>
                </c:pt>
                <c:pt idx="37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7-4A4E-A7F3-9E3A7E86F9C9}"/>
            </c:ext>
          </c:extLst>
        </c:ser>
        <c:ser>
          <c:idx val="1"/>
          <c:order val="1"/>
          <c:tx>
            <c:strRef>
              <c:f>'Pivot -State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-State by subcategory'!$A$6:$A$47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wearables</c:v>
                </c:pt>
                <c:pt idx="33">
                  <c:v>web</c:v>
                </c:pt>
                <c:pt idx="34">
                  <c:v>world music</c:v>
                </c:pt>
                <c:pt idx="35">
                  <c:v>television</c:v>
                </c:pt>
                <c:pt idx="36">
                  <c:v>shorts</c:v>
                </c:pt>
                <c:pt idx="37">
                  <c:v>science fiction</c:v>
                </c:pt>
                <c:pt idx="38">
                  <c:v>drama</c:v>
                </c:pt>
                <c:pt idx="39">
                  <c:v>documentary</c:v>
                </c:pt>
                <c:pt idx="40">
                  <c:v>animation</c:v>
                </c:pt>
              </c:strCache>
            </c:strRef>
          </c:cat>
          <c:val>
            <c:numRef>
              <c:f>'Pivot -State by subcategory'!$C$6:$C$47</c:f>
              <c:numCache>
                <c:formatCode>General</c:formatCode>
                <c:ptCount val="41"/>
                <c:pt idx="2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120</c:v>
                </c:pt>
                <c:pt idx="8">
                  <c:v>20</c:v>
                </c:pt>
                <c:pt idx="10">
                  <c:v>20</c:v>
                </c:pt>
                <c:pt idx="11">
                  <c:v>60</c:v>
                </c:pt>
                <c:pt idx="12">
                  <c:v>11</c:v>
                </c:pt>
                <c:pt idx="14">
                  <c:v>40</c:v>
                </c:pt>
                <c:pt idx="15">
                  <c:v>60</c:v>
                </c:pt>
                <c:pt idx="16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1">
                  <c:v>353</c:v>
                </c:pt>
                <c:pt idx="24">
                  <c:v>20</c:v>
                </c:pt>
                <c:pt idx="27">
                  <c:v>2</c:v>
                </c:pt>
                <c:pt idx="28">
                  <c:v>80</c:v>
                </c:pt>
                <c:pt idx="30">
                  <c:v>47</c:v>
                </c:pt>
                <c:pt idx="31">
                  <c:v>100</c:v>
                </c:pt>
                <c:pt idx="32">
                  <c:v>120</c:v>
                </c:pt>
                <c:pt idx="33">
                  <c:v>60</c:v>
                </c:pt>
                <c:pt idx="38">
                  <c:v>80</c:v>
                </c:pt>
                <c:pt idx="4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27-4A4E-A7F3-9E3A7E86F9C9}"/>
            </c:ext>
          </c:extLst>
        </c:ser>
        <c:ser>
          <c:idx val="2"/>
          <c:order val="2"/>
          <c:tx>
            <c:strRef>
              <c:f>'Pivot -State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-State by subcategory'!$A$6:$A$47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wearables</c:v>
                </c:pt>
                <c:pt idx="33">
                  <c:v>web</c:v>
                </c:pt>
                <c:pt idx="34">
                  <c:v>world music</c:v>
                </c:pt>
                <c:pt idx="35">
                  <c:v>television</c:v>
                </c:pt>
                <c:pt idx="36">
                  <c:v>shorts</c:v>
                </c:pt>
                <c:pt idx="37">
                  <c:v>science fiction</c:v>
                </c:pt>
                <c:pt idx="38">
                  <c:v>drama</c:v>
                </c:pt>
                <c:pt idx="39">
                  <c:v>documentary</c:v>
                </c:pt>
                <c:pt idx="40">
                  <c:v>animation</c:v>
                </c:pt>
              </c:strCache>
            </c:strRef>
          </c:cat>
          <c:val>
            <c:numRef>
              <c:f>'Pivot -State by subcategory'!$D$6:$D$47</c:f>
              <c:numCache>
                <c:formatCode>General</c:formatCode>
                <c:ptCount val="41"/>
                <c:pt idx="5">
                  <c:v>20</c:v>
                </c:pt>
                <c:pt idx="21">
                  <c:v>19</c:v>
                </c:pt>
                <c:pt idx="26">
                  <c:v>6</c:v>
                </c:pt>
                <c:pt idx="2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27-4A4E-A7F3-9E3A7E86F9C9}"/>
            </c:ext>
          </c:extLst>
        </c:ser>
        <c:ser>
          <c:idx val="3"/>
          <c:order val="3"/>
          <c:tx>
            <c:strRef>
              <c:f>'Pivot -State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-State by subcategory'!$A$6:$A$47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 &amp; podcasts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wearables</c:v>
                </c:pt>
                <c:pt idx="33">
                  <c:v>web</c:v>
                </c:pt>
                <c:pt idx="34">
                  <c:v>world music</c:v>
                </c:pt>
                <c:pt idx="35">
                  <c:v>television</c:v>
                </c:pt>
                <c:pt idx="36">
                  <c:v>shorts</c:v>
                </c:pt>
                <c:pt idx="37">
                  <c:v>science fiction</c:v>
                </c:pt>
                <c:pt idx="38">
                  <c:v>drama</c:v>
                </c:pt>
                <c:pt idx="39">
                  <c:v>documentary</c:v>
                </c:pt>
                <c:pt idx="40">
                  <c:v>animation</c:v>
                </c:pt>
              </c:strCache>
            </c:strRef>
          </c:cat>
          <c:val>
            <c:numRef>
              <c:f>'Pivot -State by subcategory'!$E$6:$E$47</c:f>
              <c:numCache>
                <c:formatCode>General</c:formatCode>
                <c:ptCount val="41"/>
                <c:pt idx="3">
                  <c:v>40</c:v>
                </c:pt>
                <c:pt idx="4">
                  <c:v>40</c:v>
                </c:pt>
                <c:pt idx="9">
                  <c:v>140</c:v>
                </c:pt>
                <c:pt idx="10">
                  <c:v>140</c:v>
                </c:pt>
                <c:pt idx="12">
                  <c:v>9</c:v>
                </c:pt>
                <c:pt idx="13">
                  <c:v>20</c:v>
                </c:pt>
                <c:pt idx="15">
                  <c:v>60</c:v>
                </c:pt>
                <c:pt idx="17">
                  <c:v>60</c:v>
                </c:pt>
                <c:pt idx="19">
                  <c:v>103</c:v>
                </c:pt>
                <c:pt idx="21">
                  <c:v>694</c:v>
                </c:pt>
                <c:pt idx="22">
                  <c:v>40</c:v>
                </c:pt>
                <c:pt idx="23">
                  <c:v>20</c:v>
                </c:pt>
                <c:pt idx="25">
                  <c:v>260</c:v>
                </c:pt>
                <c:pt idx="26">
                  <c:v>34</c:v>
                </c:pt>
                <c:pt idx="27">
                  <c:v>40</c:v>
                </c:pt>
                <c:pt idx="28">
                  <c:v>85</c:v>
                </c:pt>
                <c:pt idx="29">
                  <c:v>80</c:v>
                </c:pt>
                <c:pt idx="32">
                  <c:v>20</c:v>
                </c:pt>
                <c:pt idx="35">
                  <c:v>60</c:v>
                </c:pt>
                <c:pt idx="36">
                  <c:v>60</c:v>
                </c:pt>
                <c:pt idx="39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27-4A4E-A7F3-9E3A7E86F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7186767"/>
        <c:axId val="1079597247"/>
      </c:barChart>
      <c:catAx>
        <c:axId val="105718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597247"/>
        <c:crosses val="autoZero"/>
        <c:auto val="1"/>
        <c:lblAlgn val="ctr"/>
        <c:lblOffset val="100"/>
        <c:noMultiLvlLbl val="0"/>
      </c:catAx>
      <c:valAx>
        <c:axId val="107959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18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[StarterBook_MLucio_20200314.xlsx]Pivot -State by Month Created!PivotTable5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-State by Month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-State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-State by Month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4-4D71-BD81-2EFCB28F115A}"/>
            </c:ext>
          </c:extLst>
        </c:ser>
        <c:ser>
          <c:idx val="1"/>
          <c:order val="1"/>
          <c:tx>
            <c:strRef>
              <c:f>'Pivot -State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-State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-State by 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4-4D71-BD81-2EFCB28F115A}"/>
            </c:ext>
          </c:extLst>
        </c:ser>
        <c:ser>
          <c:idx val="2"/>
          <c:order val="2"/>
          <c:tx>
            <c:strRef>
              <c:f>'Pivot -State by Month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-State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-State by Month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34-4D71-BD81-2EFCB28F115A}"/>
            </c:ext>
          </c:extLst>
        </c:ser>
        <c:ser>
          <c:idx val="3"/>
          <c:order val="3"/>
          <c:tx>
            <c:strRef>
              <c:f>'Pivot -State by Month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-State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-State by Month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34-4D71-BD81-2EFCB28F1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833104"/>
        <c:axId val="1807165360"/>
      </c:lineChart>
      <c:catAx>
        <c:axId val="191283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165360"/>
        <c:crosses val="autoZero"/>
        <c:auto val="1"/>
        <c:lblAlgn val="ctr"/>
        <c:lblOffset val="100"/>
        <c:noMultiLvlLbl val="0"/>
      </c:catAx>
      <c:valAx>
        <c:axId val="180716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83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 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5-47AD-9A4A-CE0805807B7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 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95-47AD-9A4A-CE0805807B7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 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95-47AD-9A4A-CE0805807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5751952"/>
        <c:axId val="10580208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 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195-47AD-9A4A-CE0805807B7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 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195-47AD-9A4A-CE0805807B7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 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195-47AD-9A4A-CE0805807B7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 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195-47AD-9A4A-CE0805807B76}"/>
                  </c:ext>
                </c:extLst>
              </c15:ser>
            </c15:filteredLineSeries>
          </c:ext>
        </c:extLst>
      </c:lineChart>
      <c:catAx>
        <c:axId val="11957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020864"/>
        <c:crosses val="autoZero"/>
        <c:auto val="1"/>
        <c:lblAlgn val="ctr"/>
        <c:lblOffset val="100"/>
        <c:noMultiLvlLbl val="0"/>
      </c:catAx>
      <c:valAx>
        <c:axId val="10580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7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2</xdr:row>
      <xdr:rowOff>45720</xdr:rowOff>
    </xdr:from>
    <xdr:to>
      <xdr:col>19</xdr:col>
      <xdr:colOff>495300</xdr:colOff>
      <xdr:row>31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8CE12-7BD7-4669-B6BC-AEB05E1C0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0</xdr:row>
      <xdr:rowOff>121920</xdr:rowOff>
    </xdr:from>
    <xdr:to>
      <xdr:col>12</xdr:col>
      <xdr:colOff>320040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ADCA56-4AD9-41BB-93BB-FD33BDEF8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14</xdr:row>
      <xdr:rowOff>66675</xdr:rowOff>
    </xdr:from>
    <xdr:to>
      <xdr:col>5</xdr:col>
      <xdr:colOff>1231900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6C9F75-257D-4A86-BEFD-3E18D574B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Lucio" refreshedDate="43899.417976736113" createdVersion="6" refreshedVersion="6" minRefreshableVersion="3" recordCount="4115" xr:uid="{A4185C56-D53F-4EB1-B699-FB28B7D6BEFE}">
  <cacheSource type="worksheet">
    <worksheetSource ref="A1:V1048576" sheet="Raw Data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/>
    </cacheField>
    <cacheField name="Month Created" numFmtId="14">
      <sharedItems containsBlank="1"/>
    </cacheField>
    <cacheField name="Year Created" numFmtId="14">
      <sharedItems containsBlank="1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Category" numFmtId="0">
      <sharedItems containsBlank="1" count="11">
        <s v="film &amp; video"/>
        <s v="theater"/>
        <s v="technology"/>
        <s v="publishing"/>
        <s v="music"/>
        <s v="journalism"/>
        <s v="games"/>
        <s v="food"/>
        <s v="photography"/>
        <m/>
        <s v="film " u="1"/>
      </sharedItems>
    </cacheField>
    <cacheField name="Sub-Category" numFmtId="0">
      <sharedItems containsBlank="1" count="48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 video/television" u="1"/>
        <s v=" video/science fiction" u="1"/>
        <s v=" video/documentary" u="1"/>
        <s v=" video/animation" u="1"/>
        <s v=" video/shorts" u="1"/>
        <s v=" 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helle Lucio" refreshedDate="43899.420453935185" backgroundQuery="1" createdVersion="6" refreshedVersion="6" minRefreshableVersion="3" recordCount="0" supportSubquery="1" supportAdvancedDrill="1" xr:uid="{C8D8C647-A51F-4BBF-ACFF-8C591E77A83F}">
  <cacheSource type="external" connectionId="1"/>
  <cacheFields count="5"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Month Created].[Month Created]" caption="Month Created" numFmtId="0" hierarchy="12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Count of state]" caption="Count of state" numFmtId="0" hierarchy="25" level="32767"/>
    <cacheField name="[Range].[Category].[Category]" caption="Category" numFmtId="0" hierarchy="20" level="1">
      <sharedItems containsSemiMixedTypes="0" containsNonDate="0" containsString="0"/>
    </cacheField>
    <cacheField name="[Range].[Year Created].[Year Created]" caption="Year Created" numFmtId="0" hierarchy="13" level="1">
      <sharedItems containsSemiMixedTypes="0" containsNonDate="0" containsString="0"/>
    </cacheField>
  </cacheFields>
  <cacheHierarchies count="26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Month Created]" caption="Month Created" attribute="1" defaultMemberUniqueName="[Range].[Month Created].[All]" allUniqueName="[Range].[Month Created].[All]" dimensionUniqueName="[Range]" displayFolder="" count="2" memberValueDatatype="130" unbalanced="0">
      <fieldsUsage count="2">
        <fieldUsage x="-1"/>
        <fieldUsage x="1"/>
      </fieldsUsage>
    </cacheHierarchy>
    <cacheHierarchy uniqueName="[Range].[Year Created]" caption="Year Created" attribute="1" defaultMemberUniqueName="[Range].[Year Created].[All]" allUniqueName="[Range].[Year Created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Date Created Conversion]" caption="Count of Date Created Conversion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s v="Jun"/>
    <s v="2015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s v="Jan"/>
    <s v="2017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s v="Feb"/>
    <s v="2016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s v="Jul"/>
    <s v="2014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s v="Nov"/>
    <s v="2015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s v="Jul"/>
    <s v="2016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s v="Jun"/>
    <s v="2014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s v="May"/>
    <s v="2016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s v="Apr"/>
    <s v="2016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s v="Mar"/>
    <s v="2016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s v="May"/>
    <s v="2014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s v="Jul"/>
    <s v="2016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s v="Jun"/>
    <s v="2014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s v="May"/>
    <s v="2016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s v="Jun"/>
    <s v="2014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s v="Sep"/>
    <s v="2015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s v="May"/>
    <s v="2014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s v="Oct"/>
    <s v="2014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s v="Aug"/>
    <s v="2014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s v="Jun"/>
    <s v="2015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s v="Jul"/>
    <s v="2015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s v="Aug"/>
    <s v="2014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s v="Dec"/>
    <s v="2014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s v="Apr"/>
    <s v="2015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s v="Aug"/>
    <s v="2015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s v="Nov"/>
    <s v="2015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s v="Jul"/>
    <s v="201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s v="Oct"/>
    <s v="2014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s v="Nov"/>
    <s v="2015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s v="Jun"/>
    <s v="2014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s v="Jul"/>
    <s v="2014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s v="Jan"/>
    <s v="2016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s v="Apr"/>
    <s v="2016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s v="Oct"/>
    <s v="2015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s v="Jul"/>
    <s v="2014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s v="Apr"/>
    <s v="2015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s v="Mar"/>
    <s v="201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s v="Jan"/>
    <s v="2015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s v="Apr"/>
    <s v="2013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s v="Apr"/>
    <s v="2014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s v="May"/>
    <s v="2014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s v="Sep"/>
    <s v="201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s v="Nov"/>
    <s v="2014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s v="Jun"/>
    <s v="2014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s v="Aug"/>
    <s v="2014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s v="Mar"/>
    <s v="2016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s v="Nov"/>
    <s v="2015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s v="Oct"/>
    <s v="2014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s v="Jan"/>
    <s v="2015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s v="Sep"/>
    <s v="201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s v="Dec"/>
    <s v="2014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s v="Jul"/>
    <s v="2015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s v="Jun"/>
    <s v="2014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s v="Mar"/>
    <s v="2014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s v="Nov"/>
    <s v="2015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s v="May"/>
    <s v="20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s v="May"/>
    <s v="2015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s v="Mar"/>
    <s v="2015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s v="Oct"/>
    <s v="2014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s v="Aug"/>
    <s v="2015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s v="Mar"/>
    <s v="2014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s v="May"/>
    <s v="2013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s v="Feb"/>
    <s v="2013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s v="Dec"/>
    <s v="2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s v="Jun"/>
    <s v="2013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s v="Jul"/>
    <s v="201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s v="Jun"/>
    <s v="2016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s v="Jun"/>
    <s v="2012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s v="Jan"/>
    <s v="2014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s v="Aug"/>
    <s v="2011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s v="Jul"/>
    <s v="2011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s v="Mar"/>
    <s v="2012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s v="Oct"/>
    <s v="2012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s v="Feb"/>
    <s v="2011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s v="Dec"/>
    <s v="201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s v="Mar"/>
    <s v="2013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s v="Oct"/>
    <s v="2011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s v="Mar"/>
    <s v="2012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s v="Aug"/>
    <s v="2016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s v="Mar"/>
    <s v="2014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s v="Nov"/>
    <s v="2013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s v="Jul"/>
    <s v="2012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s v="Sep"/>
    <s v="201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s v="Feb"/>
    <s v="2015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s v="Apr"/>
    <s v="2011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s v="Aug"/>
    <s v="2011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s v="Oct"/>
    <s v="201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s v="May"/>
    <s v="2010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s v="May"/>
    <s v="2014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s v="May"/>
    <s v="2013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s v="Jun"/>
    <s v="2011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s v="Mar"/>
    <s v="2011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s v="Dec"/>
    <s v="2016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s v="Jun"/>
    <s v="2012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s v="Mar"/>
    <s v="2014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s v="Jan"/>
    <s v="2012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s v="May"/>
    <s v="2010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s v="Jun"/>
    <s v="2011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s v="Nov"/>
    <s v="2012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s v="Dec"/>
    <s v="2013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s v="Oct"/>
    <s v="2012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s v="Dec"/>
    <s v="2012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s v="Nov"/>
    <s v="2010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s v="Feb"/>
    <s v="2014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s v="Mar"/>
    <s v="2011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s v="Apr"/>
    <s v="2016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s v="Mar"/>
    <s v="2012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s v="Apr"/>
    <s v="2011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s v="Apr"/>
    <s v="2013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s v="Jan"/>
    <s v="2011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s v="Oct"/>
    <s v="201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s v="May"/>
    <s v="2015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s v="Mar"/>
    <s v="2014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s v="Jul"/>
    <s v="2011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s v="Nov"/>
    <s v="2011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s v="Jan"/>
    <s v="2012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s v="Feb"/>
    <s v="2011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s v="Mar"/>
    <s v="2010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s v="Jun"/>
    <s v="2011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s v="Jul"/>
    <s v="2011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s v="Sep"/>
    <s v="2016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s v="Apr"/>
    <s v="2015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s v="Aug"/>
    <s v="2016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s v="Sep"/>
    <s v="201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s v="Apr"/>
    <s v="2015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s v="Dec"/>
    <s v="2016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s v="May"/>
    <s v="2015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s v="Mar"/>
    <s v="2015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s v="Sep"/>
    <s v="2016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s v="Aug"/>
    <s v="2014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s v="May"/>
    <s v="2014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s v="Jun"/>
    <s v="2016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s v="Sep"/>
    <s v="2014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s v="May"/>
    <s v="2016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s v="Aug"/>
    <s v="2015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s v="May"/>
    <s v="2014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s v="Apr"/>
    <s v="2015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s v="Aug"/>
    <s v="2015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s v="Jul"/>
    <s v="2015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s v="Jul"/>
    <s v="2015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s v="Feb"/>
    <s v="2015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s v="Apr"/>
    <s v="2015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s v="Oct"/>
    <s v="2014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s v="Jul"/>
    <s v="2016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s v="Feb"/>
    <s v="2015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s v="Jul"/>
    <s v="2015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s v="Nov"/>
    <s v="2016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s v="Nov"/>
    <s v="2014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s v="Jan"/>
    <s v="201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s v="Nov"/>
    <s v="2014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s v="Mar"/>
    <s v="2015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s v="Apr"/>
    <s v="2015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s v="Aug"/>
    <s v="2014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s v="Oct"/>
    <s v="201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s v="Apr"/>
    <s v="201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s v="Jun"/>
    <s v="201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s v="Jun"/>
    <s v="2014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s v="Jan"/>
    <s v="2016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s v="Sep"/>
    <s v="2014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s v="May"/>
    <s v="2016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s v="Jun"/>
    <s v="2015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s v="Jun"/>
    <s v="2014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s v="Jul"/>
    <s v="2014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s v="Aug"/>
    <s v="2015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s v="Jul"/>
    <s v="2014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s v="Dec"/>
    <s v="2015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s v="Dec"/>
    <s v="2016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s v="Jun"/>
    <s v="201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s v="Feb"/>
    <s v="2015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s v="Sep"/>
    <s v="2014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s v="Jul"/>
    <s v="2015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s v="Jun"/>
    <s v="2016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s v="Feb"/>
    <s v="2015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s v="Jan"/>
    <s v="2015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s v="Mar"/>
    <s v="2015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s v="Aug"/>
    <s v="2014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s v="Jul"/>
    <s v="2015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s v="Mar"/>
    <s v="2015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s v="Oct"/>
    <s v="201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s v="Feb"/>
    <s v="2016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s v="Mar"/>
    <s v="2015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s v="May"/>
    <s v="201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s v="Dec"/>
    <s v="2016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s v="Oct"/>
    <s v="2014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s v="Jul"/>
    <s v="2014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s v="Jul"/>
    <s v="2016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s v="Feb"/>
    <s v="2017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s v="Jun"/>
    <s v="2015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s v="Aug"/>
    <s v="2014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s v="Jul"/>
    <s v="2016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s v="Jun"/>
    <s v="201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s v="Aug"/>
    <s v="2015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s v="Sep"/>
    <s v="2014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s v="Sep"/>
    <s v="2014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s v="Jan"/>
    <s v="2016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s v="May"/>
    <s v="2015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s v="Sep"/>
    <s v="2015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s v="Jan"/>
    <s v="2017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s v="Sep"/>
    <s v="2014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s v="Aug"/>
    <s v="2016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s v="Aug"/>
    <s v="2014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s v="Jan"/>
    <s v="2015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s v="Sep"/>
    <s v="2015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s v="Nov"/>
    <s v="201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s v="Jul"/>
    <s v="2016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s v="Sep"/>
    <s v="2015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s v="Jul"/>
    <s v="2016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s v="Dec"/>
    <s v="2014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s v="Nov"/>
    <s v="2014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s v="Jun"/>
    <s v="201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s v="Sep"/>
    <s v="2015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s v="Aug"/>
    <s v="2015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s v="Feb"/>
    <s v="2016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s v="Jul"/>
    <s v="2015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s v="Jan"/>
    <s v="2015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s v="Jan"/>
    <s v="2016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s v="Mar"/>
    <s v="2015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s v="Nov"/>
    <s v="2014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s v="Mar"/>
    <s v="2015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s v="Feb"/>
    <s v="2016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s v="Jul"/>
    <s v="2015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s v="Jan"/>
    <s v="2015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s v="Jan"/>
    <s v="2015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s v="Apr"/>
    <s v="2016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s v="May"/>
    <s v="2015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s v="Mar"/>
    <s v="2016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s v="Apr"/>
    <s v="2015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s v="Jun"/>
    <s v="2015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s v="Apr"/>
    <s v="201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s v="Jan"/>
    <s v="2016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s v="May"/>
    <s v="2015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s v="Dec"/>
    <s v="2015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s v="Jan"/>
    <s v="2015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s v="Aug"/>
    <s v="2016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s v="May"/>
    <s v="2015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s v="Jun"/>
    <s v="2015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s v="Nov"/>
    <s v="2015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s v="Jan"/>
    <s v="2016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s v="Dec"/>
    <s v="2016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s v="Oct"/>
    <s v="2015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s v="Mar"/>
    <s v="2013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s v="Nov"/>
    <s v="201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s v="Nov"/>
    <s v="2011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s v="Jan"/>
    <s v="2014"/>
    <b v="1"/>
    <n v="328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s v="Feb"/>
    <s v="2010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s v="Jul"/>
    <s v="2012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s v="Oct"/>
    <s v="2010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s v="Sep"/>
    <s v="2010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s v="Nov"/>
    <s v="2011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s v="Jun"/>
    <s v="201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s v="May"/>
    <s v="2013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s v="Apr"/>
    <s v="2012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s v="Mar"/>
    <s v="2010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s v="Jan"/>
    <s v="2012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s v="Sep"/>
    <s v="2015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s v="Feb"/>
    <s v="2011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s v="Feb"/>
    <s v="2013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s v="Apr"/>
    <s v="2016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s v="May"/>
    <s v="2011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s v="Mar"/>
    <s v="2015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s v="Jun"/>
    <s v="2010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s v="Apr"/>
    <s v="2012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s v="Jan"/>
    <s v="2011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s v="Aug"/>
    <s v="2012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s v="Apr"/>
    <s v="2012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s v="Mar"/>
    <s v="201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s v="Jan"/>
    <s v="2010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s v="May"/>
    <s v="2014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s v="Sep"/>
    <s v="2011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s v="Jan"/>
    <s v="2017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s v="Apr"/>
    <s v="2011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s v="Dec"/>
    <s v="2013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s v="Feb"/>
    <s v="2010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s v="Jun"/>
    <s v="2011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s v="Mar"/>
    <s v="2012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s v="Oct"/>
    <s v="2012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s v="Feb"/>
    <s v="2012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s v="Apr"/>
    <s v="2015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s v="Sep"/>
    <s v="2012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s v="Jan"/>
    <s v="2017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s v="Apr"/>
    <s v="2014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s v="May"/>
    <s v="2009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s v="Jan"/>
    <s v="2010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s v="May"/>
    <s v="2011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s v="Dec"/>
    <s v="2011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s v="Aug"/>
    <s v="2013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s v="Feb"/>
    <s v="2013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s v="Oct"/>
    <s v="2012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s v="May"/>
    <s v="2012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s v="Oct"/>
    <s v="2013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s v="Dec"/>
    <s v="2010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s v="Apr"/>
    <s v="2013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s v="Sep"/>
    <s v="2011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s v="Mar"/>
    <s v="20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s v="Jun"/>
    <s v="2010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s v="Sep"/>
    <s v="2013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s v="Aug"/>
    <s v="2012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s v="Mar"/>
    <s v="2015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s v="Mar"/>
    <s v="2014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s v="Oct"/>
    <s v="201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s v="Mar"/>
    <s v="2011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s v="Feb"/>
    <s v="2013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s v="Jan"/>
    <s v="2012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s v="May"/>
    <s v="2012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s v="Jul"/>
    <s v="2012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s v="Feb"/>
    <s v="2012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s v="Feb"/>
    <s v="201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s v="Jan"/>
    <s v="2013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s v="Jan"/>
    <s v="2011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s v="Aug"/>
    <s v="2012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s v="Oct"/>
    <s v="2011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s v="Nov"/>
    <s v="2011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s v="Mar"/>
    <s v="2013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s v="Jun"/>
    <s v="2010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s v="Jan"/>
    <s v="2013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s v="Jul"/>
    <s v="2012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s v="Nov"/>
    <s v="2014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s v="Nov"/>
    <s v="201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s v="Feb"/>
    <s v="2013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s v="Nov"/>
    <s v="200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s v="Nov"/>
    <s v="2015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s v="Oct"/>
    <s v="201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s v="Apr"/>
    <s v="2016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s v="Nov"/>
    <s v="201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s v="Jun"/>
    <s v="2015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s v="Nov"/>
    <s v="2016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s v="Feb"/>
    <s v="2017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s v="Feb"/>
    <s v="2015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s v="Oct"/>
    <s v="2015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s v="Oct"/>
    <s v="2015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s v="Apr"/>
    <s v="201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s v="May"/>
    <s v="2016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s v="Sep"/>
    <s v="2015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s v="Mar"/>
    <s v="2016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s v="Apr"/>
    <s v="2015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s v="Apr"/>
    <s v="20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s v="Oct"/>
    <s v="2015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s v="Feb"/>
    <s v="2015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s v="Jul"/>
    <s v="2016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s v="Mar"/>
    <s v="2015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s v="Feb"/>
    <s v="201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s v="Sep"/>
    <s v="2014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s v="Mar"/>
    <s v="2016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s v="Oct"/>
    <s v="2014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s v="Apr"/>
    <s v="2015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s v="Apr"/>
    <s v="2015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s v="Sep"/>
    <s v="2015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s v="Oct"/>
    <s v="2015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s v="Jul"/>
    <s v="2015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s v="Jan"/>
    <s v="2017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s v="Aug"/>
    <s v="2016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s v="Feb"/>
    <s v="2016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s v="Sep"/>
    <s v="2014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s v="Oct"/>
    <s v="2015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s v="Mar"/>
    <s v="2016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s v="Oct"/>
    <s v="201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s v="Feb"/>
    <s v="2016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s v="Mar"/>
    <s v="2015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s v="May"/>
    <s v="2016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s v="Oct"/>
    <s v="2014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s v="Jun"/>
    <s v="2015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s v="Oct"/>
    <s v="2014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s v="Jul"/>
    <s v="2014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s v="Mar"/>
    <s v="2010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s v="May"/>
    <s v="2014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s v="Jan"/>
    <s v="2014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s v="Apr"/>
    <s v="2012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s v="Mar"/>
    <s v="2013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s v="Feb"/>
    <s v="2015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s v="Dec"/>
    <s v="2011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s v="Dec"/>
    <s v="2016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s v="Dec"/>
    <s v="2012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s v="Feb"/>
    <s v="2016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s v="Jun"/>
    <s v="2012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s v="Aug"/>
    <s v="201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s v="Jan"/>
    <s v="2014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s v="Jul"/>
    <s v="20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s v="Oct"/>
    <s v="2015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s v="Jan"/>
    <s v="2016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s v="Mar"/>
    <s v="201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s v="Dec"/>
    <s v="2015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s v="Jun"/>
    <s v="2012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s v="Aug"/>
    <s v="2012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s v="Apr"/>
    <s v="2014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s v="Dec"/>
    <s v="2014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s v="Oct"/>
    <s v="2014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s v="Jul"/>
    <s v="2015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s v="Jul"/>
    <s v="2015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s v="Jun"/>
    <s v="2016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s v="Feb"/>
    <s v="2014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s v="Apr"/>
    <s v="2015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s v="Nov"/>
    <s v="201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s v="Aug"/>
    <s v="201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s v="Sep"/>
    <s v="2013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s v="Feb"/>
    <s v="2016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s v="Mar"/>
    <s v="2012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s v="Jun"/>
    <s v="2012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s v="Jul"/>
    <s v="2010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s v="Mar"/>
    <s v="2015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s v="Nov"/>
    <s v="2016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s v="Apr"/>
    <s v="2014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s v="Jul"/>
    <s v="2011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s v="Oct"/>
    <s v="2015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s v="Jun"/>
    <s v="201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s v="Jan"/>
    <s v="2014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s v="Feb"/>
    <s v="2014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s v="Apr"/>
    <s v="2011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s v="Sep"/>
    <s v="2011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s v="Sep"/>
    <s v="2013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s v="Jun"/>
    <s v="2016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s v="Apr"/>
    <s v="2015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s v="Nov"/>
    <s v="2013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s v="Jul"/>
    <s v="2012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s v="Jun"/>
    <s v="2012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s v="Sep"/>
    <s v="2013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s v="Sep"/>
    <s v="2014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s v="Jan"/>
    <s v="2014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s v="Mar"/>
    <s v="2013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s v="Jun"/>
    <s v="2015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s v="Apr"/>
    <s v="2013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s v="Feb"/>
    <s v="2014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s v="Jun"/>
    <s v="2015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s v="Aug"/>
    <s v="2014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s v="May"/>
    <s v="2013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s v="Jan"/>
    <s v="2012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s v="Sep"/>
    <s v="2015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s v="Jan"/>
    <s v="2016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s v="Oct"/>
    <s v="2015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s v="May"/>
    <s v="2014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s v="Sep"/>
    <s v="2009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s v="Aug"/>
    <s v="2013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s v="Jun"/>
    <s v="2016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s v="Aug"/>
    <s v="2015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s v="Aug"/>
    <s v="2015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s v="Oct"/>
    <s v="2013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s v="Aug"/>
    <s v="2013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s v="Jul"/>
    <s v="20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s v="Aug"/>
    <s v="201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s v="Oct"/>
    <s v="2015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s v="Oct"/>
    <s v="2014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s v="Feb"/>
    <s v="2016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s v="Oct"/>
    <s v="2013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s v="Jan"/>
    <s v="2015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s v="Jan"/>
    <s v="2014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s v="Dec"/>
    <s v="201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s v="May"/>
    <s v="201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s v="Feb"/>
    <s v="2015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s v="Feb"/>
    <s v="201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s v="Apr"/>
    <s v="2014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s v="Sep"/>
    <s v="2013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s v="Jan"/>
    <s v="2014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s v="Dec"/>
    <s v="2013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s v="Apr"/>
    <s v="2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s v="Feb"/>
    <s v="2015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s v="Oct"/>
    <s v="2014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s v="Mar"/>
    <s v="201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s v="Sep"/>
    <s v="2013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s v="Jul"/>
    <s v="2014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s v="Apr"/>
    <s v="2013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s v="Sep"/>
    <s v="2011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s v="Apr"/>
    <s v="2014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s v="May"/>
    <s v="2013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s v="Jun"/>
    <s v="201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s v="Jul"/>
    <s v="2011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s v="Apr"/>
    <s v="2016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s v="Jun"/>
    <s v="201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s v="Aug"/>
    <s v="2012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s v="Aug"/>
    <s v="2012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s v="May"/>
    <s v="2012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s v="Jul"/>
    <s v="201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s v="Nov"/>
    <s v="2013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s v="Mar"/>
    <s v="2014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s v="Jul"/>
    <s v="2014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s v="Aug"/>
    <s v="2014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s v="Jan"/>
    <s v="2017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s v="Apr"/>
    <s v="2015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s v="Apr"/>
    <s v="2014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s v="Mar"/>
    <s v="2012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s v="Mar"/>
    <s v="2015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s v="Sep"/>
    <s v="2014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s v="Jul"/>
    <s v="2013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s v="Sep"/>
    <s v="2012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s v="Mar"/>
    <s v="2016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s v="Nov"/>
    <s v="201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s v="Sep"/>
    <s v="2015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s v="Apr"/>
    <s v="2013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s v="May"/>
    <s v="2014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s v="Oct"/>
    <s v="2016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s v="Dec"/>
    <s v="2016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s v="Dec"/>
    <s v="2011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s v="Jul"/>
    <s v="2012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s v="Dec"/>
    <s v="2015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s v="Aug"/>
    <s v="2016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s v="Apr"/>
    <s v="2015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s v="Jun"/>
    <s v="2014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s v="Jun"/>
    <s v="201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s v="Dec"/>
    <s v="2013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s v="Nov"/>
    <s v="2014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s v="Nov"/>
    <s v="2011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s v="Aug"/>
    <s v="2009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s v="Mar"/>
    <s v="2010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s v="Jun"/>
    <s v="201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s v="Feb"/>
    <s v="2012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s v="Dec"/>
    <s v="2014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s v="Feb"/>
    <s v="2012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s v="Nov"/>
    <s v="2015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s v="Jul"/>
    <s v="2013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s v="Sep"/>
    <s v="2012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s v="Mar"/>
    <s v="2012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s v="May"/>
    <s v="2015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s v="Jan"/>
    <s v="2016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s v="Mar"/>
    <s v="2013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s v="Oct"/>
    <s v="2016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s v="Jul"/>
    <s v="2016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s v="Jul"/>
    <s v="2014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s v="Nov"/>
    <s v="2015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s v="Mar"/>
    <s v="2015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s v="Jan"/>
    <s v="2017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s v="Aug"/>
    <s v="2015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s v="Nov"/>
    <s v="2012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s v="Nov"/>
    <s v="2015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s v="Oct"/>
    <s v="2016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s v="Mar"/>
    <s v="2016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s v="Aug"/>
    <s v="2015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s v="May"/>
    <s v="2016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s v="Jul"/>
    <s v="2014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s v="Jul"/>
    <s v="2015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s v="Jan"/>
    <s v="2017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s v="May"/>
    <s v="2015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s v="Dec"/>
    <s v="2016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s v="Jun"/>
    <s v="2015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s v="Nov"/>
    <s v="2016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s v="Apr"/>
    <s v="2016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s v="Apr"/>
    <s v="2016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s v="Sep"/>
    <s v="2015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s v="Dec"/>
    <s v="2016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s v="Jun"/>
    <s v="2015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s v="Oct"/>
    <s v="2015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s v="Apr"/>
    <s v="2016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s v="Jun"/>
    <s v="2016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s v="Jan"/>
    <s v="2015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s v="Sep"/>
    <s v="2015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s v="Mar"/>
    <s v="20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s v="Oct"/>
    <s v="2014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s v="Jun"/>
    <s v="2016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s v="Oct"/>
    <s v="2015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s v="Sep"/>
    <s v="20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s v="Jan"/>
    <s v="2016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s v="Sep"/>
    <s v="2015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s v="Jun"/>
    <s v="2015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s v="Jan"/>
    <s v="2017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s v="Jun"/>
    <s v="2015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s v="Nov"/>
    <s v="2015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s v="Oct"/>
    <s v="2014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s v="Sep"/>
    <s v="2014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s v="May"/>
    <s v="2016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s v="Dec"/>
    <s v="2015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s v="Nov"/>
    <s v="2016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s v="Feb"/>
    <s v="201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s v="Nov"/>
    <s v="2015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s v="Nov"/>
    <s v="2014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s v="Sep"/>
    <s v="2015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s v="Nov"/>
    <s v="2016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s v="Jan"/>
    <s v="2015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s v="Feb"/>
    <s v="2016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s v="Jun"/>
    <s v="2015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s v="Jun"/>
    <s v="2016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s v="Dec"/>
    <s v="201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s v="Dec"/>
    <s v="2015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s v="Dec"/>
    <s v="2015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s v="Jan"/>
    <s v="2016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s v="Jul"/>
    <s v="2015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s v="Oct"/>
    <s v="2015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s v="Nov"/>
    <s v="2014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s v="Sep"/>
    <s v="2016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s v="May"/>
    <s v="2015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s v="Jan"/>
    <s v="2015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s v="Mar"/>
    <s v="2016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s v="Aug"/>
    <s v="2015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s v="Nov"/>
    <s v="2014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s v="Aug"/>
    <s v="2016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s v="Jul"/>
    <s v="2015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s v="Feb"/>
    <s v="2015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s v="Feb"/>
    <s v="2015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s v="Feb"/>
    <s v="2015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s v="Oct"/>
    <s v="2015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s v="Jan"/>
    <s v="2015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s v="Mar"/>
    <s v="2015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s v="Sep"/>
    <s v="2016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s v="Jun"/>
    <s v="2015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s v="Jan"/>
    <s v="2016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s v="Jun"/>
    <s v="2015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s v="Nov"/>
    <s v="2014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s v="Mar"/>
    <s v="201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s v="Mar"/>
    <s v="201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s v="Mar"/>
    <s v="2015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s v="Oct"/>
    <s v="2016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s v="Jun"/>
    <s v="2016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s v="Nov"/>
    <s v="2014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s v="Feb"/>
    <s v="2015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s v="Mar"/>
    <s v="2015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s v="Nov"/>
    <s v="2014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s v="May"/>
    <s v="20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s v="Jul"/>
    <s v="2014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s v="Jul"/>
    <s v="2014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s v="Jul"/>
    <s v="2015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s v="Apr"/>
    <s v="2015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s v="Oct"/>
    <s v="2015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s v="May"/>
    <s v="2015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s v="Oct"/>
    <s v="2015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s v="Mar"/>
    <s v="2015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s v="Nov"/>
    <s v="2015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s v="Aug"/>
    <s v="201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s v="Aug"/>
    <s v="2015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s v="May"/>
    <s v="2016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s v="Aug"/>
    <s v="2015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s v="Jan"/>
    <s v="201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s v="Mar"/>
    <s v="2015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s v="Nov"/>
    <s v="2015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s v="Sep"/>
    <s v="2014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s v="Jul"/>
    <s v="2014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s v="Jun"/>
    <s v="2016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s v="Jun"/>
    <s v="2016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s v="Apr"/>
    <s v="2015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s v="Apr"/>
    <s v="2015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s v="Feb"/>
    <s v="201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s v="Jul"/>
    <s v="2015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s v="Jan"/>
    <s v="2016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s v="Jun"/>
    <s v="2014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s v="Apr"/>
    <s v="2016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s v="Aug"/>
    <s v="2015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s v="Apr"/>
    <s v="2016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s v="Oct"/>
    <s v="201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s v="May"/>
    <s v="2016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s v="Jan"/>
    <s v="2015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s v="Mar"/>
    <s v="2015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s v="May"/>
    <s v="2015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s v="Jan"/>
    <s v="2017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s v="Jan"/>
    <s v="2017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s v="Aug"/>
    <s v="2014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s v="Nov"/>
    <s v="2016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s v="Jul"/>
    <s v="2015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s v="Jul"/>
    <s v="2015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s v="Apr"/>
    <s v="201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s v="Sep"/>
    <s v="2014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s v="Jul"/>
    <s v="2016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s v="Jul"/>
    <s v="2014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s v="Feb"/>
    <s v="2016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s v="Sep"/>
    <s v="2014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s v="Aug"/>
    <s v="2014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s v="Oct"/>
    <s v="201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s v="Nov"/>
    <s v="2014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s v="Nov"/>
    <s v="2016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s v="Jul"/>
    <s v="2015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s v="Jun"/>
    <s v="2015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s v="Feb"/>
    <s v="2015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s v="Feb"/>
    <s v="2016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s v="Nov"/>
    <s v="2015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s v="Jun"/>
    <s v="2015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s v="Jul"/>
    <s v="201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s v="Oct"/>
    <s v="2014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s v="Sep"/>
    <s v="2016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s v="Dec"/>
    <s v="2014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s v="Jun"/>
    <s v="2015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s v="Mar"/>
    <s v="201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s v="Nov"/>
    <s v="2016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s v="Jul"/>
    <s v="2014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s v="Sep"/>
    <s v="2016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s v="Mar"/>
    <s v="2015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s v="Jun"/>
    <s v="2016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s v="May"/>
    <s v="2016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s v="Dec"/>
    <s v="2014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s v="Dec"/>
    <s v="201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s v="Jul"/>
    <s v="2014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s v="Jun"/>
    <s v="2014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s v="Dec"/>
    <s v="201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s v="Jan"/>
    <s v="2015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s v="May"/>
    <s v="2016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s v="Apr"/>
    <s v="2016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s v="Jul"/>
    <s v="2016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s v="Aug"/>
    <s v="2014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s v="Sep"/>
    <s v="2016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s v="Feb"/>
    <s v="2017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s v="Sep"/>
    <s v="2016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s v="Jun"/>
    <s v="2014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s v="Nov"/>
    <s v="2014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s v="Jul"/>
    <s v="2015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s v="Dec"/>
    <s v="2016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s v="Sep"/>
    <s v="2015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s v="Nov"/>
    <s v="2016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s v="Jul"/>
    <s v="2016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s v="Jun"/>
    <s v="2015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s v="Nov"/>
    <s v="2016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s v="Mar"/>
    <s v="2015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s v="Jan"/>
    <s v="2017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s v="Oct"/>
    <s v="2014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s v="Jun"/>
    <s v="2014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s v="Jan"/>
    <s v="2016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s v="Aug"/>
    <s v="2014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s v="Oct"/>
    <s v="2013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s v="Dec"/>
    <s v="2016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s v="Jun"/>
    <s v="2014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s v="Oct"/>
    <s v="2016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s v="Dec"/>
    <s v="2016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s v="Dec"/>
    <s v="2016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s v="Dec"/>
    <s v="2016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s v="Nov"/>
    <s v="2016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s v="Nov"/>
    <s v="2016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s v="Jul"/>
    <s v="2014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s v="Nov"/>
    <s v="2014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s v="Jul"/>
    <s v="2014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s v="Nov"/>
    <s v="2016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s v="Jan"/>
    <s v="2016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s v="May"/>
    <s v="2016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s v="Dec"/>
    <s v="2016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s v="Sep"/>
    <s v="2015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s v="Oct"/>
    <s v="2014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s v="Aug"/>
    <s v="2014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s v="Jan"/>
    <s v="201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s v="Feb"/>
    <s v="201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s v="Jan"/>
    <s v="2012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s v="Jun"/>
    <s v="2014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s v="Mar"/>
    <s v="2012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s v="Jun"/>
    <s v="2015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s v="May"/>
    <s v="2011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s v="Nov"/>
    <s v="2015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s v="Mar"/>
    <s v="2013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s v="Dec"/>
    <s v="2012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s v="Jul"/>
    <s v="2011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s v="Jul"/>
    <s v="2012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s v="Nov"/>
    <s v="201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s v="Dec"/>
    <s v="2011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s v="Jul"/>
    <s v="2013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s v="Nov"/>
    <s v="2013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s v="Apr"/>
    <s v="2015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s v="Nov"/>
    <s v="2014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s v="Nov"/>
    <s v="2013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s v="Jan"/>
    <s v="2014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s v="Oct"/>
    <s v="201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s v="Jul"/>
    <s v="2014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s v="Jun"/>
    <s v="2015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s v="May"/>
    <s v="2013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s v="Feb"/>
    <s v="2014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s v="Mar"/>
    <s v="2012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s v="Nov"/>
    <s v="2012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s v="Apr"/>
    <s v="2013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s v="Sep"/>
    <s v="2012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s v="Dec"/>
    <s v="2014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s v="Jul"/>
    <s v="2014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s v="Dec"/>
    <s v="2016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s v="Jan"/>
    <s v="2013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s v="Jun"/>
    <s v="2011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s v="Sep"/>
    <s v="2016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s v="Jan"/>
    <s v="2015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s v="Dec"/>
    <s v="2012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s v="Apr"/>
    <s v="2013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s v="Feb"/>
    <s v="2011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s v="Nov"/>
    <s v="2012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s v="Sep"/>
    <s v="2010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s v="May"/>
    <s v="2014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s v="Oct"/>
    <s v="2016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s v="Jan"/>
    <s v="2014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s v="Nov"/>
    <s v="2016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s v="Jul"/>
    <s v="2013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s v="Aug"/>
    <s v="2015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s v="Sep"/>
    <s v="201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s v="Jan"/>
    <s v="2015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s v="Apr"/>
    <s v="2015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s v="Nov"/>
    <s v="2013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s v="Nov"/>
    <s v="2013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s v="Jan"/>
    <s v="2013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s v="Dec"/>
    <s v="2015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s v="Sep"/>
    <s v="200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s v="Apr"/>
    <s v="201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s v="Jan"/>
    <s v="2014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s v="Nov"/>
    <s v="2011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s v="Sep"/>
    <s v="201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s v="Jul"/>
    <s v="2013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s v="Mar"/>
    <s v="2014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s v="Sep"/>
    <s v="2010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s v="Apr"/>
    <s v="2011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s v="May"/>
    <s v="2013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s v="Jul"/>
    <s v="201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s v="Mar"/>
    <s v="2012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s v="Feb"/>
    <s v="2014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s v="Jan"/>
    <s v="2013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s v="Mar"/>
    <s v="2012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s v="Oct"/>
    <s v="2013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s v="May"/>
    <s v="2012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s v="Jan"/>
    <s v="2013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s v="Jan"/>
    <s v="2013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s v="Oct"/>
    <s v="2013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s v="Oct"/>
    <s v="201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s v="Jun"/>
    <s v="2013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s v="Jul"/>
    <s v="2011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s v="Feb"/>
    <s v="2012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s v="Aug"/>
    <s v="2013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s v="Mar"/>
    <s v="2012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s v="Aug"/>
    <s v="2014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s v="Mar"/>
    <s v="2012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s v="Aug"/>
    <s v="201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s v="Jun"/>
    <s v="2011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s v="Aug"/>
    <s v="2012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s v="May"/>
    <s v="2011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s v="Jul"/>
    <s v="2011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s v="May"/>
    <s v="2011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s v="Aug"/>
    <s v="2011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s v="Jan"/>
    <s v="2017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s v="Nov"/>
    <s v="2014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s v="Dec"/>
    <s v="2013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s v="Aug"/>
    <s v="201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s v="Jun"/>
    <s v="2013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s v="Jan"/>
    <s v="2013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s v="Jun"/>
    <s v="2012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s v="May"/>
    <s v="201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s v="Oct"/>
    <s v="2014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s v="Mar"/>
    <s v="201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s v="Jan"/>
    <s v="2012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s v="Jul"/>
    <s v="2012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s v="Dec"/>
    <s v="2013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s v="May"/>
    <s v="2014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s v="Mar"/>
    <s v="201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s v="Sep"/>
    <s v="2012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s v="Feb"/>
    <s v="2015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s v="Mar"/>
    <s v="2010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s v="Oct"/>
    <s v="2012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s v="Mar"/>
    <s v="2012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s v="Jan"/>
    <s v="2012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s v="Jun"/>
    <s v="201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s v="May"/>
    <s v="2016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s v="Feb"/>
    <s v="2013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s v="Mar"/>
    <s v="2012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s v="Nov"/>
    <s v="2011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s v="Mar"/>
    <s v="2014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s v="May"/>
    <s v="2013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s v="Apr"/>
    <s v="2012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s v="Sep"/>
    <s v="2013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s v="Apr"/>
    <s v="2014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s v="Dec"/>
    <s v="2011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s v="Aug"/>
    <s v="2012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s v="Aug"/>
    <s v="2016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s v="Oct"/>
    <s v="2014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s v="Sep"/>
    <s v="201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s v="Nov"/>
    <s v="2016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s v="Sep"/>
    <s v="2014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s v="Jul"/>
    <s v="201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s v="Feb"/>
    <s v="2014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s v="Jun"/>
    <s v="2015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s v="Mar"/>
    <s v="2015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s v="Feb"/>
    <s v="2015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s v="Mar"/>
    <s v="2016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s v="Jun"/>
    <s v="2016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s v="Oct"/>
    <s v="2016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s v="Jan"/>
    <s v="2015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s v="Nov"/>
    <s v="201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s v="Jun"/>
    <s v="2016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s v="Aug"/>
    <s v="201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s v="Oct"/>
    <s v="2015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s v="Mar"/>
    <s v="2015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s v="May"/>
    <s v="2015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s v="Oct"/>
    <s v="20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s v="Aug"/>
    <s v="2016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s v="Oct"/>
    <s v="2013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s v="Jan"/>
    <s v="2012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s v="Sep"/>
    <s v="2013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s v="Nov"/>
    <s v="2012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s v="Jan"/>
    <s v="2015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s v="Oct"/>
    <s v="2009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s v="Dec"/>
    <s v="2013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s v="Mar"/>
    <s v="2013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s v="Aug"/>
    <s v="201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s v="Oct"/>
    <s v="2013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s v="Jan"/>
    <s v="2011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s v="Oct"/>
    <s v="2012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s v="Apr"/>
    <s v="2013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s v="Sep"/>
    <s v="2015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s v="Jan"/>
    <s v="2013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s v="Nov"/>
    <s v="2013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s v="Nov"/>
    <s v="2010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s v="May"/>
    <s v="2012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s v="Sep"/>
    <s v="2012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s v="Nov"/>
    <s v="2011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s v="Aug"/>
    <s v="2011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s v="Jan"/>
    <s v="2016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s v="Mar"/>
    <s v="2012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s v="Dec"/>
    <s v="2016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s v="Aug"/>
    <s v="2016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s v="Apr"/>
    <s v="2012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s v="Jul"/>
    <s v="2011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s v="Sep"/>
    <s v="2014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s v="Oct"/>
    <s v="2013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s v="Jul"/>
    <s v="2014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s v="May"/>
    <s v="2010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s v="Mar"/>
    <s v="2015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s v="May"/>
    <s v="2016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s v="Sep"/>
    <s v="2010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s v="Aug"/>
    <s v="2015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s v="Oct"/>
    <s v="2012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s v="Dec"/>
    <s v="2011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s v="Apr"/>
    <s v="2011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s v="Feb"/>
    <s v="2016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s v="Apr"/>
    <s v="2010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s v="Jul"/>
    <s v="2014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s v="Aug"/>
    <s v="2012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s v="Dec"/>
    <s v="2015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s v="Nov"/>
    <s v="2010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s v="Feb"/>
    <s v="2014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s v="Aug"/>
    <s v="2011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s v="Jun"/>
    <s v="2010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s v="Jun"/>
    <s v="2012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s v="Jan"/>
    <s v="2017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s v="Jan"/>
    <s v="2014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s v="Oct"/>
    <s v="2012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s v="Apr"/>
    <s v="2012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s v="Jul"/>
    <s v="2012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s v="Jan"/>
    <s v="2012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s v="Sep"/>
    <s v="2010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s v="Jun"/>
    <s v="2014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s v="Nov"/>
    <s v="2014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s v="Nov"/>
    <s v="2012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s v="Oct"/>
    <s v="2013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s v="Oct"/>
    <s v="2011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s v="Aug"/>
    <s v="2014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s v="Oct"/>
    <s v="2014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s v="Jan"/>
    <s v="2013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s v="Oct"/>
    <s v="2013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s v="Jun"/>
    <s v="201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s v="Apr"/>
    <s v="2012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s v="Sep"/>
    <s v="2012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s v="Mar"/>
    <s v="2012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s v="May"/>
    <s v="2010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s v="Feb"/>
    <s v="2014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s v="Feb"/>
    <s v="2013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s v="Mar"/>
    <s v="2014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s v="Apr"/>
    <s v="201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s v="Dec"/>
    <s v="2015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s v="Dec"/>
    <s v="2011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s v="Oct"/>
    <s v="2013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s v="Aug"/>
    <s v="2012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s v="May"/>
    <s v="2013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s v="Jun"/>
    <s v="2015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s v="Jan"/>
    <s v="2017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s v="Jan"/>
    <s v="2016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s v="Oct"/>
    <s v="2016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s v="Mar"/>
    <s v="2016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s v="Dec"/>
    <s v="201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s v="Aug"/>
    <s v="2016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s v="May"/>
    <s v="201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s v="Feb"/>
    <s v="2016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s v="Dec"/>
    <s v="2015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s v="Dec"/>
    <s v="2015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s v="Apr"/>
    <s v="2016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s v="Oct"/>
    <s v="2016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s v="Dec"/>
    <s v="2014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s v="Jul"/>
    <s v="2015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s v="Aug"/>
    <s v="2016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s v="Feb"/>
    <s v="2015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s v="Oct"/>
    <s v="2016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s v="Mar"/>
    <s v="2015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s v="Dec"/>
    <s v="2014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s v="Jan"/>
    <s v="2017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s v="Jan"/>
    <s v="2017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s v="Jan"/>
    <s v="2016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s v="Sep"/>
    <s v="2016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s v="Jul"/>
    <s v="2015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s v="Sep"/>
    <s v="201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s v="Sep"/>
    <s v="2016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s v="Feb"/>
    <s v="2016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s v="Jul"/>
    <s v="201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s v="Jan"/>
    <s v="201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s v="Dec"/>
    <s v="2016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s v="Apr"/>
    <s v="2015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s v="Aug"/>
    <s v="2014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s v="Sep"/>
    <s v="2015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s v="Feb"/>
    <s v="201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s v="Apr"/>
    <s v="2016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s v="Jun"/>
    <s v="2015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s v="Jan"/>
    <s v="2016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s v="Jan"/>
    <s v="2016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s v="May"/>
    <s v="2016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s v="Oct"/>
    <s v="2014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s v="Jul"/>
    <s v="2014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s v="Sep"/>
    <s v="201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s v="Jul"/>
    <s v="2016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s v="Feb"/>
    <s v="2015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s v="Dec"/>
    <s v="2015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s v="Nov"/>
    <s v="2015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s v="May"/>
    <s v="2014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s v="Sep"/>
    <s v="2016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s v="Aug"/>
    <s v="2016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s v="Aug"/>
    <s v="201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s v="Jun"/>
    <s v="2016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s v="Mar"/>
    <s v="2016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s v="Oct"/>
    <s v="2016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s v="Oct"/>
    <s v="2014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s v="Nov"/>
    <s v="2014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s v="Jun"/>
    <s v="2014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s v="Oct"/>
    <s v="2014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s v="Oct"/>
    <s v="2015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s v="Oct"/>
    <s v="2014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s v="Jan"/>
    <s v="2017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s v="Dec"/>
    <s v="2016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s v="Nov"/>
    <s v="2015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s v="Feb"/>
    <s v="2017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s v="Jan"/>
    <s v="2016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s v="Sep"/>
    <s v="2015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s v="Dec"/>
    <s v="2014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s v="Nov"/>
    <s v="2016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s v="Nov"/>
    <s v="2016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s v="May"/>
    <s v="201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s v="Jul"/>
    <s v="2016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s v="Nov"/>
    <s v="2014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s v="Dec"/>
    <s v="2016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s v="Dec"/>
    <s v="2015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s v="Nov"/>
    <s v="2014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s v="Oct"/>
    <s v="201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s v="Feb"/>
    <s v="201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s v="Oct"/>
    <s v="201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s v="Jun"/>
    <s v="2016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s v="Jan"/>
    <s v="2015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s v="May"/>
    <s v="2015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s v="Sep"/>
    <s v="2015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s v="Apr"/>
    <s v="2015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s v="May"/>
    <s v="2015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s v="Jan"/>
    <s v="2016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s v="Feb"/>
    <s v="2015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s v="Feb"/>
    <s v="2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s v="Sep"/>
    <s v="2014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s v="Jan"/>
    <s v="2017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s v="Feb"/>
    <s v="2015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s v="Aug"/>
    <s v="2016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s v="Nov"/>
    <s v="2015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s v="May"/>
    <s v="2016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s v="Nov"/>
    <s v="2016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s v="Jul"/>
    <s v="2016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s v="Jan"/>
    <s v="2015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s v="Dec"/>
    <s v="2012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s v="Apr"/>
    <s v="2015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s v="Feb"/>
    <s v="2016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s v="Nov"/>
    <s v="201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s v="Jul"/>
    <s v="2016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s v="Jul"/>
    <s v="2014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s v="Jul"/>
    <s v="2014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s v="Apr"/>
    <s v="201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s v="Jan"/>
    <s v="2015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s v="Jul"/>
    <s v="2014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s v="Nov"/>
    <s v="2015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s v="Oct"/>
    <s v="2014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s v="Aug"/>
    <s v="2016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s v="Jan"/>
    <s v="2016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s v="Aug"/>
    <s v="2015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s v="Jul"/>
    <s v="2014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s v="Apr"/>
    <s v="2016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s v="Feb"/>
    <s v="2017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s v="Jul"/>
    <s v="2014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s v="Feb"/>
    <s v="2016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s v="Feb"/>
    <s v="2015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s v="Nov"/>
    <s v="2016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s v="Feb"/>
    <s v="2015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s v="Feb"/>
    <s v="2015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s v="Mar"/>
    <s v="2015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s v="Mar"/>
    <s v="2016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s v="Jul"/>
    <s v="2016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s v="Aug"/>
    <s v="2016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s v="May"/>
    <s v="201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s v="Jan"/>
    <s v="2014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s v="Jun"/>
    <s v="2013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s v="Nov"/>
    <s v="2013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s v="Mar"/>
    <s v="2016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s v="Oct"/>
    <s v="2013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s v="Sep"/>
    <s v="201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s v="Oct"/>
    <s v="2015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s v="Jan"/>
    <s v="2014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s v="Sep"/>
    <s v="201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s v="Dec"/>
    <s v="2013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s v="Apr"/>
    <s v="2012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s v="Jul"/>
    <s v="2014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s v="Dec"/>
    <s v="2015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s v="Jun"/>
    <s v="201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s v="Apr"/>
    <s v="201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s v="Apr"/>
    <s v="2014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s v="Dec"/>
    <s v="2014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s v="Jul"/>
    <s v="2012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s v="Jun"/>
    <s v="2014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s v="Jul"/>
    <s v="201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s v="Feb"/>
    <s v="2016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s v="Jul"/>
    <s v="2014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s v="May"/>
    <s v="2014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s v="Mar"/>
    <s v="2014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s v="May"/>
    <s v="201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s v="Apr"/>
    <s v="2015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s v="Mar"/>
    <s v="2016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s v="Dec"/>
    <s v="2012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s v="Jan"/>
    <s v="2016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s v="Sep"/>
    <s v="2011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s v="Jul"/>
    <s v="2013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s v="Sep"/>
    <s v="201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s v="Jan"/>
    <s v="2014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s v="Mar"/>
    <s v="2014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s v="Apr"/>
    <s v="2015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s v="Jan"/>
    <s v="2016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s v="Jun"/>
    <s v="2016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s v="Oct"/>
    <s v="2013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s v="Apr"/>
    <s v="2016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s v="May"/>
    <s v="2014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s v="Feb"/>
    <s v="2014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s v="Mar"/>
    <s v="2012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s v="Jun"/>
    <s v="201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s v="Feb"/>
    <s v="2012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s v="Oct"/>
    <s v="2016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s v="Nov"/>
    <s v="201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s v="Dec"/>
    <s v="2015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s v="Nov"/>
    <s v="2014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s v="Jul"/>
    <s v="2014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s v="Sep"/>
    <s v="2013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s v="Feb"/>
    <s v="2016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s v="Apr"/>
    <s v="2012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s v="Nov"/>
    <s v="2015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s v="Mar"/>
    <s v="2014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s v="Mar"/>
    <s v="201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s v="Sep"/>
    <s v="2011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s v="Feb"/>
    <s v="20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s v="May"/>
    <s v="2013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s v="Mar"/>
    <s v="2014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s v="Mar"/>
    <s v="2015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s v="Jul"/>
    <s v="2015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s v="Jun"/>
    <s v="2016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s v="Oct"/>
    <s v="2014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s v="Jul"/>
    <s v="2014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s v="May"/>
    <s v="2016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s v="Sep"/>
    <s v="2014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s v="Nov"/>
    <s v="2015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s v="Dec"/>
    <s v="2016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s v="Jul"/>
    <s v="2014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s v="Nov"/>
    <s v="2014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s v="Jul"/>
    <s v="2016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s v="Nov"/>
    <s v="2015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s v="Mar"/>
    <s v="2016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s v="Jan"/>
    <s v="2017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s v="Dec"/>
    <s v="2014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s v="Jul"/>
    <s v="2015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s v="Jun"/>
    <s v="2015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s v="Jan"/>
    <s v="2015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s v="Nov"/>
    <s v="2015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s v="Mar"/>
    <s v="2015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s v="Aug"/>
    <s v="2014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s v="Mar"/>
    <s v="2014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s v="Aug"/>
    <s v="2014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s v="Nov"/>
    <s v="2016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s v="May"/>
    <s v="201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s v="Nov"/>
    <s v="201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s v="Aug"/>
    <s v="2015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s v="Apr"/>
    <s v="2015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s v="May"/>
    <s v="201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s v="Aug"/>
    <s v="2015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s v="Jul"/>
    <s v="2014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s v="Jan"/>
    <s v="2015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s v="Oct"/>
    <s v="2014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s v="Nov"/>
    <s v="2014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s v="May"/>
    <s v="201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s v="Feb"/>
    <s v="2015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s v="Apr"/>
    <s v="2015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s v="Aug"/>
    <s v="201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s v="Jul"/>
    <s v="2014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s v="May"/>
    <s v="2016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s v="Jun"/>
    <s v="2014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s v="May"/>
    <s v="2015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s v="Aug"/>
    <s v="2014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s v="Aug"/>
    <s v="2016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s v="Jan"/>
    <s v="2015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s v="Apr"/>
    <s v="2015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s v="Oct"/>
    <s v="2014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s v="Jul"/>
    <s v="2014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s v="Jun"/>
    <s v="2015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s v="Apr"/>
    <s v="2016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s v="Jun"/>
    <s v="2015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s v="Jan"/>
    <s v="2017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s v="Sep"/>
    <s v="2014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s v="Jul"/>
    <s v="2014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s v="Sep"/>
    <s v="2015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s v="May"/>
    <s v="20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s v="Jan"/>
    <s v="2015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s v="Dec"/>
    <s v="2016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s v="Oct"/>
    <s v="2016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s v="Jan"/>
    <s v="2017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s v="May"/>
    <s v="2015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s v="Apr"/>
    <s v="201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s v="Apr"/>
    <s v="2015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s v="Dec"/>
    <s v="2016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s v="Jun"/>
    <s v="2016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s v="Aug"/>
    <s v="2014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s v="Feb"/>
    <s v="2016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s v="Jan"/>
    <s v="2017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s v="Feb"/>
    <s v="2016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s v="Mar"/>
    <s v="2015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s v="Oct"/>
    <s v="2015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s v="Nov"/>
    <s v="2015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s v="May"/>
    <s v="2016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s v="Nov"/>
    <s v="2015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s v="Jun"/>
    <s v="2015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s v="Mar"/>
    <s v="2015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s v="Jun"/>
    <s v="201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s v="May"/>
    <s v="2015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s v="May"/>
    <s v="2015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s v="Oct"/>
    <s v="2015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s v="May"/>
    <s v="2015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s v="Feb"/>
    <s v="2017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s v="Mar"/>
    <s v="2016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s v="Feb"/>
    <s v="2016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s v="Jan"/>
    <s v="2017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s v="May"/>
    <s v="2015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s v="May"/>
    <s v="2016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s v="Nov"/>
    <s v="201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s v="Dec"/>
    <s v="2016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s v="Apr"/>
    <s v="201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s v="Apr"/>
    <s v="2014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s v="Aug"/>
    <s v="2015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s v="Jun"/>
    <s v="2016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s v="Oct"/>
    <s v="2015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s v="Sep"/>
    <s v="2016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s v="Jul"/>
    <s v="2015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s v="Nov"/>
    <s v="2016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s v="Mar"/>
    <s v="2016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s v="Oct"/>
    <s v="2016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s v="Apr"/>
    <s v="2014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s v="Aug"/>
    <s v="2013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s v="Mar"/>
    <s v="2014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s v="Jul"/>
    <s v="2014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s v="Jul"/>
    <s v="2011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s v="Mar"/>
    <s v="2012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s v="Jan"/>
    <s v="2011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s v="Jul"/>
    <s v="2015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s v="Aug"/>
    <s v="2013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s v="Jan"/>
    <s v="2012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s v="Jan"/>
    <s v="2015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s v="Nov"/>
    <s v="2013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s v="Jul"/>
    <s v="2012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s v="Aug"/>
    <s v="2012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s v="Jul"/>
    <s v="2011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s v="Dec"/>
    <s v="2011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s v="May"/>
    <s v="2013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s v="Oct"/>
    <s v="2014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s v="Aug"/>
    <s v="2011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s v="May"/>
    <s v="201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s v="Mar"/>
    <s v="201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s v="May"/>
    <s v="201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s v="Oct"/>
    <s v="2011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s v="Apr"/>
    <s v="2013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s v="May"/>
    <s v="2014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s v="Jun"/>
    <s v="2012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s v="Jul"/>
    <s v="2014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s v="Jul"/>
    <s v="2011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s v="Sep"/>
    <s v="2013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s v="Aug"/>
    <s v="2014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s v="Nov"/>
    <s v="2010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s v="Nov"/>
    <s v="2013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s v="Jan"/>
    <s v="2012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s v="Feb"/>
    <s v="2011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s v="Aug"/>
    <s v="2013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s v="May"/>
    <s v="201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s v="Jan"/>
    <s v="2014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s v="Dec"/>
    <s v="2013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s v="Jan"/>
    <s v="2014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s v="Feb"/>
    <s v="2014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s v="Sep"/>
    <s v="201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s v="Oct"/>
    <s v="2010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s v="Dec"/>
    <s v="2013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s v="Jun"/>
    <s v="2013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s v="Aug"/>
    <s v="2013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s v="Mar"/>
    <s v="2016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s v="Jan"/>
    <s v="201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s v="Oct"/>
    <s v="2013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s v="Apr"/>
    <s v="2010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s v="Aug"/>
    <s v="2014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s v="Jul"/>
    <s v="2012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s v="Jul"/>
    <s v="2013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s v="Jul"/>
    <s v="2009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s v="Jul"/>
    <s v="2012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s v="May"/>
    <s v="2014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s v="Feb"/>
    <s v="2014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s v="Dec"/>
    <s v="2010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s v="Jul"/>
    <s v="2013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s v="Nov"/>
    <s v="2013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s v="Feb"/>
    <s v="2013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s v="Dec"/>
    <s v="2016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s v="Jun"/>
    <s v="201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s v="Feb"/>
    <s v="2015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s v="Apr"/>
    <s v="2015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s v="Jul"/>
    <s v="2016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s v="Dec"/>
    <s v="2016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s v="Mar"/>
    <s v="2015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s v="Mar"/>
    <s v="2015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s v="Sep"/>
    <s v="2015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s v="Oct"/>
    <s v="2015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s v="Oct"/>
    <s v="2015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s v="Jun"/>
    <s v="2015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s v="Feb"/>
    <s v="2016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s v="Apr"/>
    <s v="2016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s v="Mar"/>
    <s v="2016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s v="Jun"/>
    <s v="2015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s v="Apr"/>
    <s v="2016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s v="Jul"/>
    <s v="2015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s v="Nov"/>
    <s v="2016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s v="Jul"/>
    <s v="2016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s v="Jan"/>
    <s v="2017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s v="Jun"/>
    <s v="2016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s v="Nov"/>
    <s v="201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s v="Jan"/>
    <s v="2016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s v="Aug"/>
    <s v="2016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s v="Sep"/>
    <s v="2015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s v="Jul"/>
    <s v="2016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s v="Oct"/>
    <s v="2016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s v="Mar"/>
    <s v="2015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s v="Feb"/>
    <s v="2016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s v="Aug"/>
    <s v="2016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s v="Oct"/>
    <s v="2015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s v="Jan"/>
    <s v="2016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s v="May"/>
    <s v="201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s v="Dec"/>
    <s v="2014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s v="Jun"/>
    <s v="2014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s v="Dec"/>
    <s v="201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s v="Nov"/>
    <s v="2016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s v="Apr"/>
    <s v="201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s v="Mar"/>
    <s v="201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s v="Sep"/>
    <s v="2016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s v="Nov"/>
    <s v="2016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s v="Dec"/>
    <s v="2014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s v="Apr"/>
    <s v="201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s v="Aug"/>
    <s v="2016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s v="Oct"/>
    <s v="2014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s v="Jun"/>
    <s v="2016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s v="Jul"/>
    <s v="2016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s v="Dec"/>
    <s v="2016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s v="Jun"/>
    <s v="2014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s v="Feb"/>
    <s v="2016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s v="Nov"/>
    <s v="2015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s v="Nov"/>
    <s v="2014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s v="Feb"/>
    <s v="2017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s v="Jul"/>
    <s v="2015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s v="Oct"/>
    <s v="2014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s v="Jul"/>
    <s v="2014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s v="Aug"/>
    <s v="2016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s v="Jun"/>
    <s v="2015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s v="Jun"/>
    <s v="2016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s v="Jun"/>
    <s v="2016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s v="Jun"/>
    <s v="2014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s v="May"/>
    <s v="2013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s v="Feb"/>
    <s v="201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s v="Nov"/>
    <s v="2014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s v="Nov"/>
    <s v="201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s v="Nov"/>
    <s v="2015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s v="Jan"/>
    <s v="2016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s v="Jul"/>
    <s v="2015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s v="Feb"/>
    <s v="2013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s v="May"/>
    <s v="2016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s v="Oct"/>
    <s v="2012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s v="Jun"/>
    <s v="2013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s v="Jan"/>
    <s v="2013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s v="May"/>
    <s v="2011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s v="May"/>
    <s v="2011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s v="Jul"/>
    <s v="2012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s v="May"/>
    <s v="2014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s v="Jul"/>
    <s v="2013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s v="Jan"/>
    <s v="2016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s v="Nov"/>
    <s v="2014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s v="Feb"/>
    <s v="2015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s v="Oct"/>
    <s v="2014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s v="Oct"/>
    <s v="2015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s v="May"/>
    <s v="2015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s v="Mar"/>
    <s v="2014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s v="Oct"/>
    <s v="2013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s v="Apr"/>
    <s v="2015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s v="Jun"/>
    <s v="201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s v="Nov"/>
    <s v="2016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s v="Feb"/>
    <s v="2016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s v="Dec"/>
    <s v="2016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s v="Nov"/>
    <s v="201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s v="Jan"/>
    <s v="2017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s v="Jul"/>
    <s v="2016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s v="May"/>
    <s v="2015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s v="May"/>
    <s v="2015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s v="Nov"/>
    <s v="2016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s v="Apr"/>
    <s v="2013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s v="Dec"/>
    <s v="2016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s v="Jun"/>
    <s v="2015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s v="Mar"/>
    <s v="2016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s v="Jun"/>
    <s v="2015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s v="May"/>
    <s v="201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s v="Sep"/>
    <s v="2016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s v="Jul"/>
    <s v="2016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s v="Mar"/>
    <s v="2015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s v="Jul"/>
    <s v="2015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s v="Feb"/>
    <s v="201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s v="Jul"/>
    <s v="2016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s v="Jan"/>
    <s v="2017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s v="Dec"/>
    <s v="2016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s v="Jan"/>
    <s v="2015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s v="Sep"/>
    <s v="2016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s v="Jun"/>
    <s v="2016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s v="Sep"/>
    <s v="2014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s v="May"/>
    <s v="2016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s v="May"/>
    <s v="2013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s v="Mar"/>
    <s v="2015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s v="Jun"/>
    <s v="2013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s v="Jan"/>
    <s v="201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s v="Oct"/>
    <s v="2014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s v="Oct"/>
    <s v="2015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s v="Jul"/>
    <s v="2014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s v="Oct"/>
    <s v="2015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s v="Nov"/>
    <s v="2014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s v="Apr"/>
    <s v="2016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s v="Jan"/>
    <s v="2015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s v="Nov"/>
    <s v="2014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s v="Dec"/>
    <s v="2015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s v="Dec"/>
    <s v="2016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s v="Jul"/>
    <s v="2015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s v="Oct"/>
    <s v="2015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s v="Aug"/>
    <s v="2015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s v="Jan"/>
    <s v="2016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s v="Sep"/>
    <s v="2016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s v="Jun"/>
    <s v="201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s v="Jan"/>
    <s v="2015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s v="Aug"/>
    <s v="2016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s v="Dec"/>
    <s v="2015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s v="Nov"/>
    <s v="2016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s v="Mar"/>
    <s v="2015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s v="Jun"/>
    <s v="2015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s v="Aug"/>
    <s v="2016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s v="Mar"/>
    <s v="2016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s v="Mar"/>
    <s v="2015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s v="Nov"/>
    <s v="2014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s v="Oct"/>
    <s v="2015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s v="Jun"/>
    <s v="2015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s v="Oct"/>
    <s v="2016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s v="May"/>
    <s v="2015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s v="Sep"/>
    <s v="2015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s v="Jan"/>
    <s v="2016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s v="Jun"/>
    <s v="2014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s v="Mar"/>
    <s v="2016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s v="Feb"/>
    <s v="2015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s v="Apr"/>
    <s v="2016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s v="Jul"/>
    <s v="2015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s v="Apr"/>
    <s v="2016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s v="Dec"/>
    <s v="2016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s v="Jul"/>
    <s v="2015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s v="May"/>
    <s v="201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s v="Apr"/>
    <s v="2016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s v="Jun"/>
    <s v="2016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s v="Apr"/>
    <s v="2015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s v="Mar"/>
    <s v="201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s v="Jan"/>
    <s v="2016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s v="Oct"/>
    <s v="2014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s v="Jun"/>
    <s v="2014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s v="Mar"/>
    <s v="201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s v="Apr"/>
    <s v="2016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s v="Jul"/>
    <s v="2014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s v="Dec"/>
    <s v="2016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s v="Oct"/>
    <s v="2015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s v="Jul"/>
    <s v="2014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s v="Nov"/>
    <s v="2015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s v="Oct"/>
    <s v="2014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s v="Sep"/>
    <s v="201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s v="Mar"/>
    <s v="2013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s v="Feb"/>
    <s v="2013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s v="Jan"/>
    <s v="2013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s v="Feb"/>
    <s v="201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s v="Dec"/>
    <s v="2015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s v="Jan"/>
    <s v="2012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s v="Apr"/>
    <s v="2011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s v="Jan"/>
    <s v="2013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s v="Dec"/>
    <s v="2012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s v="Mar"/>
    <s v="2015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s v="Sep"/>
    <s v="201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s v="Jan"/>
    <s v="2012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s v="Aug"/>
    <s v="2013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s v="Nov"/>
    <s v="2014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s v="Aug"/>
    <s v="2011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s v="Oct"/>
    <s v="2011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s v="Apr"/>
    <s v="20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s v="Apr"/>
    <s v="2014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s v="Jul"/>
    <s v="2013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s v="Oct"/>
    <s v="2013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s v="Aug"/>
    <s v="2012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s v="Jun"/>
    <s v="2016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s v="May"/>
    <s v="2012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s v="May"/>
    <s v="2015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s v="Jan"/>
    <s v="2015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s v="Jul"/>
    <s v="2016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s v="Dec"/>
    <s v="2013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s v="Oct"/>
    <s v="201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s v="Sep"/>
    <s v="2013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s v="Dec"/>
    <s v="2014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s v="May"/>
    <s v="2011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s v="May"/>
    <s v="2013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s v="Mar"/>
    <s v="2015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s v="Jul"/>
    <s v="201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s v="Jul"/>
    <s v="2014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s v="Jun"/>
    <s v="2013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s v="Jul"/>
    <s v="2014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s v="Jun"/>
    <s v="2016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s v="Apr"/>
    <s v="2013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s v="Jun"/>
    <s v="2015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s v="Feb"/>
    <s v="2016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s v="Aug"/>
    <s v="2016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s v="May"/>
    <s v="201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s v="Feb"/>
    <s v="2016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s v="Jun"/>
    <s v="201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s v="Mar"/>
    <s v="2010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s v="May"/>
    <s v="2014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s v="Jan"/>
    <s v="2017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s v="Jun"/>
    <s v="2014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s v="Oct"/>
    <s v="2015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s v="Jan"/>
    <s v="2017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s v="Jun"/>
    <s v="2014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s v="Aug"/>
    <s v="2015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s v="Feb"/>
    <s v="2016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s v="Sep"/>
    <s v="2016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s v="Nov"/>
    <s v="2014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s v="May"/>
    <s v="2014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s v="May"/>
    <s v="2014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s v="Nov"/>
    <s v="2014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s v="May"/>
    <s v="2016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s v="Sep"/>
    <s v="2014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s v="Nov"/>
    <s v="2014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s v="Jan"/>
    <s v="2017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s v="Jul"/>
    <s v="2016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s v="Dec"/>
    <s v="2015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s v="Feb"/>
    <s v="2017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s v="Jan"/>
    <s v="2017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s v="Feb"/>
    <s v="2015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s v="Sep"/>
    <s v="201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s v="Oct"/>
    <s v="2014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s v="Jan"/>
    <s v="2016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s v="Mar"/>
    <s v="2016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s v="Aug"/>
    <s v="2015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s v="Apr"/>
    <s v="2016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s v="Jul"/>
    <s v="2015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s v="Jul"/>
    <s v="2016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s v="Dec"/>
    <s v="2014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s v="Dec"/>
    <s v="2016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s v="Oct"/>
    <s v="2014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s v="Dec"/>
    <s v="2014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s v="Jun"/>
    <s v="2015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s v="Oct"/>
    <s v="201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s v="Feb"/>
    <s v="2015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s v="Jan"/>
    <s v="2015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s v="Jul"/>
    <s v="2014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s v="Feb"/>
    <s v="2017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s v="Oct"/>
    <s v="2015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s v="Oct"/>
    <s v="2015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s v="Apr"/>
    <s v="2016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s v="Apr"/>
    <s v="2015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s v="Sep"/>
    <s v="2014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s v="Aug"/>
    <s v="2015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s v="Jul"/>
    <s v="2015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s v="Aug"/>
    <s v="2015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s v="Jun"/>
    <s v="2016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s v="Aug"/>
    <s v="2014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s v="Jun"/>
    <s v="2015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s v="Apr"/>
    <s v="2015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s v="Oct"/>
    <s v="2014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s v="Oct"/>
    <s v="201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s v="Sep"/>
    <s v="2009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s v="Jan"/>
    <s v="2014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s v="Apr"/>
    <s v="2015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s v="May"/>
    <s v="201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s v="Jun"/>
    <s v="2016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s v="Feb"/>
    <s v="2014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s v="Nov"/>
    <s v="2014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s v="Apr"/>
    <s v="2013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s v="Mar"/>
    <s v="2016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s v="May"/>
    <s v="2015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s v="Feb"/>
    <s v="2016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s v="Feb"/>
    <s v="2017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s v="Jan"/>
    <s v="2015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s v="Jun"/>
    <s v="2014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s v="May"/>
    <s v="2015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s v="May"/>
    <s v="2012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s v="Aug"/>
    <s v="2010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s v="Jul"/>
    <s v="2013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s v="Mar"/>
    <s v="2012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s v="Nov"/>
    <s v="2015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s v="Aug"/>
    <s v="2015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s v="Aug"/>
    <s v="2014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s v="May"/>
    <s v="2014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s v="Dec"/>
    <s v="2016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s v="Mar"/>
    <s v="2015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s v="Nov"/>
    <s v="2014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s v="Jan"/>
    <s v="2015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s v="Sep"/>
    <s v="2015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s v="Aug"/>
    <s v="2015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s v="Mar"/>
    <s v="2016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s v="Feb"/>
    <s v="201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s v="Jan"/>
    <s v="201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s v="Mar"/>
    <s v="2016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s v="May"/>
    <s v="2014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s v="Oct"/>
    <s v="2014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s v="Aug"/>
    <s v="2016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s v="May"/>
    <s v="2015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s v="Mar"/>
    <s v="201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s v="Jun"/>
    <s v="2014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s v="Apr"/>
    <s v="2011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s v="Sep"/>
    <s v="2011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s v="Nov"/>
    <s v="2011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s v="Feb"/>
    <s v="2012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s v="Jul"/>
    <s v="2011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s v="Dec"/>
    <s v="2010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s v="May"/>
    <s v="2012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s v="Nov"/>
    <s v="2013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s v="Sep"/>
    <s v="2011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s v="Nov"/>
    <s v="2012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s v="May"/>
    <s v="2013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s v="Dec"/>
    <s v="2012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s v="Jun"/>
    <s v="201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s v="Jun"/>
    <s v="2014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s v="Oct"/>
    <s v="2011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s v="Oct"/>
    <s v="2012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s v="Sep"/>
    <s v="2013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s v="Jan"/>
    <s v="2013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s v="Aug"/>
    <s v="2014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s v="Feb"/>
    <s v="2013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s v="Apr"/>
    <s v="2012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s v="Nov"/>
    <s v="201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s v="Jun"/>
    <s v="2013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s v="Nov"/>
    <s v="2012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s v="Aug"/>
    <s v="2012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s v="Nov"/>
    <s v="2013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s v="Oct"/>
    <s v="2012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s v="May"/>
    <s v="2014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s v="Jan"/>
    <s v="2014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s v="Jan"/>
    <s v="2012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s v="Sep"/>
    <s v="2012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s v="Jul"/>
    <s v="2011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s v="Dec"/>
    <s v="2011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s v="Apr"/>
    <s v="201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s v="May"/>
    <s v="2016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s v="Apr"/>
    <s v="2011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s v="Nov"/>
    <s v="2009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s v="Jan"/>
    <s v="2013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s v="Feb"/>
    <s v="2012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s v="Jul"/>
    <s v="2010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s v="Nov"/>
    <s v="201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s v="May"/>
    <s v="2011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s v="Aug"/>
    <s v="2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s v="Sep"/>
    <s v="2012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s v="Sep"/>
    <s v="2013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s v="Jul"/>
    <s v="2014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s v="May"/>
    <s v="2012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s v="Feb"/>
    <s v="2011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s v="Apr"/>
    <s v="2014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s v="Sep"/>
    <s v="2013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s v="Mar"/>
    <s v="2011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s v="Oct"/>
    <s v="201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s v="Mar"/>
    <s v="2011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s v="Mar"/>
    <s v="2012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s v="Mar"/>
    <s v="2012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s v="Nov"/>
    <s v="201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s v="Apr"/>
    <s v="2012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s v="Nov"/>
    <s v="2012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s v="Nov"/>
    <s v="2013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s v="Mar"/>
    <s v="2016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s v="Dec"/>
    <s v="2015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s v="Nov"/>
    <s v="2011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s v="Jan"/>
    <s v="2015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s v="Jan"/>
    <s v="2012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s v="Jan"/>
    <s v="2011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s v="Feb"/>
    <s v="201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s v="Feb"/>
    <s v="2014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s v="Oct"/>
    <s v="2011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s v="Apr"/>
    <s v="201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s v="May"/>
    <s v="2010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s v="Jul"/>
    <s v="2016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s v="May"/>
    <s v="2012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s v="Feb"/>
    <s v="2015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s v="Jul"/>
    <s v="201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s v="Sep"/>
    <s v="2011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s v="Mar"/>
    <s v="2012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s v="Feb"/>
    <s v="201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s v="Jan"/>
    <s v="2014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s v="Jun"/>
    <s v="2011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s v="Jun"/>
    <s v="2014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s v="Feb"/>
    <s v="2017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s v="Feb"/>
    <s v="2017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s v="Mar"/>
    <s v="2017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s v="Feb"/>
    <s v="2017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s v="Feb"/>
    <s v="2017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s v="Feb"/>
    <s v="2017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s v="Mar"/>
    <s v="2017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s v="Mar"/>
    <s v="2017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s v="Feb"/>
    <s v="2017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s v="Mar"/>
    <s v="2017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s v="Mar"/>
    <s v="2017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s v="Feb"/>
    <s v="201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s v="Mar"/>
    <s v="2017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s v="Feb"/>
    <s v="2017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s v="Mar"/>
    <s v="2017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s v="Mar"/>
    <s v="2017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s v="Mar"/>
    <s v="2017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s v="Mar"/>
    <s v="2017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s v="Mar"/>
    <s v="2017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s v="Mar"/>
    <s v="2017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s v="Dec"/>
    <s v="2014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s v="Feb"/>
    <s v="2015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s v="Jul"/>
    <s v="2015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s v="Jan"/>
    <s v="2015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s v="Aug"/>
    <s v="2015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s v="Jun"/>
    <s v="2015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s v="Feb"/>
    <s v="2016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s v="Mar"/>
    <s v="201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s v="Jul"/>
    <s v="20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s v="Dec"/>
    <s v="2015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s v="Aug"/>
    <s v="201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s v="May"/>
    <s v="2015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s v="Sep"/>
    <s v="2014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s v="Apr"/>
    <s v="2015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s v="Mar"/>
    <s v="201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s v="Oct"/>
    <s v="2016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s v="Mar"/>
    <s v="2016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s v="Mar"/>
    <s v="2016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s v="Aug"/>
    <s v="2014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s v="Oct"/>
    <s v="2014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s v="Nov"/>
    <s v="2015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s v="Feb"/>
    <s v="2016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s v="May"/>
    <s v="20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s v="Sep"/>
    <s v="2014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s v="Jul"/>
    <s v="2014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s v="May"/>
    <s v="201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s v="Feb"/>
    <s v="2015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s v="Sep"/>
    <s v="2015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s v="Apr"/>
    <s v="201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s v="Sep"/>
    <s v="2015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s v="May"/>
    <s v="2015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s v="Nov"/>
    <s v="2015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s v="Sep"/>
    <s v="2016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s v="Apr"/>
    <s v="2015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s v="Jul"/>
    <s v="2016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s v="Oct"/>
    <s v="2015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s v="Jun"/>
    <s v="2015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s v="Sep"/>
    <s v="2014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s v="Mar"/>
    <s v="2016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s v="Jun"/>
    <s v="2015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s v="Apr"/>
    <s v="2015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s v="Dec"/>
    <s v="2016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s v="Aug"/>
    <s v="2016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s v="Jan"/>
    <s v="2015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s v="Nov"/>
    <s v="2016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s v="Oct"/>
    <s v="2016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s v="Oct"/>
    <s v="2015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s v="Aug"/>
    <s v="2015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s v="Jan"/>
    <s v="2017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s v="Mar"/>
    <s v="2016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s v="Feb"/>
    <s v="2015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s v="Sep"/>
    <s v="2016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s v="Feb"/>
    <s v="2016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s v="Mar"/>
    <s v="2015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s v="Sep"/>
    <s v="2015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s v="Jul"/>
    <s v="2016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s v="Dec"/>
    <s v="2016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s v="May"/>
    <s v="2016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s v="Mar"/>
    <s v="2015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s v="Feb"/>
    <s v="2016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s v="Jul"/>
    <s v="2015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s v="Feb"/>
    <s v="2016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s v="Sep"/>
    <s v="2016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s v="Jul"/>
    <s v="2014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s v="Jul"/>
    <s v="2014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s v="Aug"/>
    <s v="2014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s v="Jul"/>
    <s v="201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s v="Jul"/>
    <s v="201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s v="Dec"/>
    <s v="2014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s v="Sep"/>
    <s v="201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s v="Sep"/>
    <s v="2014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s v="May"/>
    <s v="2014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s v="Dec"/>
    <s v="2014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s v="Oct"/>
    <s v="2014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s v="Sep"/>
    <s v="2014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s v="Sep"/>
    <s v="2014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s v="Jan"/>
    <s v="2015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s v="Feb"/>
    <s v="201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s v="Aug"/>
    <s v="2016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s v="May"/>
    <s v="2016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s v="Aug"/>
    <s v="2016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s v="Jan"/>
    <s v="2016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s v="Apr"/>
    <s v="2015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s v="Dec"/>
    <s v="2014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s v="Sep"/>
    <s v="2014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s v="Nov"/>
    <s v="2014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s v="Mar"/>
    <s v="2015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s v="Oct"/>
    <s v="2014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s v="Nov"/>
    <s v="2014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s v="Jan"/>
    <s v="2015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s v="Nov"/>
    <s v="2014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s v="Jul"/>
    <s v="2015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s v="Oct"/>
    <s v="2014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s v="Jan"/>
    <s v="2015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s v="Sep"/>
    <s v="2016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s v="May"/>
    <s v="201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s v="Nov"/>
    <s v="2016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s v="Dec"/>
    <s v="2015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s v="Oct"/>
    <s v="2014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s v="Sep"/>
    <s v="2016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s v="Nov"/>
    <s v="2015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s v="Jun"/>
    <s v="2015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s v="Jan"/>
    <s v="2015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s v="Oct"/>
    <s v="2015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s v="Aug"/>
    <s v="2015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s v="Aug"/>
    <s v="2014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s v="Aug"/>
    <s v="2014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s v="Jan"/>
    <s v="2017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s v="Jan"/>
    <s v="2015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s v="Aug"/>
    <s v="2014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s v="Aug"/>
    <s v="2014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s v="Jun"/>
    <s v="201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s v="Jul"/>
    <s v="2014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s v="Jan"/>
    <s v="2015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s v="Jun"/>
    <s v="2015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s v="Jun"/>
    <s v="2016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s v="Dec"/>
    <s v="2016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s v="Mar"/>
    <s v="2015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s v="Jun"/>
    <s v="2014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s v="Mar"/>
    <s v="2015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s v="Jan"/>
    <s v="2012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s v="Dec"/>
    <s v="2013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s v="Sep"/>
    <s v="2012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s v="Dec"/>
    <s v="2013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s v="Jun"/>
    <s v="201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s v="Jan"/>
    <s v="2014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s v="Jan"/>
    <s v="201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s v="Apr"/>
    <s v="2014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s v="Dec"/>
    <s v="2010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s v="Jan"/>
    <s v="2014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s v="Apr"/>
    <s v="2012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s v="Feb"/>
    <s v="2011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s v="Jan"/>
    <s v="201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s v="Dec"/>
    <s v="2014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s v="Mar"/>
    <s v="2016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s v="Jan"/>
    <s v="2013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s v="Jan"/>
    <s v="2012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s v="Sep"/>
    <s v="2011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s v="Sep"/>
    <s v="2016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s v="Apr"/>
    <s v="2013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s v="Apr"/>
    <s v="2014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s v="Jan"/>
    <s v="2015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s v="Jan"/>
    <s v="2011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s v="May"/>
    <s v="2011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s v="Jun"/>
    <s v="2016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s v="Nov"/>
    <s v="2012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s v="Mar"/>
    <s v="2015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s v="May"/>
    <s v="2011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s v="Sep"/>
    <s v="2012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s v="Jun"/>
    <s v="2014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s v="Jul"/>
    <s v="2014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s v="Mar"/>
    <s v="2015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s v="Sep"/>
    <s v="2012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s v="Apr"/>
    <s v="2013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s v="Nov"/>
    <s v="2013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s v="Jun"/>
    <s v="2014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s v="Aug"/>
    <s v="2014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s v="Oct"/>
    <s v="201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s v="Aug"/>
    <s v="2011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s v="Jan"/>
    <s v="201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s v="Dec"/>
    <s v="2014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s v="Jan"/>
    <s v="2017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s v="May"/>
    <s v="2014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s v="Apr"/>
    <s v="2014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s v="Oct"/>
    <s v="2016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s v="Jan"/>
    <s v="201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s v="Oct"/>
    <s v="2016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s v="Nov"/>
    <s v="201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s v="Dec"/>
    <s v="2016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s v="Jan"/>
    <s v="2016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s v="Oct"/>
    <s v="2014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s v="May"/>
    <s v="2015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s v="Jun"/>
    <s v="2015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s v="Jun"/>
    <s v="2016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s v="Jun"/>
    <s v="2016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s v="May"/>
    <s v="2014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s v="Jan"/>
    <s v="201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s v="May"/>
    <s v="2014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s v="Feb"/>
    <s v="2016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s v="Mar"/>
    <s v="2016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s v="Feb"/>
    <s v="2015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s v="Jun"/>
    <s v="20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s v="Mar"/>
    <s v="2012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s v="Oct"/>
    <s v="2012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s v="Jul"/>
    <s v="2012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s v="Oct"/>
    <s v="2014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s v="Nov"/>
    <s v="2015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s v="May"/>
    <s v="2010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s v="Jan"/>
    <s v="2013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s v="Nov"/>
    <s v="2012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s v="Jun"/>
    <s v="2010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s v="May"/>
    <s v="201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s v="Mar"/>
    <s v="2011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s v="Jan"/>
    <s v="2012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s v="Sep"/>
    <s v="2015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s v="Mar"/>
    <s v="2012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s v="Feb"/>
    <s v="2014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s v="Dec"/>
    <s v="2015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s v="Feb"/>
    <s v="2015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s v="Sep"/>
    <s v="2012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s v="Apr"/>
    <s v="2015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s v="Feb"/>
    <s v="2015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s v="Nov"/>
    <s v="2016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s v="Nov"/>
    <s v="2015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s v="Aug"/>
    <s v="201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s v="May"/>
    <s v="2016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s v="May"/>
    <s v="2014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s v="Nov"/>
    <s v="2016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s v="Sep"/>
    <s v="2014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s v="Sep"/>
    <s v="2015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s v="Jul"/>
    <s v="201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s v="May"/>
    <s v="2015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s v="Sep"/>
    <s v="2014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s v="Oct"/>
    <s v="2014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s v="Aug"/>
    <s v="2014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s v="Oct"/>
    <s v="2016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s v="Jan"/>
    <s v="2017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s v="Jul"/>
    <s v="2014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s v="Apr"/>
    <s v="2015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s v="Sep"/>
    <s v="2015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s v="Jun"/>
    <s v="2012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s v="Nov"/>
    <s v="2013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s v="Aug"/>
    <s v="2011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s v="Dec"/>
    <s v="2013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s v="Sep"/>
    <s v="2013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s v="Oct"/>
    <s v="2010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s v="Feb"/>
    <s v="2012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s v="Apr"/>
    <s v="2013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s v="May"/>
    <s v="2011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s v="May"/>
    <s v="2013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s v="May"/>
    <s v="2012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s v="Jan"/>
    <s v="2012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s v="Aug"/>
    <s v="2014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s v="Nov"/>
    <s v="201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s v="May"/>
    <s v="2014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s v="Nov"/>
    <s v="2011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s v="May"/>
    <s v="2012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s v="Jun"/>
    <s v="2013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s v="Feb"/>
    <s v="2013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s v="May"/>
    <s v="2011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s v="Apr"/>
    <s v="2014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s v="Apr"/>
    <s v="2011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s v="Jun"/>
    <s v="20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s v="Apr"/>
    <s v="2014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s v="Jun"/>
    <s v="2015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s v="Feb"/>
    <s v="2014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s v="Oct"/>
    <s v="2009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s v="Apr"/>
    <s v="2016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s v="Jun"/>
    <s v="2014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s v="Mar"/>
    <s v="2011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s v="Oct"/>
    <s v="2016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s v="Sep"/>
    <s v="2013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s v="Feb"/>
    <s v="2012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s v="Jan"/>
    <s v="201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s v="Apr"/>
    <s v="2012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s v="Mar"/>
    <s v="201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s v="Sep"/>
    <s v="2012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s v="Feb"/>
    <s v="2013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s v="Aug"/>
    <s v="2014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s v="Nov"/>
    <s v="2014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s v="Aug"/>
    <s v="2012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s v="Apr"/>
    <s v="2014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s v="Aug"/>
    <s v="201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s v="Mar"/>
    <s v="2016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s v="Dec"/>
    <s v="2011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s v="Jul"/>
    <s v="2014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s v="Apr"/>
    <s v="2014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s v="Nov"/>
    <s v="2016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s v="Jul"/>
    <s v="2016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s v="Feb"/>
    <s v="2013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s v="Oct"/>
    <s v="2013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s v="Oct"/>
    <s v="2012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s v="Jun"/>
    <s v="2016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s v="Jun"/>
    <s v="2013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s v="Feb"/>
    <s v="2013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s v="Jun"/>
    <s v="2013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s v="Nov"/>
    <s v="2015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s v="May"/>
    <s v="201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s v="Oct"/>
    <s v="2015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s v="Feb"/>
    <s v="2016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s v="Jun"/>
    <s v="2014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s v="Nov"/>
    <s v="2016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s v="Aug"/>
    <s v="2016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s v="Oct"/>
    <s v="2014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s v="Jul"/>
    <s v="2016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s v="Feb"/>
    <s v="2016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s v="Jan"/>
    <s v="2015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s v="Jul"/>
    <s v="2015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s v="Nov"/>
    <s v="2016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s v="Jan"/>
    <s v="2016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s v="Jun"/>
    <s v="2015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s v="Jan"/>
    <s v="2015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s v="Nov"/>
    <s v="2015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s v="Oct"/>
    <s v="2016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s v="Jun"/>
    <s v="2015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s v="Jun"/>
    <s v="2014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s v="Jul"/>
    <s v="2014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s v="Jun"/>
    <s v="2014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s v="Oct"/>
    <s v="2014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s v="Dec"/>
    <s v="2015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s v="May"/>
    <s v="2015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s v="Dec"/>
    <s v="2016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s v="Jun"/>
    <s v="2010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s v="Jun"/>
    <s v="2014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s v="Sep"/>
    <s v="2013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s v="Oct"/>
    <s v="2014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s v="Jun"/>
    <s v="2010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s v="Aug"/>
    <s v="2011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s v="Oct"/>
    <s v="2016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s v="Jul"/>
    <s v="2016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s v="Dec"/>
    <s v="2015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s v="Jan"/>
    <s v="2015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s v="May"/>
    <s v="2016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s v="Feb"/>
    <s v="2013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s v="Aug"/>
    <s v="2011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s v="Feb"/>
    <s v="2013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s v="Feb"/>
    <s v="2012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s v="Jul"/>
    <s v="2015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s v="Aug"/>
    <s v="2016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s v="Apr"/>
    <s v="201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s v="Aug"/>
    <s v="2014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s v="May"/>
    <s v="2016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s v="May"/>
    <s v="2015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s v="Jul"/>
    <s v="2012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s v="May"/>
    <s v="2015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s v="Mar"/>
    <s v="2014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s v="Feb"/>
    <s v="2015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s v="Feb"/>
    <s v="2010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s v="Jul"/>
    <s v="2014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s v="Oct"/>
    <s v="2012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s v="Dec"/>
    <s v="2014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s v="Nov"/>
    <s v="2016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s v="Mar"/>
    <s v="2014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s v="Mar"/>
    <s v="2015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s v="Nov"/>
    <s v="2015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s v="Apr"/>
    <s v="2014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s v="Oct"/>
    <s v="201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s v="May"/>
    <s v="2013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s v="Nov"/>
    <s v="2016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s v="Oct"/>
    <s v="201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s v="Oct"/>
    <s v="2016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s v="Nov"/>
    <s v="2015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s v="Oct"/>
    <s v="2016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s v="May"/>
    <s v="2015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s v="Jun"/>
    <s v="2012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s v="Apr"/>
    <s v="2013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s v="Mar"/>
    <s v="2015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s v="Apr"/>
    <s v="2013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s v="Oct"/>
    <s v="201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s v="Apr"/>
    <s v="2015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s v="Nov"/>
    <s v="2013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s v="Jan"/>
    <s v="2016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s v="Oct"/>
    <s v="2015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s v="Apr"/>
    <s v="2014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s v="Nov"/>
    <s v="2014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s v="Mar"/>
    <s v="2013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s v="Jan"/>
    <s v="2016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s v="Jan"/>
    <s v="2015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s v="Dec"/>
    <s v="2015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s v="May"/>
    <s v="2014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s v="Dec"/>
    <s v="2016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s v="Feb"/>
    <s v="2016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s v="Apr"/>
    <s v="2016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s v="Apr"/>
    <s v="201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s v="Nov"/>
    <s v="2013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s v="Jul"/>
    <s v="2014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s v="Apr"/>
    <s v="2015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s v="Sep"/>
    <s v="2016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s v="Dec"/>
    <s v="2015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s v="May"/>
    <s v="2016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s v="Aug"/>
    <s v="2016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s v="Apr"/>
    <s v="2016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s v="Mar"/>
    <s v="2015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s v="Apr"/>
    <s v="2016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s v="Jun"/>
    <s v="2013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s v="Jun"/>
    <s v="2014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s v="Apr"/>
    <s v="2015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s v="Nov"/>
    <s v="2016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s v="May"/>
    <s v="2015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s v="Oct"/>
    <s v="2015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s v="Apr"/>
    <s v="2012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s v="Sep"/>
    <s v="2011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s v="May"/>
    <s v="2012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s v="Apr"/>
    <s v="2014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s v="Jun"/>
    <s v="2012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s v="Nov"/>
    <s v="2011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s v="Aug"/>
    <s v="2011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s v="Aug"/>
    <s v="2010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s v="Jun"/>
    <s v="2013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s v="Jan"/>
    <s v="2013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s v="Jan"/>
    <s v="2011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s v="Aug"/>
    <s v="2011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s v="Oct"/>
    <s v="201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s v="Jan"/>
    <s v="2012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s v="Aug"/>
    <s v="2011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s v="Oct"/>
    <s v="2012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s v="Oct"/>
    <s v="2011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s v="Feb"/>
    <s v="2012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s v="Jun"/>
    <s v="2015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s v="Jun"/>
    <s v="2012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s v="Dec"/>
    <s v="2011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s v="Apr"/>
    <s v="2011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s v="Oct"/>
    <s v="2012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s v="Apr"/>
    <s v="2013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s v="Nov"/>
    <s v="2014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s v="Dec"/>
    <s v="2012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s v="Oct"/>
    <s v="2014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s v="Aug"/>
    <s v="2012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s v="Jun"/>
    <s v="2015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s v="Apr"/>
    <s v="2014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s v="Jun"/>
    <s v="2011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s v="Apr"/>
    <s v="201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s v="Aug"/>
    <s v="2014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s v="Oct"/>
    <s v="201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s v="Jan"/>
    <s v="201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s v="Aug"/>
    <s v="2012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s v="Oct"/>
    <s v="2015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s v="Jun"/>
    <s v="2011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s v="Jul"/>
    <s v="2012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s v="Nov"/>
    <s v="2013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s v="Dec"/>
    <s v="2016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s v="Dec"/>
    <s v="2016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s v="Jan"/>
    <s v="2010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s v="Oct"/>
    <s v="2010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s v="Jul"/>
    <s v="2015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s v="Nov"/>
    <s v="2014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s v="Feb"/>
    <s v="2015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s v="Jul"/>
    <s v="2014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s v="Feb"/>
    <s v="2016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s v="Jul"/>
    <s v="2014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s v="Jun"/>
    <s v="2015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s v="Jan"/>
    <s v="2014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s v="Mar"/>
    <s v="2011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s v="Mar"/>
    <s v="2013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s v="Sep"/>
    <s v="2012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s v="Sep"/>
    <s v="2013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s v="Nov"/>
    <s v="2014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s v="Oct"/>
    <s v="2013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s v="Oct"/>
    <s v="2016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s v="Dec"/>
    <s v="2012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s v="Oct"/>
    <s v="2014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s v="Dec"/>
    <s v="2015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s v="Jun"/>
    <s v="2010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s v="Aug"/>
    <s v="2013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s v="Oct"/>
    <s v="2013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s v="Jan"/>
    <s v="2016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s v="Oct"/>
    <s v="2014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s v="Mar"/>
    <s v="2015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s v="Jun"/>
    <s v="2010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s v="Jun"/>
    <s v="2016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s v="May"/>
    <s v="2016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s v="Feb"/>
    <s v="2014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s v="Dec"/>
    <s v="2014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s v="Jan"/>
    <s v="2014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s v="Mar"/>
    <s v="2016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s v="Aug"/>
    <s v="2013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s v="Nov"/>
    <s v="2016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s v="Dec"/>
    <s v="2012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s v="Jun"/>
    <s v="2011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s v="Apr"/>
    <s v="2012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s v="Aug"/>
    <s v="2015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s v="Jun"/>
    <s v="2014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s v="Apr"/>
    <s v="2015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s v="May"/>
    <s v="2016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s v="Mar"/>
    <s v="2016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s v="Oct"/>
    <s v="2014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s v="Sep"/>
    <s v="2012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s v="Jan"/>
    <s v="2017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s v="Feb"/>
    <s v="2017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s v="Jul"/>
    <s v="2015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s v="May"/>
    <s v="201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s v="Mar"/>
    <s v="2015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s v="Aug"/>
    <s v="201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s v="Apr"/>
    <s v="2016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s v="Jul"/>
    <s v="201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s v="Apr"/>
    <s v="2015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s v="May"/>
    <s v="2016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s v="Dec"/>
    <s v="2016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s v="Mar"/>
    <s v="2015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s v="Oct"/>
    <s v="2015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s v="Feb"/>
    <s v="2017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s v="Aug"/>
    <s v="2014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s v="Jan"/>
    <s v="201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s v="Jan"/>
    <s v="2016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s v="Feb"/>
    <s v="2013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s v="Aug"/>
    <s v="2016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s v="Mar"/>
    <s v="2015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s v="Sep"/>
    <s v="2016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s v="Apr"/>
    <s v="2016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s v="Feb"/>
    <s v="2016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s v="Feb"/>
    <s v="201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s v="Nov"/>
    <s v="2016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s v="Oct"/>
    <s v="2016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s v="Feb"/>
    <s v="2016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s v="Jul"/>
    <s v="2015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s v="Nov"/>
    <s v="2016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s v="Jan"/>
    <s v="2015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s v="Oct"/>
    <s v="2015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s v="Sep"/>
    <s v="2015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s v="Jun"/>
    <s v="2015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s v="Jan"/>
    <s v="2013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s v="Oct"/>
    <s v="2012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s v="Aug"/>
    <s v="2015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s v="Feb"/>
    <s v="2013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s v="May"/>
    <s v="2012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s v="Mar"/>
    <s v="2012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s v="Oct"/>
    <s v="201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s v="Feb"/>
    <s v="2012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s v="Apr"/>
    <s v="201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s v="Feb"/>
    <s v="2012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s v="Mar"/>
    <s v="2014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s v="Oct"/>
    <s v="2013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s v="Apr"/>
    <s v="2015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s v="Jan"/>
    <s v="2014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s v="Feb"/>
    <s v="201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s v="Jul"/>
    <s v="201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s v="Oct"/>
    <s v="2015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s v="Aug"/>
    <s v="2012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s v="Jul"/>
    <s v="2015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s v="Jun"/>
    <s v="2013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s v="Mar"/>
    <s v="2016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s v="Dec"/>
    <s v="2011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s v="May"/>
    <s v="2015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s v="Oct"/>
    <s v="2016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s v="Aug"/>
    <s v="2014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s v="Jan"/>
    <s v="2016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s v="Oct"/>
    <s v="2013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s v="Jul"/>
    <s v="2015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s v="Jul"/>
    <s v="2013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s v="Mar"/>
    <s v="2014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s v="May"/>
    <s v="2013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s v="Jun"/>
    <s v="2014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s v="Nov"/>
    <s v="2015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s v="Dec"/>
    <s v="2016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s v="Feb"/>
    <s v="2015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s v="Jan"/>
    <s v="2016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s v="Oct"/>
    <s v="2014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s v="Feb"/>
    <s v="2017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s v="Oct"/>
    <s v="2013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s v="Mar"/>
    <s v="2016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s v="Jan"/>
    <s v="2017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s v="Oct"/>
    <s v="201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s v="Mar"/>
    <s v="2017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s v="Oct"/>
    <s v="201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s v="Jan"/>
    <s v="2014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s v="Aug"/>
    <s v="2015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s v="Jul"/>
    <s v="201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s v="Nov"/>
    <s v="2016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s v="Mar"/>
    <s v="2013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s v="Nov"/>
    <s v="2016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s v="Jul"/>
    <s v="2014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s v="Jul"/>
    <s v="2016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s v="Oct"/>
    <s v="2015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s v="Jan"/>
    <s v="2017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s v="Apr"/>
    <s v="2016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s v="Nov"/>
    <s v="201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s v="May"/>
    <s v="2016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s v="May"/>
    <s v="2015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s v="Nov"/>
    <s v="201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s v="Feb"/>
    <s v="2014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s v="Jan"/>
    <s v="2017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s v="Oct"/>
    <s v="2014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s v="Jan"/>
    <s v="2015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s v="May"/>
    <s v="2016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s v="Nov"/>
    <s v="2016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s v="Apr"/>
    <s v="2016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s v="Nov"/>
    <s v="2014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s v="Feb"/>
    <s v="2017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s v="Feb"/>
    <s v="2017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s v="Dec"/>
    <s v="2016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s v="Nov"/>
    <s v="2016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s v="Nov"/>
    <s v="2015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s v="Feb"/>
    <s v="2017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s v="Jan"/>
    <s v="2014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s v="Nov"/>
    <s v="2014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s v="Dec"/>
    <s v="2013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s v="Jan"/>
    <s v="2012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s v="Nov"/>
    <s v="2015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s v="Jan"/>
    <s v="2015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s v="Aug"/>
    <s v="2015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s v="May"/>
    <s v="2011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s v="Nov"/>
    <s v="2015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s v="Mar"/>
    <s v="2012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s v="Feb"/>
    <s v="2011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s v="May"/>
    <s v="2012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s v="Aug"/>
    <s v="2013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s v="Jun"/>
    <s v="2014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s v="Jun"/>
    <s v="2012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s v="Oct"/>
    <s v="2013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s v="Sep"/>
    <s v="2009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s v="Mar"/>
    <s v="2012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s v="Mar"/>
    <s v="2012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s v="Aug"/>
    <s v="2012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s v="Dec"/>
    <s v="2012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s v="Dec"/>
    <s v="2012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s v="Jan"/>
    <s v="2012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s v="Feb"/>
    <s v="2012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s v="Feb"/>
    <s v="2014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s v="Jan"/>
    <s v="2011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s v="Jun"/>
    <s v="2012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s v="May"/>
    <s v="2013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s v="Nov"/>
    <s v="2013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s v="Nov"/>
    <s v="2011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s v="Nov"/>
    <s v="2010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s v="Jul"/>
    <s v="2014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s v="Feb"/>
    <s v="2012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s v="Apr"/>
    <s v="2012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s v="Jul"/>
    <s v="2014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s v="Feb"/>
    <s v="2013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s v="Feb"/>
    <s v="2013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s v="Apr"/>
    <s v="2014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s v="Mar"/>
    <s v="2014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s v="Apr"/>
    <s v="2012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s v="May"/>
    <s v="2012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s v="Apr"/>
    <s v="2012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s v="Sep"/>
    <s v="2009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s v="Jan"/>
    <s v="2010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s v="Aug"/>
    <s v="2009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s v="Nov"/>
    <s v="2013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s v="Feb"/>
    <s v="2014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s v="Mar"/>
    <s v="2017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s v="Mar"/>
    <s v="2017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s v="Mar"/>
    <s v="201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s v="Feb"/>
    <s v="2017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s v="Feb"/>
    <s v="2017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s v="Mar"/>
    <s v="2017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s v="Jul"/>
    <s v="2014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s v="May"/>
    <s v="2015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s v="Jun"/>
    <s v="2014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s v="Nov"/>
    <s v="2015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s v="Jul"/>
    <s v="2014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s v="Jan"/>
    <s v="2015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s v="May"/>
    <s v="2014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s v="Oct"/>
    <s v="2014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s v="May"/>
    <s v="2014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s v="Jan"/>
    <s v="2014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s v="May"/>
    <s v="2014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s v="May"/>
    <s v="201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s v="Nov"/>
    <s v="2016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s v="Sep"/>
    <s v="2016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s v="Jun"/>
    <s v="2015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s v="Sep"/>
    <s v="2014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s v="Nov"/>
    <s v="201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s v="May"/>
    <s v="2016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s v="Feb"/>
    <s v="2015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s v="Sep"/>
    <s v="2016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s v="Jul"/>
    <s v="201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s v="Dec"/>
    <s v="2015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s v="Jul"/>
    <s v="2015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s v="Dec"/>
    <s v="2016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s v="Mar"/>
    <s v="2015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s v="Apr"/>
    <s v="2015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s v="Apr"/>
    <s v="2015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s v="Nov"/>
    <s v="2014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s v="Apr"/>
    <s v="2015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s v="May"/>
    <s v="2015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s v="Sep"/>
    <s v="2015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s v="Dec"/>
    <s v="2014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s v="Jun"/>
    <s v="2015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s v="Jan"/>
    <s v="2016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s v="Apr"/>
    <s v="2016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s v="Nov"/>
    <s v="2014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s v="Nov"/>
    <s v="2015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s v="Sep"/>
    <s v="2015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s v="Dec"/>
    <s v="201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s v="Sep"/>
    <s v="2015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s v="Feb"/>
    <s v="20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s v="Feb"/>
    <s v="201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s v="Jan"/>
    <s v="2016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s v="Nov"/>
    <s v="2014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s v="May"/>
    <s v="2015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s v="Mar"/>
    <s v="2015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s v="Jul"/>
    <s v="2015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s v="Jan"/>
    <s v="2015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s v="Aug"/>
    <s v="2016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s v="Nov"/>
    <s v="2015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s v="Oct"/>
    <s v="2016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s v="Jul"/>
    <s v="2015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s v="Aug"/>
    <s v="2015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s v="Sep"/>
    <s v="2015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s v="Mar"/>
    <s v="2015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s v="Jul"/>
    <s v="2015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s v="Jan"/>
    <s v="2015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s v="Oct"/>
    <s v="2014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s v="Jul"/>
    <s v="2015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s v="Nov"/>
    <s v="201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s v="Jun"/>
    <s v="2016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s v="Dec"/>
    <s v="2014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s v="Jun"/>
    <s v="2015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s v="Nov"/>
    <s v="201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s v="Mar"/>
    <s v="2015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s v="Sep"/>
    <s v="2015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s v="Jul"/>
    <s v="2015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s v="Jan"/>
    <s v="2015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s v="Dec"/>
    <s v="2016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s v="Sep"/>
    <s v="2015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s v="Dec"/>
    <s v="2014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s v="Jun"/>
    <s v="2015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s v="Nov"/>
    <s v="2014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s v="Mar"/>
    <s v="2016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s v="Jan"/>
    <s v="201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s v="Apr"/>
    <s v="2015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s v="Jan"/>
    <s v="2016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s v="Dec"/>
    <s v="2015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s v="Aug"/>
    <s v="2016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s v="Dec"/>
    <s v="2014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s v="Mar"/>
    <s v="2015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s v="Oct"/>
    <s v="2014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s v="Jul"/>
    <s v="201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s v="Aug"/>
    <s v="201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s v="Jul"/>
    <s v="2015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s v="Oct"/>
    <s v="2016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s v="May"/>
    <s v="2014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s v="Jul"/>
    <s v="2015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s v="Jun"/>
    <s v="201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s v="Jan"/>
    <s v="2015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s v="Jul"/>
    <s v="2014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s v="Jan"/>
    <s v="2015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s v="Dec"/>
    <s v="2014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s v="Sep"/>
    <s v="2014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s v="Jan"/>
    <s v="2015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s v="Feb"/>
    <s v="2015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s v="Dec"/>
    <s v="2014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s v="Sep"/>
    <s v="2014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s v="May"/>
    <s v="2016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s v="Jun"/>
    <s v="2015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s v="Feb"/>
    <s v="2016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s v="Feb"/>
    <s v="2015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s v="Dec"/>
    <s v="201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s v="Jan"/>
    <s v="2016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s v="Apr"/>
    <s v="2016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s v="Feb"/>
    <s v="2015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s v="Jan"/>
    <s v="2016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s v="Jun"/>
    <s v="2015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s v="Sep"/>
    <s v="2015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s v="Nov"/>
    <s v="2015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s v="Jan"/>
    <s v="2015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s v="Oct"/>
    <s v="2015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s v="Sep"/>
    <s v="2015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s v="Jan"/>
    <s v="2016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s v="Jul"/>
    <s v="2015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s v="Feb"/>
    <s v="2015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s v="Jul"/>
    <s v="2014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s v="Apr"/>
    <s v="2016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s v="Aug"/>
    <s v="2015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s v="Oct"/>
    <s v="2016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s v="Oct"/>
    <s v="2016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s v="Aug"/>
    <s v="2016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s v="Oct"/>
    <s v="2014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s v="Sep"/>
    <s v="2014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s v="Feb"/>
    <s v="2017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s v="Nov"/>
    <s v="2015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s v="Jan"/>
    <s v="2017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s v="Feb"/>
    <s v="2017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s v="Mar"/>
    <s v="2016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s v="Jan"/>
    <s v="2017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s v="Feb"/>
    <s v="201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s v="May"/>
    <s v="2016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s v="Feb"/>
    <s v="2016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s v="Nov"/>
    <s v="2016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s v="Aug"/>
    <s v="2011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s v="Jun"/>
    <s v="2012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s v="Mar"/>
    <s v="2013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s v="Sep"/>
    <s v="2015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s v="Aug"/>
    <s v="2012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s v="Apr"/>
    <s v="201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s v="Apr"/>
    <s v="2012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s v="Sep"/>
    <s v="2012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s v="Jan"/>
    <s v="2011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s v="Apr"/>
    <s v="2012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s v="Dec"/>
    <s v="2011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s v="Jun"/>
    <s v="201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s v="Oct"/>
    <s v="2012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s v="Aug"/>
    <s v="2010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s v="May"/>
    <s v="2010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s v="Oct"/>
    <s v="2014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s v="Jun"/>
    <s v="2012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s v="Dec"/>
    <s v="2012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s v="Jul"/>
    <s v="2012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s v="Aug"/>
    <s v="2015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s v="Mar"/>
    <s v="2012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s v="Jun"/>
    <s v="2011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s v="Mar"/>
    <s v="2012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s v="Aug"/>
    <s v="2011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s v="Sep"/>
    <s v="2011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s v="Mar"/>
    <s v="2012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s v="Apr"/>
    <s v="2012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s v="Oct"/>
    <s v="2011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s v="Apr"/>
    <s v="2013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s v="Apr"/>
    <s v="2012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s v="Dec"/>
    <s v="2010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s v="Apr"/>
    <s v="2012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s v="Mar"/>
    <s v="2013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s v="Apr"/>
    <s v="2012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s v="May"/>
    <s v="2012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s v="Feb"/>
    <s v="2013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s v="Jul"/>
    <s v="2011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s v="Jan"/>
    <s v="2015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s v="Nov"/>
    <s v="2012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s v="May"/>
    <s v="2012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s v="Aug"/>
    <s v="2015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s v="Aug"/>
    <s v="2014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s v="May"/>
    <s v="2016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s v="Oct"/>
    <s v="201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s v="Feb"/>
    <s v="2015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s v="Sep"/>
    <s v="2015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s v="Apr"/>
    <s v="2015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s v="Jul"/>
    <s v="201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s v="Feb"/>
    <s v="2015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s v="Mar"/>
    <s v="2015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s v="Jan"/>
    <s v="2016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s v="Nov"/>
    <s v="2014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s v="Dec"/>
    <s v="2016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s v="Aug"/>
    <s v="2014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s v="Jan"/>
    <s v="2015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s v="Oct"/>
    <s v="2014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s v="Feb"/>
    <s v="2015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s v="Oct"/>
    <s v="2014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s v="Jun"/>
    <s v="201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s v="Aug"/>
    <s v="2016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s v="Sep"/>
    <s v="2015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s v="Mar"/>
    <s v="2016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s v="Oct"/>
    <s v="2014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s v="Nov"/>
    <s v="2014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s v="May"/>
    <s v="2012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s v="Nov"/>
    <s v="201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s v="Sep"/>
    <s v="2013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s v="Aug"/>
    <s v="2015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s v="Feb"/>
    <s v="2012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s v="Mar"/>
    <s v="201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s v="Jul"/>
    <s v="2015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s v="Jul"/>
    <s v="2012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s v="Jan"/>
    <s v="2013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s v="Nov"/>
    <s v="2009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s v="Oct"/>
    <s v="2014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s v="Jul"/>
    <s v="2013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s v="Jun"/>
    <s v="2011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s v="Jan"/>
    <s v="2013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s v="Dec"/>
    <s v="2014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s v="Aug"/>
    <s v="201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s v="Jul"/>
    <s v="2013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s v="Aug"/>
    <s v="2013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s v="Dec"/>
    <s v="2010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s v="Jun"/>
    <s v="2012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s v="Jan"/>
    <s v="2015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s v="Sep"/>
    <s v="2013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s v="Mar"/>
    <s v="2012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s v="Sep"/>
    <s v="2016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s v="Apr"/>
    <s v="2013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s v="Aug"/>
    <s v="2015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s v="Feb"/>
    <s v="2012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s v="Feb"/>
    <s v="2017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s v="Jul"/>
    <s v="2012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s v="May"/>
    <s v="2015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s v="Apr"/>
    <s v="2012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s v="Nov"/>
    <s v="2012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s v="Apr"/>
    <s v="2014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s v="Mar"/>
    <s v="2015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s v="Oct"/>
    <s v="2011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s v="Feb"/>
    <s v="2015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s v="Sep"/>
    <s v="2015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s v="Aug"/>
    <s v="2016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s v="May"/>
    <s v="2015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s v="Jul"/>
    <s v="2014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s v="Mar"/>
    <s v="2016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s v="Jul"/>
    <s v="2014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s v="Mar"/>
    <s v="2015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s v="Aug"/>
    <s v="2016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s v="Aug"/>
    <s v="2015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s v="Jan"/>
    <s v="2017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s v="Mar"/>
    <s v="2016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s v="Mar"/>
    <s v="2015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s v="Jul"/>
    <s v="2014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s v="Apr"/>
    <s v="2016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s v="Dec"/>
    <s v="201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s v="Feb"/>
    <s v="2015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s v="Jul"/>
    <s v="2014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s v="Aug"/>
    <s v="2015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s v="Jul"/>
    <s v="2014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s v="Apr"/>
    <s v="2015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s v="Oct"/>
    <s v="2015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s v="Sep"/>
    <s v="2016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s v="Jan"/>
    <s v="2015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s v="May"/>
    <s v="2015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s v="Jun"/>
    <s v="2014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s v="Nov"/>
    <s v="2015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s v="Nov"/>
    <s v="2015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s v="Feb"/>
    <s v="2015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s v="Feb"/>
    <s v="2016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s v="Jan"/>
    <s v="2016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s v="Jan"/>
    <s v="2016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s v="Sep"/>
    <s v="2014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s v="Mar"/>
    <s v="2015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s v="Jul"/>
    <s v="2014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s v="Jan"/>
    <s v="2017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s v="Jul"/>
    <s v="2014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s v="May"/>
    <s v="2016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s v="Aug"/>
    <s v="2015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s v="Jun"/>
    <s v="2014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s v="Jan"/>
    <s v="2016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s v="Aug"/>
    <s v="2012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s v="Oct"/>
    <s v="2014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s v="Dec"/>
    <s v="2013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s v="Mar"/>
    <s v="2012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s v="May"/>
    <s v="2016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s v="Mar"/>
    <s v="2014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s v="Jun"/>
    <s v="2015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s v="Feb"/>
    <s v="2017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s v="Jun"/>
    <s v="2012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s v="Jul"/>
    <s v="2016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s v="Nov"/>
    <s v="2016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s v="Dec"/>
    <s v="2014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s v="Aug"/>
    <s v="2012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s v="Apr"/>
    <s v="2014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s v="Mar"/>
    <s v="2016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s v="Jul"/>
    <s v="2015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s v="Sep"/>
    <s v="2014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s v="Oct"/>
    <s v="2015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s v="Sep"/>
    <s v="2015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s v="Sep"/>
    <s v="2015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s v="Apr"/>
    <s v="2015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s v="Nov"/>
    <s v="20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s v="Nov"/>
    <s v="201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s v="Aug"/>
    <s v="201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s v="Oct"/>
    <s v="2016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s v="May"/>
    <s v="2015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s v="Oct"/>
    <s v="2015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s v="Nov"/>
    <s v="2014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s v="Apr"/>
    <s v="2015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s v="Jun"/>
    <s v="2016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s v="Aug"/>
    <s v="2015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s v="May"/>
    <s v="2016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s v="Jan"/>
    <s v="2014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s v="Aug"/>
    <s v="2016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s v="Feb"/>
    <s v="2015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s v="Sep"/>
    <s v="2016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s v="Sep"/>
    <s v="2016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s v="Dec"/>
    <s v="2014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s v="Jan"/>
    <s v="2015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s v="Apr"/>
    <s v="2015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s v="Aug"/>
    <s v="2014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s v="Jun"/>
    <s v="2016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s v="Nov"/>
    <s v="2016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s v="Feb"/>
    <s v="2017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s v="Oct"/>
    <s v="2014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s v="Aug"/>
    <s v="2015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s v="Jul"/>
    <s v="2015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s v="Feb"/>
    <s v="2016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s v="Dec"/>
    <s v="2015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s v="Nov"/>
    <s v="2016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s v="Nov"/>
    <s v="2015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s v="Nov"/>
    <s v="2014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s v="May"/>
    <s v="2014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s v="Feb"/>
    <s v="2015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s v="Jan"/>
    <s v="2016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s v="Feb"/>
    <s v="2017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s v="Jun"/>
    <s v="2016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s v="Jun"/>
    <s v="2016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s v="Mar"/>
    <s v="2015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s v="Sep"/>
    <s v="2015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s v="Sep"/>
    <s v="2013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s v="Jul"/>
    <s v="2015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s v="Aug"/>
    <s v="2015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s v="Nov"/>
    <s v="2015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s v="Mar"/>
    <s v="2015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s v="Aug"/>
    <s v="2015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s v="Jan"/>
    <s v="20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s v="Sep"/>
    <s v="201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s v="Nov"/>
    <s v="2015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s v="Jul"/>
    <s v="2014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s v="Nov"/>
    <s v="2014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s v="Dec"/>
    <s v="2015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s v="Sep"/>
    <s v="2014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s v="Jun"/>
    <s v="2016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s v="Oct"/>
    <s v="2014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s v="Apr"/>
    <s v="2016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s v="Jun"/>
    <s v="2014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s v="Aug"/>
    <s v="201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s v="Jan"/>
    <s v="2015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s v="Mar"/>
    <s v="2016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s v="Jun"/>
    <s v="2014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s v="Oct"/>
    <s v="2014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s v="Jan"/>
    <s v="2015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s v="Jun"/>
    <s v="2014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s v="Feb"/>
    <s v="2015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s v="Sep"/>
    <s v="2014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s v="May"/>
    <s v="2015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s v="Jan"/>
    <s v="2015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s v="Jun"/>
    <s v="2016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s v="Apr"/>
    <s v="2015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s v="Mar"/>
    <s v="2015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s v="Feb"/>
    <s v="2015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s v="Jul"/>
    <s v="2014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s v="Aug"/>
    <s v="2014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s v="Feb"/>
    <s v="2015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s v="Nov"/>
    <s v="2014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s v="Jul"/>
    <s v="2015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s v="May"/>
    <s v="2014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s v="Jul"/>
    <s v="2014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s v="Aug"/>
    <s v="2014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s v="Mar"/>
    <s v="2017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s v="Mar"/>
    <s v="201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s v="Jan"/>
    <s v="2017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s v="Feb"/>
    <s v="2017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s v="Feb"/>
    <s v="2017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s v="Sep"/>
    <s v="2014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s v="Apr"/>
    <s v="201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s v="May"/>
    <s v="201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s v="Aug"/>
    <s v="2016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s v="Jul"/>
    <s v="2014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s v="May"/>
    <s v="2014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s v="Jun"/>
    <s v="2013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s v="Nov"/>
    <s v="2015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s v="Sep"/>
    <s v="201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s v="Jan"/>
    <s v="2016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s v="Sep"/>
    <s v="2015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s v="Oct"/>
    <s v="2014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s v="Apr"/>
    <s v="2016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s v="Feb"/>
    <s v="2016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s v="Oct"/>
    <s v="2016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s v="Aug"/>
    <s v="2013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s v="Nov"/>
    <s v="2016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s v="Nov"/>
    <s v="2014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s v="Jul"/>
    <s v="2015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s v="Jan"/>
    <s v="2017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s v="Mar"/>
    <s v="2016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s v="Jul"/>
    <s v="2015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s v="Nov"/>
    <s v="2015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s v="Apr"/>
    <s v="2015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s v="Mar"/>
    <s v="2013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s v="Aug"/>
    <s v="2014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s v="Apr"/>
    <s v="2013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s v="Feb"/>
    <s v="2015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s v="Sep"/>
    <s v="2016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s v="Feb"/>
    <s v="2013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s v="Mar"/>
    <s v="2014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s v="Dec"/>
    <s v="2013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s v="Sep"/>
    <s v="2016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s v="Mar"/>
    <s v="2014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s v="Feb"/>
    <s v="2015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s v="Sep"/>
    <s v="2014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s v="May"/>
    <s v="2012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s v="Sep"/>
    <s v="2016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s v="Jan"/>
    <s v="2012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s v="May"/>
    <s v="2012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s v="Jul"/>
    <s v="2014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s v="May"/>
    <s v="2012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s v="Aug"/>
    <s v="2016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s v="Mar"/>
    <s v="2015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s v="Jun"/>
    <s v="2012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s v="Apr"/>
    <s v="2014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s v="Nov"/>
    <s v="2011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s v="Jul"/>
    <s v="2012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s v="Aug"/>
    <s v="2014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s v="Mar"/>
    <s v="2015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s v="Dec"/>
    <s v="2013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s v="Jul"/>
    <s v="2016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s v="Sep"/>
    <s v="2016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s v="Jun"/>
    <s v="201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s v="May"/>
    <s v="2013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s v="Dec"/>
    <s v="2012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s v="Jan"/>
    <s v="2012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s v="Apr"/>
    <s v="2013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s v="May"/>
    <s v="2012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s v="Oct"/>
    <s v="2012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s v="Jul"/>
    <s v="2011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s v="Jun"/>
    <s v="2015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s v="Feb"/>
    <s v="2012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s v="Apr"/>
    <s v="2014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s v="Feb"/>
    <s v="2014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s v="Dec"/>
    <s v="2012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s v="Sep"/>
    <s v="2013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s v="Apr"/>
    <s v="2016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s v="Feb"/>
    <s v="2013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s v="Nov"/>
    <s v="2011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s v="May"/>
    <s v="2015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s v="Jun"/>
    <s v="2015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s v="Jul"/>
    <s v="2014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s v="Oct"/>
    <s v="2015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s v="Feb"/>
    <s v="2017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s v="Jan"/>
    <s v="2015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s v="Jan"/>
    <s v="2015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s v="Apr"/>
    <s v="2015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s v="Oct"/>
    <s v="2014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s v="Jul"/>
    <s v="2016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s v="Jun"/>
    <s v="2014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s v="Jun"/>
    <s v="2014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s v="Jun"/>
    <s v="2016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s v="Feb"/>
    <s v="2015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s v="Jan"/>
    <s v="2015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s v="Aug"/>
    <s v="2016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s v="Jun"/>
    <s v="2015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s v="Jun"/>
    <s v="201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s v="Feb"/>
    <s v="2016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s v="May"/>
    <s v="2014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s v="Jun"/>
    <s v="2014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s v="Jun"/>
    <s v="2014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s v="Jul"/>
    <s v="2015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s v="May"/>
    <s v="2016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s v="Nov"/>
    <s v="2014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s v="Sep"/>
    <s v="2014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s v="Jul"/>
    <s v="2015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s v="Jun"/>
    <s v="2015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s v="Aug"/>
    <s v="2014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s v="Jul"/>
    <s v="2015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s v="Jun"/>
    <s v="2015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s v="May"/>
    <s v="2015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s v="Jul"/>
    <s v="201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s v="Mar"/>
    <s v="2016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s v="Apr"/>
    <s v="201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s v="Jan"/>
    <s v="2015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s v="Feb"/>
    <s v="2015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s v="Nov"/>
    <s v="2016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s v="Apr"/>
    <s v="20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s v="Jul"/>
    <s v="2016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s v="Jul"/>
    <s v="2015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s v="Jan"/>
    <s v="2015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s v="Sep"/>
    <s v="2015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s v="May"/>
    <s v="2015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s v="Feb"/>
    <s v="2016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s v="Aug"/>
    <s v="2014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s v="Feb"/>
    <s v="2015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s v="Mar"/>
    <s v="2015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s v="May"/>
    <s v="2015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s v="Nov"/>
    <s v="2015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s v="Jun"/>
    <s v="2015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s v="May"/>
    <s v="201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s v="Sep"/>
    <s v="2015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s v="May"/>
    <s v="2016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s v="Apr"/>
    <s v="2014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s v="Jun"/>
    <s v="2015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s v="Oct"/>
    <s v="201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s v="Sep"/>
    <s v="2015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s v="Jan"/>
    <s v="2015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s v="Nov"/>
    <s v="2015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s v="Jan"/>
    <s v="2017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s v="Oct"/>
    <s v="2015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s v="Jul"/>
    <s v="2014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s v="Aug"/>
    <s v="201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s v="Feb"/>
    <s v="2015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s v="Oct"/>
    <s v="2015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s v="May"/>
    <s v="2014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s v="May"/>
    <s v="2016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s v="Dec"/>
    <s v="2016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s v="Apr"/>
    <s v="2015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s v="Apr"/>
    <s v="2015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s v="Mar"/>
    <s v="2016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s v="Apr"/>
    <s v="2015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s v="Mar"/>
    <s v="2016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s v="Aug"/>
    <s v="2014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s v="Jan"/>
    <s v="2016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s v="May"/>
    <s v="2014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s v="Jul"/>
    <s v="2014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s v="Apr"/>
    <s v="2015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s v="Jan"/>
    <s v="2016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s v="Jun"/>
    <s v="2015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s v="Dec"/>
    <s v="2016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s v="Nov"/>
    <s v="2014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s v="Aug"/>
    <s v="2015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s v="Apr"/>
    <s v="201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s v="Sep"/>
    <s v="2015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s v="May"/>
    <s v="2014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s v="Jul"/>
    <s v="2014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s v="Jun"/>
    <s v="2015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s v="Nov"/>
    <s v="2014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s v="Sep"/>
    <s v="2016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s v="Jun"/>
    <s v="2016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s v="Sep"/>
    <s v="2016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s v="Jun"/>
    <s v="2016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s v="Apr"/>
    <s v="2014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s v="Dec"/>
    <s v="2014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s v="Apr"/>
    <s v="2015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s v="Dec"/>
    <s v="2014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s v="Dec"/>
    <s v="201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s v="Apr"/>
    <s v="2016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s v="Jun"/>
    <s v="2015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s v="Oct"/>
    <s v="2016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s v="May"/>
    <s v="201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s v="Dec"/>
    <s v="2015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s v="Jul"/>
    <s v="2015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s v="Oct"/>
    <s v="2014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s v="Apr"/>
    <s v="2016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s v="Jan"/>
    <s v="2016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s v="Nov"/>
    <s v="2014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s v="Feb"/>
    <s v="2015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s v="Sep"/>
    <s v="2015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s v="Dec"/>
    <s v="201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s v="Oct"/>
    <s v="2014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s v="Jul"/>
    <s v="2014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s v="Jul"/>
    <s v="2014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s v="Feb"/>
    <s v="2016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s v="Aug"/>
    <s v="201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s v="Nov"/>
    <s v="2014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s v="Feb"/>
    <s v="20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s v="Jun"/>
    <s v="2014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s v="Nov"/>
    <s v="2016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s v="Sep"/>
    <s v="2015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s v="Oct"/>
    <s v="2015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s v="May"/>
    <s v="2016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s v="Jul"/>
    <s v="2014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s v="Dec"/>
    <s v="2014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s v="Jul"/>
    <s v="2015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s v="Jul"/>
    <s v="2015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s v="Oct"/>
    <s v="2014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s v="Aug"/>
    <s v="2016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s v="Jul"/>
    <s v="2015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s v="Mar"/>
    <s v="2016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s v="May"/>
    <s v="2016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s v="Oct"/>
    <s v="2014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s v="Apr"/>
    <s v="2015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s v="May"/>
    <s v="2015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s v="Dec"/>
    <s v="2015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s v="Jul"/>
    <s v="2014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s v="Jan"/>
    <s v="2015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s v="Feb"/>
    <s v="2016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s v="Apr"/>
    <s v="2014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s v="Aug"/>
    <s v="2015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s v="Oct"/>
    <s v="2015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s v="Jul"/>
    <s v="2014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s v="Feb"/>
    <s v="2015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s v="Aug"/>
    <s v="201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s v="Apr"/>
    <s v="2015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s v="Jan"/>
    <s v="2015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s v="Apr"/>
    <s v="2015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s v="Aug"/>
    <s v="2014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s v="Feb"/>
    <s v="2015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s v="Jun"/>
    <s v="2014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s v="Feb"/>
    <s v="201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s v="Apr"/>
    <s v="2014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s v="Apr"/>
    <s v="2015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s v="Aug"/>
    <s v="2014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s v="Jan"/>
    <s v="2015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s v="May"/>
    <s v="2016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s v="May"/>
    <s v="201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s v="Jul"/>
    <s v="2016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s v="Sep"/>
    <s v="2014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s v="Jun"/>
    <s v="2014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s v="Dec"/>
    <s v="20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s v="Jul"/>
    <s v="2014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s v="Dec"/>
    <s v="2014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s v="Jan"/>
    <s v="201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s v="Nov"/>
    <s v="2015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s v="Mar"/>
    <s v="2015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s v="May"/>
    <s v="2015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s v="Apr"/>
    <s v="2015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s v="Jul"/>
    <s v="2016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s v="Oct"/>
    <s v="2016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s v="Apr"/>
    <s v="2015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s v="Oct"/>
    <s v="2015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s v="Dec"/>
    <s v="2015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s v="Aug"/>
    <s v="2014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s v="Sep"/>
    <s v="2016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s v="Sep"/>
    <s v="2015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s v="Feb"/>
    <s v="2017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s v="May"/>
    <s v="2015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s v="Apr"/>
    <s v="2016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s v="Jan"/>
    <s v="2015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s v="Mar"/>
    <s v="2016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s v="May"/>
    <s v="2016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s v="Aug"/>
    <s v="2014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s v="Feb"/>
    <s v="2015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s v="Feb"/>
    <s v="2015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s v="Jun"/>
    <s v="2015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s v="Jul"/>
    <s v="2014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s v="Jun"/>
    <s v="2015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s v="Aug"/>
    <s v="2015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s v="Feb"/>
    <s v="2015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s v="Aug"/>
    <s v="2016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s v="Apr"/>
    <s v="2015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s v="Jun"/>
    <s v="2014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s v="Aug"/>
    <s v="2014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s v="Nov"/>
    <s v="2016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s v="Dec"/>
    <s v="2015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s v="Aug"/>
    <s v="2014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s v="Oct"/>
    <s v="2014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s v="Feb"/>
    <s v="2016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s v="Jan"/>
    <s v="2015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s v="Oct"/>
    <s v="2014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s v="Dec"/>
    <s v="2014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s v="Aug"/>
    <s v="2015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s v="Aug"/>
    <s v="2015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s v="Jan"/>
    <s v="2016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s v="Sep"/>
    <s v="2014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s v="Jul"/>
    <s v="2016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s v="Oct"/>
    <s v="2016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s v="Mar"/>
    <s v="201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s v="Sep"/>
    <s v="2016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s v="May"/>
    <s v="2016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s v="Nov"/>
    <s v="2015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s v="Dec"/>
    <s v="2015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s v="Jan"/>
    <s v="2017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s v="Sep"/>
    <s v="2016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s v="Jan"/>
    <s v="2016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s v="Sep"/>
    <s v="2014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s v="Dec"/>
    <s v="2016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s v="Mar"/>
    <s v="2015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s v="Feb"/>
    <s v="2017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s v="May"/>
    <s v="2014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s v="Feb"/>
    <s v="2017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s v="Jan"/>
    <s v="2017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s v="Jun"/>
    <s v="2016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s v="Nov"/>
    <s v="201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s v="Jan"/>
    <s v="201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s v="Oct"/>
    <s v="201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s v="Sep"/>
    <s v="2014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s v="Nov"/>
    <s v="2014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s v="Apr"/>
    <s v="2015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s v="Dec"/>
    <s v="2015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s v="Oct"/>
    <s v="2014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s v="Dec"/>
    <s v="2014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s v="Nov"/>
    <s v="2015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s v="Jan"/>
    <s v="2015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s v="May"/>
    <s v="2015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s v="Oct"/>
    <s v="2014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s v="May"/>
    <s v="2014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s v="May"/>
    <s v="2014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s v="Jul"/>
    <s v="2014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s v="Jun"/>
    <s v="2015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s v="Apr"/>
    <s v="2014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s v="Jun"/>
    <s v="2015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s v="Oct"/>
    <s v="2016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s v="Jul"/>
    <s v="2016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s v="Apr"/>
    <s v="2015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s v="Sep"/>
    <s v="2012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s v="May"/>
    <s v="2014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s v="Feb"/>
    <s v="2017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s v="Feb"/>
    <s v="2015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s v="Jul"/>
    <s v="2016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s v="Oct"/>
    <s v="2014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s v="Aug"/>
    <s v="2015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s v="Aug"/>
    <s v="2016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s v="Aug"/>
    <s v="2015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s v="Jul"/>
    <s v="2016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s v="Oct"/>
    <s v="2016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s v="Apr"/>
    <s v="2013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s v="Jul"/>
    <s v="2013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s v="Jul"/>
    <s v="2010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s v="Jan"/>
    <s v="2016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s v="Dec"/>
    <s v="2013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s v="Jun"/>
    <s v="2015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s v="Dec"/>
    <s v="2015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s v="Sep"/>
    <s v="2015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s v="Mar"/>
    <s v="2015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s v="Jan"/>
    <s v="2016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s v="Jul"/>
    <s v="2014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s v="Aug"/>
    <s v="2014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s v="Mar"/>
    <s v="2016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s v="Dec"/>
    <s v="2014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s v="May"/>
    <s v="201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s v="Apr"/>
    <s v="2016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s v="Jan"/>
    <s v="2017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s v="Apr"/>
    <s v="2015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s v="Aug"/>
    <s v="2014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s v="Jan"/>
    <s v="2015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s v="Nov"/>
    <s v="2014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s v="Jul"/>
    <s v="201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s v="Mar"/>
    <s v="2016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s v="Mar"/>
    <s v="2016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s v="Jul"/>
    <s v="2014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s v="Aug"/>
    <s v="2015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s v="Jul"/>
    <s v="2014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s v="Sep"/>
    <s v="2015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s v="Sep"/>
    <s v="2016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s v="Oct"/>
    <s v="2015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s v="Jul"/>
    <s v="2014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s v="Jun"/>
    <s v="2016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s v="Aug"/>
    <s v="2015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s v="Sep"/>
    <s v="2015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s v="Nov"/>
    <s v="201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s v="Nov"/>
    <s v="2016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s v="Apr"/>
    <s v="2015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s v="Oct"/>
    <s v="2016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s v="Apr"/>
    <s v="2015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s v="Feb"/>
    <s v="2016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s v="Jun"/>
    <s v="2016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s v="Aug"/>
    <s v="2015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s v="Jan"/>
    <s v="2017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s v="Jan"/>
    <s v="201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s v="Feb"/>
    <s v="201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s v="Oct"/>
    <s v="201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s v="Aug"/>
    <s v="2015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s v="Oct"/>
    <s v="2015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s v="Aug"/>
    <s v="2014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s v="Apr"/>
    <s v="2015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s v="Aug"/>
    <s v="2015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s v="Jun"/>
    <s v="2015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s v="Oct"/>
    <s v="2016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s v="Dec"/>
    <s v="2014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s v="Jun"/>
    <s v="2016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s v="Mar"/>
    <s v="201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s v="Jul"/>
    <s v="2016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s v="Sep"/>
    <s v="2015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s v="May"/>
    <s v="2014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s v="Jul"/>
    <s v="2015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s v="Jun"/>
    <s v="2016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s v="Apr"/>
    <s v="2015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s v="Sep"/>
    <s v="2016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s v="Dec"/>
    <s v="2015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s v="Jan"/>
    <s v="2016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s v="Sep"/>
    <s v="2014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s v="Jun"/>
    <s v="2015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s v="Jul"/>
    <s v="2016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s v="Apr"/>
    <s v="2015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s v="Jan"/>
    <s v="2015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s v="Aug"/>
    <s v="2014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s v="Aug"/>
    <s v="2015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s v="May"/>
    <s v="2015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s v="Feb"/>
    <s v="2015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s v="Jul"/>
    <s v="2014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s v="Jan"/>
    <s v="2017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s v="Sep"/>
    <s v="2014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s v="Sep"/>
    <s v="2016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s v="Mar"/>
    <s v="2015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s v="Jul"/>
    <s v="2014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s v="May"/>
    <s v="2016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s v="Mar"/>
    <s v="201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s v="May"/>
    <s v="2016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s v="Jun"/>
    <s v="2016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s v="Feb"/>
    <s v="2015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s v="Mar"/>
    <s v="201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s v="Jul"/>
    <s v="2014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s v="Nov"/>
    <s v="2016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s v="Jun"/>
    <s v="2016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s v="Dec"/>
    <s v="2014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s v="Dec"/>
    <s v="2015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s v="Feb"/>
    <s v="2016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s v="Jan"/>
    <s v="2015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s v="Feb"/>
    <s v="2017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s v="Mar"/>
    <s v="2017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s v="Mar"/>
    <s v="2017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s v="Mar"/>
    <s v="2017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s v="Feb"/>
    <s v="2017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s v="Feb"/>
    <s v="2017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s v="Mar"/>
    <s v="2017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s v="Mar"/>
    <s v="2017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s v="Feb"/>
    <s v="2017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s v="Mar"/>
    <s v="2017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s v="Mar"/>
    <s v="201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s v="Feb"/>
    <s v="2017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s v="Mar"/>
    <s v="2017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s v="Mar"/>
    <s v="2017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s v="Feb"/>
    <s v="2017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s v="Mar"/>
    <s v="2017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s v="Mar"/>
    <s v="201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s v="Jan"/>
    <s v="2017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s v="Mar"/>
    <s v="2017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s v="Sep"/>
    <s v="2014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s v="Sep"/>
    <s v="201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s v="Nov"/>
    <s v="2012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s v="Oct"/>
    <s v="2010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s v="Aug"/>
    <s v="201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s v="Oct"/>
    <s v="2013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s v="Mar"/>
    <s v="2011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s v="Mar"/>
    <s v="2012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s v="Nov"/>
    <s v="2012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s v="Apr"/>
    <s v="2012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s v="Jul"/>
    <s v="2014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s v="Jun"/>
    <s v="2013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s v="Dec"/>
    <s v="201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s v="Jul"/>
    <s v="2014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s v="Sep"/>
    <s v="2014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s v="Jun"/>
    <s v="2014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s v="May"/>
    <s v="2014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s v="May"/>
    <s v="2014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s v="Apr"/>
    <s v="2011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s v="Oct"/>
    <s v="2014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s v="Jul"/>
    <s v="2014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s v="May"/>
    <s v="2014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s v="Nov"/>
    <s v="2013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s v="May"/>
    <s v="201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s v="Apr"/>
    <s v="2016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s v="Jan"/>
    <s v="2012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s v="Aug"/>
    <s v="2014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s v="Aug"/>
    <s v="2014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s v="Dec"/>
    <s v="2010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s v="Jul"/>
    <s v="2013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s v="May"/>
    <s v="2014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s v="Jun"/>
    <s v="2014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s v="Apr"/>
    <s v="2013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s v="May"/>
    <s v="2014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s v="May"/>
    <s v="2014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s v="Dec"/>
    <s v="201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s v="Aug"/>
    <s v="2013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s v="Jun"/>
    <s v="2014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s v="Jul"/>
    <s v="2014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s v="Aug"/>
    <s v="2014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s v="Jul"/>
    <s v="2014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s v="May"/>
    <s v="2015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s v="Apr"/>
    <s v="2015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s v="Nov"/>
    <s v="2016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s v="Jun"/>
    <s v="2016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s v="Jan"/>
    <s v="2015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s v="Jan"/>
    <s v="2015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s v="Jun"/>
    <s v="2015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s v="Jan"/>
    <s v="2015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s v="Jun"/>
    <s v="201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s v="Jan"/>
    <s v="2015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s v="Jan"/>
    <s v="2015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s v="Aug"/>
    <s v="2014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s v="Mar"/>
    <s v="2016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s v="Aug"/>
    <s v="2014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s v="Oct"/>
    <s v="2015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s v="Aug"/>
    <s v="2015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s v="Jun"/>
    <s v="2015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s v="Apr"/>
    <s v="2015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s v="Aug"/>
    <s v="2015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s v="Feb"/>
    <s v="2015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s v="Jul"/>
    <s v="2014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s v="May"/>
    <s v="2014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s v="Apr"/>
    <s v="2012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s v="Jul"/>
    <s v="2014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s v="Jul"/>
    <s v="2014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s v="Jun"/>
    <s v="2015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s v="Nov"/>
    <s v="2015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s v="Aug"/>
    <s v="2015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s v="Jun"/>
    <s v="2015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s v="Oct"/>
    <s v="2016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s v="Nov"/>
    <s v="2014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s v="Feb"/>
    <s v="2015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s v="Feb"/>
    <s v="2017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s v="May"/>
    <s v="2015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s v="Sep"/>
    <s v="2015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s v="Jul"/>
    <s v="2015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s v="Nov"/>
    <s v="2016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s v="May"/>
    <s v="2016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s v="Sep"/>
    <s v="2015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s v="Dec"/>
    <s v="201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s v="Nov"/>
    <s v="2015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s v="Oct"/>
    <s v="2014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s v="Sep"/>
    <s v="2014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s v="Mar"/>
    <s v="2016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s v="Apr"/>
    <s v="2016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s v="Jan"/>
    <s v="2017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s v="Dec"/>
    <s v="2016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s v="Jun"/>
    <s v="2016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s v="Nov"/>
    <s v="2016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s v="Sep"/>
    <s v="2015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s v="Jun"/>
    <s v="2015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s v="Oct"/>
    <s v="2015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s v="Jan"/>
    <s v="2017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s v="Sep"/>
    <s v="2014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s v="Aug"/>
    <s v="2014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s v="Sep"/>
    <s v="2015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s v="Nov"/>
    <s v="2016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s v="May"/>
    <s v="2015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s v="Aug"/>
    <s v="2015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s v="Jun"/>
    <s v="2015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s v="Mar"/>
    <s v="2015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s v="May"/>
    <s v="2015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s v="Oct"/>
    <s v="201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s v="May"/>
    <s v="2015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s v="Aug"/>
    <s v="2016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s v="Aug"/>
    <s v="2016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s v="Feb"/>
    <s v="2015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s v="Sep"/>
    <s v="2014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s v="May"/>
    <s v="2015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s v="Jan"/>
    <s v="2017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s v="Dec"/>
    <s v="2014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s v="Sep"/>
    <s v="2016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s v="Oct"/>
    <s v="2015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s v="Jun"/>
    <s v="2015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s v="Nov"/>
    <s v="2014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s v="Oct"/>
    <s v="2015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s v="Jan"/>
    <s v="2015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s v="Nov"/>
    <s v="20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s v="May"/>
    <s v="2015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s v="Jun"/>
    <s v="2015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s v="Aug"/>
    <s v="2016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s v="May"/>
    <s v="2015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s v="Jun"/>
    <s v="201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s v="Oct"/>
    <s v="2014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s v="Oct"/>
    <s v="2015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s v="Aug"/>
    <s v="2016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s v="Jan"/>
    <s v="2016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s v="Jan"/>
    <s v="2015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s v="Feb"/>
    <s v="2016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s v="Oct"/>
    <s v="2014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s v="Apr"/>
    <s v="2015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s v="Mar"/>
    <s v="2016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s v="Apr"/>
    <s v="2015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s v="Aug"/>
    <s v="201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s v="Mar"/>
    <s v="2016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s v="Jan"/>
    <s v="2016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s v="Jan"/>
    <s v="2016"/>
    <b v="0"/>
    <n v="15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s v="Jan"/>
    <s v="2017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s v="Jul"/>
    <s v="2016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s v="Nov"/>
    <s v="2015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s v="May"/>
    <s v="2016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s v="Jan"/>
    <s v="2017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s v="Feb"/>
    <s v="2017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s v="Aug"/>
    <s v="2015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s v="Oct"/>
    <s v="2015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s v="Feb"/>
    <s v="2017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s v="May"/>
    <s v="2015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s v="Aug"/>
    <s v="2016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s v="Nov"/>
    <s v="2015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s v="Jul"/>
    <s v="2015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s v="Aug"/>
    <s v="2015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s v="Sep"/>
    <s v="2015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s v="Apr"/>
    <s v="2015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s v="Jun"/>
    <s v="201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s v="Nov"/>
    <s v="201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s v="Feb"/>
    <s v="2015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s v="Nov"/>
    <s v="2016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s v="Jul"/>
    <s v="2015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s v="May"/>
    <s v="2016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s v="Apr"/>
    <s v="2016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s v="Mar"/>
    <s v="2016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s v="Sep"/>
    <s v="2016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s v="Sep"/>
    <s v="201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s v="Sep"/>
    <s v="2015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s v="Oct"/>
    <s v="201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s v="Jan"/>
    <s v="2016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s v="Apr"/>
    <s v="2015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s v="Apr"/>
    <s v="2016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s v="Jul"/>
    <s v="2014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s v="May"/>
    <s v="2016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s v="Mar"/>
    <s v="2016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s v="Dec"/>
    <s v="2014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s v="May"/>
    <s v="2016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s v="Oct"/>
    <s v="2014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s v="May"/>
    <s v="201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s v="Aug"/>
    <s v="2016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s v="May"/>
    <s v="2016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s v="Mar"/>
    <s v="2015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s v="Feb"/>
    <s v="201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s v="Apr"/>
    <s v="201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s v="Jul"/>
    <s v="2014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s v="Jul"/>
    <s v="2014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s v="Mar"/>
    <s v="2015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s v="Sep"/>
    <s v="2015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s v="Jun"/>
    <s v="2014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s v="May"/>
    <s v="2015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s v="Jun"/>
    <s v="2015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s v="Jul"/>
    <s v="2014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s v="Mar"/>
    <s v="201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s v="Sep"/>
    <s v="2014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s v="Feb"/>
    <s v="2017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s v="Jun"/>
    <s v="2016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s v="Nov"/>
    <s v="2016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s v="May"/>
    <s v="2016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s v="Feb"/>
    <s v="2015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s v="Mar"/>
    <s v="2016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s v="Jul"/>
    <s v="2014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s v="Feb"/>
    <s v="2015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s v="Feb"/>
    <s v="2015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s v="Apr"/>
    <s v="2016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s v="Apr"/>
    <s v="2016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s v="May"/>
    <s v="2016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s v="Oct"/>
    <s v="2015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s v="Jun"/>
    <s v="2014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s v="May"/>
    <s v="2016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s v="Apr"/>
    <s v="2016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s v="Sep"/>
    <s v="2015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s v="Apr"/>
    <s v="2016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s v="Jun"/>
    <s v="2016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s v="Jul"/>
    <s v="2014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s v="Oct"/>
    <s v="2014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s v="Jan"/>
    <s v="2017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s v="Nov"/>
    <s v="2016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s v="Aug"/>
    <s v="2014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s v="Feb"/>
    <s v="2015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s v="Jul"/>
    <s v="2014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s v="Feb"/>
    <s v="2016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s v="Nov"/>
    <s v="2015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s v="Apr"/>
    <s v="2015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s v="Jul"/>
    <s v="2015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s v="Nov"/>
    <s v="2014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s v="Nov"/>
    <s v="2016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s v="Nov"/>
    <s v="2016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s v="Nov"/>
    <s v="201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s v="Aug"/>
    <s v="2014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s v="Jun"/>
    <s v="2015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s v="Sep"/>
    <s v="2015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s v="May"/>
    <s v="2014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s v="Feb"/>
    <s v="2015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s v="Feb"/>
    <s v="2015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s v="Aug"/>
    <s v="2014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s v="Aug"/>
    <s v="2015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s v="Oct"/>
    <s v="2014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s v="Feb"/>
    <s v="2015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s v="Jul"/>
    <s v="201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s v="Jun"/>
    <s v="2016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s v="Oct"/>
    <s v="2015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s v="Nov"/>
    <s v="2014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s v="Nov"/>
    <s v="2014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s v="Nov"/>
    <s v="2014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s v="May"/>
    <s v="2015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s v="May"/>
    <s v="2016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s v="Jun"/>
    <s v="2014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s v="Jul"/>
    <s v="2014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s v="Mar"/>
    <s v="2016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s v="Oct"/>
    <s v="2014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s v="Jun"/>
    <s v="2014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s v="May"/>
    <s v="2015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s v="May"/>
    <s v="2014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s v="Jan"/>
    <s v="2016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s v="Oct"/>
    <s v="2014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s v="Jan"/>
    <s v="201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s v="Jul"/>
    <s v="20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s v="Jul"/>
    <s v="2015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s v="Oct"/>
    <s v="2015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s v="May"/>
    <s v="2015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s v="May"/>
    <s v="2015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s v="Feb"/>
    <s v="201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s v="Jun"/>
    <s v="2014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s v="Jun"/>
    <s v="2014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s v="Jun"/>
    <s v="201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s v="Jun"/>
    <s v="2016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s v="May"/>
    <s v="2016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s v="Sep"/>
    <s v="2015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s v="Aug"/>
    <s v="2014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s v="Feb"/>
    <s v="2015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s v="Nov"/>
    <s v="2016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s v="Apr"/>
    <s v="201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s v="Mar"/>
    <s v="201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s v="Sep"/>
    <s v="2014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s v="Apr"/>
    <s v="2014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s v="Mar"/>
    <s v="2016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s v="Feb"/>
    <s v="2016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s v="Feb"/>
    <s v="2015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s v="Nov"/>
    <s v="2015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s v="Mar"/>
    <s v="2015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s v="Jan"/>
    <s v="2015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s v="Sep"/>
    <s v="2014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s v="Sep"/>
    <s v="2014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s v="Jun"/>
    <s v="2014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s v="Feb"/>
    <s v="2015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s v="Oct"/>
    <s v="2016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s v="Jun"/>
    <s v="2014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s v="Jul"/>
    <s v="2014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s v="Jan"/>
    <s v="2016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s v="May"/>
    <s v="2014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s v="Jun"/>
    <s v="2014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s v="Jul"/>
    <s v="2016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s v="Jul"/>
    <s v="2014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s v="Jul"/>
    <s v="2015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s v="Apr"/>
    <s v="2015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s v="Jan"/>
    <s v="2016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s v="Jun"/>
    <s v="2014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s v="Oct"/>
    <s v="2015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s v="Apr"/>
    <s v="2015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s v="Aug"/>
    <s v="2014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s v="May"/>
    <s v="201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s v="Sep"/>
    <s v="2015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s v="Jan"/>
    <s v="201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s v="Feb"/>
    <s v="2016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s v="Nov"/>
    <s v="2014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s v="Jun"/>
    <s v="2016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s v="Feb"/>
    <s v="2015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s v="Mar"/>
    <s v="2015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s v="Jun"/>
    <s v="2014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s v="Jun"/>
    <s v="201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s v="Jul"/>
    <s v="2014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s v="Sep"/>
    <s v="2016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s v="Jul"/>
    <s v="2014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s v="Jan"/>
    <s v="2015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s v="Jan"/>
    <s v="2015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s v="Apr"/>
    <s v="2016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s v="Aug"/>
    <s v="2014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s v="Sep"/>
    <s v="2016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s v="Jun"/>
    <s v="2015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s v="Aug"/>
    <s v="2016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s v="Jul"/>
    <s v="2016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s v="Jul"/>
    <s v="2015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s v="Feb"/>
    <s v="2016"/>
    <b v="0"/>
    <n v="61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s v="Feb"/>
    <s v="2015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s v="Aug"/>
    <s v="2016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s v="Mar"/>
    <s v="2016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s v="Jun"/>
    <s v="2016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s v="Jul"/>
    <s v="2014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s v="Oct"/>
    <s v="2014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s v="Feb"/>
    <s v="2015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s v="Jun"/>
    <s v="2016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s v="Oct"/>
    <s v="201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s v="Oct"/>
    <s v="2014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s v="May"/>
    <s v="2015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s v="Feb"/>
    <s v="2015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s v="May"/>
    <s v="2014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s v="Jun"/>
    <s v="2015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s v="Dec"/>
    <s v="2014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s v="Jun"/>
    <s v="2014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s v="Jun"/>
    <s v="2014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s v="May"/>
    <s v="2016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s v="Jan"/>
    <s v="2016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s v="May"/>
    <s v="2015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s v="May"/>
    <s v="2015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s v="Mar"/>
    <s v="2015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s v="Apr"/>
    <s v="2014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s v="Mar"/>
    <s v="2016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s v="Apr"/>
    <s v="2015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s v="Sep"/>
    <s v="2015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s v="Jul"/>
    <s v="2014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s v="Nov"/>
    <s v="2016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s v="Oct"/>
    <s v="2014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s v="Aug"/>
    <s v="201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s v="May"/>
    <s v="2016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s v="Mar"/>
    <s v="2016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s v="May"/>
    <s v="201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s v="Feb"/>
    <s v="2016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s v="Aug"/>
    <s v="201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s v="Mar"/>
    <s v="2016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s v="Jun"/>
    <s v="2016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s v="Oct"/>
    <s v="2015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s v="May"/>
    <s v="2014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s v="Jul"/>
    <s v="2014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s v="May"/>
    <s v="2016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s v="Apr"/>
    <s v="2016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s v="Nov"/>
    <s v="2014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s v="Jun"/>
    <s v="2014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s v="Oct"/>
    <s v="2014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s v="Feb"/>
    <s v="2015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s v="May"/>
    <s v="2014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s v="Jan"/>
    <s v="2015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s v="May"/>
    <s v="2015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s v="Aug"/>
    <s v="2014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s v="Jun"/>
    <s v="201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s v="Sep"/>
    <s v="2014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s v="Feb"/>
    <s v="2015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s v="Aug"/>
    <s v="2015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s v="Aug"/>
    <s v="2014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s v="Aug"/>
    <s v="2015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s v="Jul"/>
    <s v="2016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s v="Aug"/>
    <s v="2014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s v="Jul"/>
    <s v="2015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s v="Mar"/>
    <s v="2016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s v="Jun"/>
    <s v="201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s v="Dec"/>
    <s v="2016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s v="Jun"/>
    <s v="2015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s v="Mar"/>
    <s v="2016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s v="May"/>
    <s v="2016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s v="Sep"/>
    <s v="2014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s v="Oct"/>
    <s v="2015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s v="Aug"/>
    <s v="2015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s v="Sep"/>
    <s v="2015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s v="Nov"/>
    <s v="201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s v="Oct"/>
    <s v="2014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s v="Jul"/>
    <s v="2016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s v="Aug"/>
    <s v="2016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s v="May"/>
    <s v="2016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s v="Aug"/>
    <s v="201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s v="Jul"/>
    <s v="2014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s v="May"/>
    <s v="2015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s v="Feb"/>
    <s v="2015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s v="Mar"/>
    <s v="2015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s v="Mar"/>
    <s v="2015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s v="Apr"/>
    <s v="2016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s v="Feb"/>
    <s v="2016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s v="Aug"/>
    <s v="2015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s v="Apr"/>
    <s v="2016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s v="Apr"/>
    <s v="2014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s v="May"/>
    <s v="201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s v="Jul"/>
    <s v="2015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s v="Jan"/>
    <s v="2015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s v="Oct"/>
    <s v="2016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s v="Jun"/>
    <s v="201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s v="Apr"/>
    <s v="2014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s v="May"/>
    <s v="201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s v="Jul"/>
    <s v="2015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s v="Apr"/>
    <s v="2015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s v="Jul"/>
    <s v="2015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s v="Mar"/>
    <s v="2016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s v="Jul"/>
    <s v="201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s v="Aug"/>
    <s v="2015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s v="Dec"/>
    <s v="2014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s v="Dec"/>
    <s v="2014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s v="May"/>
    <s v="2015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s v="Aug"/>
    <s v="201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s v="Dec"/>
    <s v="2014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s v="Dec"/>
    <s v="2014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s v="Sep"/>
    <s v="2014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s v="May"/>
    <s v="2015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s v="Oct"/>
    <s v="2014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s v="Oct"/>
    <s v="2014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s v="Jul"/>
    <s v="2016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s v="Oct"/>
    <s v="2016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s v="Mar"/>
    <s v="2015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s v="Mar"/>
    <s v="2016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s v="Mar"/>
    <s v="201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s v="Jan"/>
    <s v="2015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s v="Jul"/>
    <s v="2014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s v="Mar"/>
    <s v="2016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s v="Feb"/>
    <s v="2016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s v="Jun"/>
    <s v="2015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s v="Nov"/>
    <s v="2014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s v="Jul"/>
    <s v="2016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s v="May"/>
    <s v="2016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s v="Apr"/>
    <s v="2015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s v="May"/>
    <s v="2015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s v="Sep"/>
    <s v="201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s v="Dec"/>
    <s v="201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s v="Dec"/>
    <s v="2014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s v="Dec"/>
    <s v="2014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s v="Aug"/>
    <s v="2016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s v="Feb"/>
    <s v="2015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s v="Aug"/>
    <s v="2014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s v="Feb"/>
    <s v="2016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s v="Aug"/>
    <s v="2014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s v="Aug"/>
    <s v="2015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s v="Sep"/>
    <s v="2016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s v="Dec"/>
    <s v="2014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s v="Mar"/>
    <s v="2016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s v="Oct"/>
    <s v="2015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s v="Apr"/>
    <s v="201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s v="Jan"/>
    <s v="201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s v="Jul"/>
    <s v="2016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s v="Nov"/>
    <s v="2015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s v="May"/>
    <s v="2016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s v="Feb"/>
    <s v="2016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s v="Jul"/>
    <s v="2015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s v="Mar"/>
    <s v="2015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s v="May"/>
    <s v="2014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s v="May"/>
    <s v="201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s v="May"/>
    <s v="2015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s v="Nov"/>
    <s v="2015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s v="Feb"/>
    <s v="2015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s v="Feb"/>
    <s v="2017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s v="May"/>
    <s v="2015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s v="Oct"/>
    <s v="201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s v="Feb"/>
    <s v="2015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s v="Sep"/>
    <s v="2016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s v="Aug"/>
    <s v="2014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s v="Jul"/>
    <s v="2014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s v="Jun"/>
    <s v="2016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s v="Jun"/>
    <s v="2015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s v="Jul"/>
    <s v="2014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s v="Mar"/>
    <s v="2016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s v="Oct"/>
    <s v="2015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s v="Mar"/>
    <s v="2016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s v="Oct"/>
    <s v="2014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s v="Aug"/>
    <s v="2014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s v="Nov"/>
    <s v="2014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s v="Oct"/>
    <s v="2016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s v="Nov"/>
    <s v="2016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s v="Mar"/>
    <s v="201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s v="Aug"/>
    <s v="2015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s v="Dec"/>
    <s v="2014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s v="Feb"/>
    <s v="2015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s v="Aug"/>
    <s v="201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s v="Apr"/>
    <s v="2015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s v="Sep"/>
    <s v="2014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s v="Oct"/>
    <s v="2015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s v="Oct"/>
    <s v="2015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s v="Feb"/>
    <s v="2016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s v="Oct"/>
    <s v="2016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s v="May"/>
    <s v="2015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s v="Aug"/>
    <s v="2016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s v="Sep"/>
    <s v="2014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s v="May"/>
    <s v="201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s v="Jan"/>
    <s v="2016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s v="Jul"/>
    <s v="2014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s v="Aug"/>
    <s v="2016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s v="Jul"/>
    <s v="2015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s v="Mar"/>
    <s v="201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s v="Jun"/>
    <s v="2015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s v="Jan"/>
    <s v="2017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s v="May"/>
    <s v="2016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s v="May"/>
    <s v="2014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s v="Feb"/>
    <s v="2015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s v="Nov"/>
    <s v="2014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s v="Mar"/>
    <s v="2016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s v="Mar"/>
    <s v="2015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s v="Oct"/>
    <s v="2016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s v="Jun"/>
    <s v="2016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s v="Oct"/>
    <s v="2015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s v="Jul"/>
    <s v="2014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s v="Jun"/>
    <s v="2015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s v="Jun"/>
    <s v="2015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s v="May"/>
    <s v="2015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s v="May"/>
    <s v="2015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s v="Jun"/>
    <s v="2014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s v="Aug"/>
    <s v="201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s v="Oct"/>
    <s v="2014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s v="Jul"/>
    <s v="2016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s v="May"/>
    <s v="2016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s v="Aug"/>
    <s v="201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s v="Jun"/>
    <s v="2014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s v="Apr"/>
    <s v="2015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s v="May"/>
    <s v="2014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s v="Sep"/>
    <s v="2016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s v="Jan"/>
    <s v="2016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s v="May"/>
    <s v="2014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s v="Sep"/>
    <s v="201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s v="Aug"/>
    <s v="2015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s v="Apr"/>
    <s v="2014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s v="Aug"/>
    <s v="2015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s v="May"/>
    <s v="2014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s v="Jul"/>
    <s v="201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s v="May"/>
    <s v="2015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s v="Oct"/>
    <s v="2014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s v="Jan"/>
    <s v="2015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s v="Sep"/>
    <s v="2014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s v="Nov"/>
    <s v="2015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s v="Apr"/>
    <s v="2016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s v="Dec"/>
    <s v="2014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s v="Dec"/>
    <s v="2014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s v="Apr"/>
    <s v="2016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s v="Feb"/>
    <s v="2016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s v="Sep"/>
    <s v="2014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s v="Aug"/>
    <s v="2014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s v="May"/>
    <s v="2015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s v="Jun"/>
    <s v="2016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s v="Jul"/>
    <s v="2016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s v="Apr"/>
    <s v="2016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s v="Jun"/>
    <s v="20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s v="Aug"/>
    <s v="2014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s v="Jul"/>
    <s v="2016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s v="Jun"/>
    <s v="2014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s v="May"/>
    <s v="2014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s v="Mar"/>
    <s v="2015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s v="May"/>
    <s v="2014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s v="May"/>
    <s v="2015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s v="May"/>
    <s v="201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s v="Apr"/>
    <s v="2015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s v="Feb"/>
    <s v="2015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s v="Dec"/>
    <s v="2015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s v="Apr"/>
    <s v="2015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s v="Jan"/>
    <s v="201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s v="May"/>
    <s v="2015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s v="Jun"/>
    <s v="2015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s v="Oct"/>
    <s v="201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s v="Jan"/>
    <s v="2016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s v="Oct"/>
    <s v="2014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s v="Apr"/>
    <s v="2016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s v="Feb"/>
    <s v="2016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s v="Apr"/>
    <s v="2016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s v="Sep"/>
    <s v="2016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s v="Jul"/>
    <s v="2015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s v="Feb"/>
    <s v="2015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s v="Jul"/>
    <s v="2015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s v="Dec"/>
    <s v="2014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s v="Nov"/>
    <s v="2014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s v="Apr"/>
    <s v="2015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s v="Mar"/>
    <s v="2015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s v="Apr"/>
    <s v="2015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s v="Feb"/>
    <s v="2015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s v="Oct"/>
    <s v="2015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s v="Jun"/>
    <s v="2014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s v="Jun"/>
    <s v="2016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s v="Jul"/>
    <s v="2014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s v="Nov"/>
    <s v="2015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s v="Aug"/>
    <s v="201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s v="Jun"/>
    <s v="201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s v="Jun"/>
    <s v="2014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s v="Jul"/>
    <s v="2014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s v="Sep"/>
    <s v="2016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s v="Jun"/>
    <s v="2015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s v="Jan"/>
    <s v="201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s v="Mar"/>
    <s v="2016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s v="Jan"/>
    <s v="2015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s v="Feb"/>
    <s v="2016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s v="Sep"/>
    <s v="2016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s v="May"/>
    <s v="2015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s v="Jun"/>
    <s v="2014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s v="Mar"/>
    <s v="2016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s v="May"/>
    <s v="2014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s v="Nov"/>
    <s v="2014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s v="Apr"/>
    <s v="2014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s v="Jun"/>
    <s v="2015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s v="Apr"/>
    <s v="2014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s v="Jun"/>
    <s v="2015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s v="Jul"/>
    <s v="2015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s v="Mar"/>
    <s v="2015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s v="May"/>
    <s v="2016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s v="Jun"/>
    <s v="2014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s v="May"/>
    <s v="2014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s v="Feb"/>
    <s v="2015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s v="May"/>
    <s v="2014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s v="Mar"/>
    <s v="2016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s v="May"/>
    <s v="2015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s v="May"/>
    <s v="2016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s v="Nov"/>
    <s v="201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s v="Oct"/>
    <s v="2016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s v="Mar"/>
    <s v="201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s v="Mar"/>
    <s v="2015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s v="Jun"/>
    <s v="2014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s v="Sep"/>
    <s v="2014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s v="Dec"/>
    <s v="2014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s v="Feb"/>
    <s v="2016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s v="Jun"/>
    <s v="201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s v="Aug"/>
    <s v="2014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s v="Jun"/>
    <s v="2016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s v="Feb"/>
    <s v="2016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s v="Jun"/>
    <s v="2016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s v="Jun"/>
    <s v="2016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s v="Apr"/>
    <s v="2016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s v="Jun"/>
    <s v="2015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s v="Nov"/>
    <s v="2015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s v="May"/>
    <s v="2015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s v="Oct"/>
    <s v="2016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s v="May"/>
    <s v="2014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s v="Jun"/>
    <s v="2015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s v="Nov"/>
    <s v="2014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s v="May"/>
    <s v="2015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s v="Jul"/>
    <s v="2015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s v="Nov"/>
    <s v="201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s v="Mar"/>
    <s v="201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s v="Jul"/>
    <s v="2014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s v="Feb"/>
    <s v="2016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s v="Dec"/>
    <s v="2014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s v="Dec"/>
    <s v="2014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s v="Sep"/>
    <s v="2015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s v="Feb"/>
    <s v="2016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s v="Jun"/>
    <s v="2016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s v="Jul"/>
    <s v="2014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s v="Jun"/>
    <s v="2014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s v="Mar"/>
    <s v="2015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s v="Feb"/>
    <s v="2015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s v="Jun"/>
    <s v="2014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s v="Feb"/>
    <s v="2015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s v="Apr"/>
    <s v="2016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s v="Apr"/>
    <s v="2015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s v="May"/>
    <s v="2016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s v="Feb"/>
    <s v="2015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s v="Jul"/>
    <s v="2015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s v="Jun"/>
    <s v="2014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s v="Oct"/>
    <s v="2015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s v="Feb"/>
    <s v="2015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s v="Jun"/>
    <s v="2015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s v="Jun"/>
    <s v="2015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s v="Dec"/>
    <s v="2015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s v="Nov"/>
    <s v="2015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s v="Jun"/>
    <s v="2015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s v="Jul"/>
    <s v="2016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s v="May"/>
    <s v="2015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s v="Apr"/>
    <s v="2015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s v="Jan"/>
    <s v="2015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s v="Nov"/>
    <s v="2014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s v="Aug"/>
    <s v="2016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s v="May"/>
    <s v="2016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s v="Oct"/>
    <s v="2014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s v="Jan"/>
    <s v="2016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s v="Nov"/>
    <s v="2014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s v="May"/>
    <s v="2015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s v="Mar"/>
    <s v="2016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s v="Jul"/>
    <s v="2016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s v="May"/>
    <s v="2015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s v="Apr"/>
    <s v="2015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s v="May"/>
    <s v="2015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s v="Mar"/>
    <s v="2016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s v="May"/>
    <s v="2014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s v="Apr"/>
    <s v="2014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s v="May"/>
    <s v="201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s v="May"/>
    <s v="201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s v="Sep"/>
    <s v="2015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s v="Sep"/>
    <s v="2014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s v="Jun"/>
    <s v="2015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s v="Sep"/>
    <s v="2015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s v="May"/>
    <s v="2015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s v="Dec"/>
    <s v="2014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s v="Jun"/>
    <s v="2015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s v="Mar"/>
    <s v="2015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s v="Jul"/>
    <s v="2014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s v="Apr"/>
    <s v="2015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s v="Feb"/>
    <s v="2015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s v="Feb"/>
    <s v="2015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s v="Jul"/>
    <s v="2014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s v="May"/>
    <s v="2015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s v="May"/>
    <s v="2014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s v="Jul"/>
    <s v="2014"/>
    <b v="0"/>
    <n v="13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s v="Oct"/>
    <s v="2014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s v="Aug"/>
    <s v="201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s v="Sep"/>
    <s v="201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s v="Oct"/>
    <s v="2015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s v="Jul"/>
    <s v="2014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s v="Feb"/>
    <s v="2016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s v="May"/>
    <s v="2016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s v="Aug"/>
    <s v="2014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s v="Feb"/>
    <s v="2015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s v="Jun"/>
    <s v="2014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s v="Jan"/>
    <s v="2017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s v="Jun"/>
    <s v="2015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s v="Sep"/>
    <s v="201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s v="Jan"/>
    <s v="2015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s v="Sep"/>
    <s v="2016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s v="Jan"/>
    <s v="2016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s v="Nov"/>
    <s v="2016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s v="May"/>
    <s v="2015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s v="Dec"/>
    <s v="2014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s v="Jun"/>
    <s v="2014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s v="Jan"/>
    <s v="2017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s v="Jan"/>
    <s v="2016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s v="Aug"/>
    <s v="2014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s v="Mar"/>
    <s v="2015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s v="Apr"/>
    <s v="2016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s v="Nov"/>
    <s v="2014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s v="Mar"/>
    <s v="2015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s v="Jan"/>
    <s v="2017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s v="Dec"/>
    <s v="2014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s v="Jun"/>
    <s v="2015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s v="Feb"/>
    <s v="2015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s v="Aug"/>
    <s v="2014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s v="May"/>
    <s v="2014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s v="Nov"/>
    <s v="2016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s v="Jan"/>
    <s v="2015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s v="Jun"/>
    <s v="2014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s v="Dec"/>
    <s v="2014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s v="Jul"/>
    <s v="2015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s v="Jul"/>
    <s v="2014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s v="May"/>
    <s v="2015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s v="Nov"/>
    <s v="2015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s v="Oct"/>
    <s v="2016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s v="Jul"/>
    <s v="201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s v="Apr"/>
    <s v="2015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s v="Apr"/>
    <s v="2015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s v="May"/>
    <s v="2015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s v="Sep"/>
    <s v="2014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s v="Jul"/>
    <s v="2014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s v="Aug"/>
    <s v="2014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s v="Aug"/>
    <s v="2015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s v="Oct"/>
    <s v="2014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s v="Feb"/>
    <s v="2015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s v="Oct"/>
    <s v="2015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s v="Apr"/>
    <s v="2015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s v="May"/>
    <s v="2016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s v="May"/>
    <s v="2016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s v="Aug"/>
    <s v="2014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s v="Jul"/>
    <s v="2014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s v="Dec"/>
    <s v="2015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s v="Oct"/>
    <s v="2016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s v="Oct"/>
    <s v="2014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s v="Jan"/>
    <s v="2015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s v="Mar"/>
    <s v="2015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s v="May"/>
    <s v="2014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s v="Jun"/>
    <s v="2014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s v="Nov"/>
    <s v="2014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s v="Jul"/>
    <s v="201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s v="Sep"/>
    <s v="2015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s v="Aug"/>
    <s v="2016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s v="Mar"/>
    <s v="2016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s v="Aug"/>
    <s v="2015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s v="Feb"/>
    <s v="2016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s v="Jun"/>
    <s v="2016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s v="Aug"/>
    <s v="2015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s v="Aug"/>
    <s v="2015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s v="Nov"/>
    <s v="2016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s v="Jun"/>
    <s v="2016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s v="May"/>
    <s v="2015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s v="Oct"/>
    <s v="2014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s v="Nov"/>
    <s v="2014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s v="Oct"/>
    <s v="2014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s v="Apr"/>
    <s v="2015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s v="Oct"/>
    <s v="2015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s v="Jul"/>
    <s v="201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s v="Apr"/>
    <s v="2015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s v="Jan"/>
    <s v="2015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s v="Sep"/>
    <s v="2016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s v="Jul"/>
    <s v="2014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s v="Jan"/>
    <s v="2015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s v="Mar"/>
    <s v="2016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s v="Mar"/>
    <s v="2016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s v="Aug"/>
    <s v="2015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s v="Jun"/>
    <s v="201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s v="May"/>
    <s v="201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s v="Oct"/>
    <s v="2015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s v="Mar"/>
    <s v="2016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s v="May"/>
    <s v="2016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s v="Jun"/>
    <s v="2014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s v="Aug"/>
    <s v="2014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s v="Dec"/>
    <s v="2015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s v="Apr"/>
    <s v="2014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s v="Nov"/>
    <s v="2015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s v="Oct"/>
    <s v="2015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s v="Feb"/>
    <s v="2015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s v="Feb"/>
    <s v="2016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s v="Jun"/>
    <s v="2014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s v="Feb"/>
    <s v="201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s v="Mar"/>
    <s v="2016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s v="Aug"/>
    <s v="201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s v="Mar"/>
    <s v="2016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s v="Jun"/>
    <s v="2014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s v="Dec"/>
    <s v="201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s v="Apr"/>
    <s v="2016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s v="May"/>
    <s v="2016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s v="Jun"/>
    <s v="2016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s v="Jul"/>
    <s v="2014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s v="Jun"/>
    <s v="2016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s v="Dec"/>
    <s v="2014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s v="Mar"/>
    <s v="2015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s v="Jun"/>
    <s v="2014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s v="May"/>
    <s v="2016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s v="May"/>
    <s v="2015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s v="Apr"/>
    <s v="2014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s v="Oct"/>
    <s v="201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s v="Jan"/>
    <s v="2016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s v="Apr"/>
    <s v="2016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s v="May"/>
    <s v="2014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s v="Aug"/>
    <s v="2015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s v="Oct"/>
    <s v="2015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s v="Feb"/>
    <s v="2016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s v="May"/>
    <s v="2015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s v="Oct"/>
    <s v="2015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s v="Apr"/>
    <s v="2015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s v="Jun"/>
    <s v="2014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s v="Jan"/>
    <s v="2015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s v="Nov"/>
    <s v="201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s v="Mar"/>
    <s v="2015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s v="Feb"/>
    <s v="2015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s v="Jul"/>
    <s v="2014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s v="Mar"/>
    <s v="2016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s v="Feb"/>
    <s v="2017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s v="Aug"/>
    <s v="2014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s v="Jan"/>
    <s v="2015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s v="Sep"/>
    <s v="2014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s v="Aug"/>
    <s v="2014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s v="Jan"/>
    <s v="2016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s v="Jul"/>
    <s v="2014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s v="Jun"/>
    <s v="2015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s v="Jul"/>
    <s v="2014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s v="Oct"/>
    <s v="2014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s v="Dec"/>
    <s v="2014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s v="Apr"/>
    <s v="2015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s v="Jan"/>
    <s v="2015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s v="Feb"/>
    <s v="2016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s v="Jun"/>
    <s v="2015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s v="Aug"/>
    <s v="2014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s v="Aug"/>
    <s v="201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s v="Sep"/>
    <s v="2016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s v="Feb"/>
    <s v="201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s v="Feb"/>
    <s v="2015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s v="Aug"/>
    <s v="2014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s v="Dec"/>
    <s v="2014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s v="Feb"/>
    <s v="2016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s v="Aug"/>
    <s v="2015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s v="May"/>
    <s v="2015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s v="Oct"/>
    <s v="2015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s v="Feb"/>
    <s v="2017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s v="May"/>
    <s v="2014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s v="Nov"/>
    <s v="2015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s v="Jan"/>
    <s v="2016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s v="Oct"/>
    <s v="201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s v="Oct"/>
    <s v="2015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s v="Sep"/>
    <s v="2016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s v="Mar"/>
    <s v="2015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s v="Sep"/>
    <s v="2014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s v="Jun"/>
    <s v="201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s v="May"/>
    <s v="2016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s v="Aug"/>
    <s v="2014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s v="Oct"/>
    <s v="2015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s v="May"/>
    <s v="2015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s v="Jul"/>
    <s v="2016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s v="Dec"/>
    <s v="201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s v="Nov"/>
    <s v="2014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s v="Mar"/>
    <s v="2015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s v="Jul"/>
    <s v="2014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s v="Sep"/>
    <s v="2014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s v="Dec"/>
    <s v="2014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s v="Mar"/>
    <s v="2016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s v="Jun"/>
    <s v="20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s v="Sep"/>
    <s v="2014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s v="May"/>
    <s v="2014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s v="Aug"/>
    <s v="2014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s v="Oct"/>
    <s v="2014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s v="Aug"/>
    <s v="2016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s v="May"/>
    <s v="2014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s v="Jun"/>
    <s v="2016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s v="Nov"/>
    <s v="2015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s v="Mar"/>
    <s v="2016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s v="Aug"/>
    <s v="2014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s v="May"/>
    <s v="2014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s v="Feb"/>
    <s v="2016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s v="Jun"/>
    <s v="2016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s v="May"/>
    <s v="201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s v="Mar"/>
    <s v="2015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s v="Jul"/>
    <s v="2014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s v="Apr"/>
    <s v="2016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s v="Aug"/>
    <s v="2015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s v="Dec"/>
    <s v="2016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s v="Jan"/>
    <s v="2015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s v="Jan"/>
    <s v="2015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s v="Nov"/>
    <s v="2016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s v="Jun"/>
    <s v="2014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s v="Mar"/>
    <s v="2015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s v="Oct"/>
    <s v="201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s v="May"/>
    <s v="2014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s v="Sep"/>
    <s v="2014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s v="Nov"/>
    <s v="2016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s v="Dec"/>
    <s v="2016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s v="May"/>
    <s v="2016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s v="May"/>
    <s v="20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s v="Feb"/>
    <s v="201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s v="Oct"/>
    <s v="2015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s v="Dec"/>
    <s v="2015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s v="Sep"/>
    <s v="201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s v="Feb"/>
    <s v="201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s v="Oct"/>
    <s v="2015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s v="Jun"/>
    <s v="201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s v="Dec"/>
    <s v="201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s v="Apr"/>
    <s v="2015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s v="Jul"/>
    <s v="2015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s v="Dec"/>
    <s v="2014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s v="Feb"/>
    <s v="2015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s v="Jun"/>
    <s v="2015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s v="Sep"/>
    <s v="2014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s v="Nov"/>
    <s v="2016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s v="Jan"/>
    <s v="2017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s v="Dec"/>
    <s v="2015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s v="May"/>
    <s v="2016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s v="Jul"/>
    <s v="2016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s v="Oct"/>
    <s v="2014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s v="Dec"/>
    <s v="2016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s v="Apr"/>
    <s v="2016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s v="Jul"/>
    <s v="2015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s v="Sep"/>
    <s v="2016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s v="Nov"/>
    <s v="2016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s v="Feb"/>
    <s v="2015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s v="Sep"/>
    <s v="2014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s v="Feb"/>
    <s v="201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s v="Oct"/>
    <s v="2015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s v="May"/>
    <s v="2016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s v="Jan"/>
    <s v="2015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s v="Jan"/>
    <s v="201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s v="Dec"/>
    <s v="2015"/>
    <b v="0"/>
    <n v="3"/>
    <b v="0"/>
    <s v="theater/plays"/>
    <n v="0"/>
    <x v="120"/>
    <x v="1"/>
    <x v="6"/>
  </r>
  <r>
    <m/>
    <m/>
    <m/>
    <m/>
    <m/>
    <x v="4"/>
    <x v="21"/>
    <m/>
    <m/>
    <m/>
    <m/>
    <m/>
    <m/>
    <m/>
    <m/>
    <m/>
    <m/>
    <m/>
    <m/>
    <x v="2722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DE6BBA-11D1-433D-AC17-7E4749E2AC1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2"/>
        <item n="Currently live" x="3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4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x="2722"/>
        <item t="default"/>
      </items>
    </pivotField>
    <pivotField axis="axisRow" showAll="0">
      <items count="12">
        <item m="1" x="10"/>
        <item x="7"/>
        <item x="6"/>
        <item x="5"/>
        <item x="4"/>
        <item x="8"/>
        <item x="3"/>
        <item x="2"/>
        <item x="1"/>
        <item x="9"/>
        <item x="0"/>
        <item t="default"/>
      </items>
    </pivotField>
    <pivotField showAll="0"/>
  </pivotFields>
  <rowFields count="1"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21">
    <format dxfId="40">
      <pivotArea type="all" dataOnly="0" outline="0" fieldPosition="0"/>
    </format>
    <format dxfId="39">
      <pivotArea outline="0" collapsedLevelsAreSubtotals="1" fieldPosition="0"/>
    </format>
    <format dxfId="38">
      <pivotArea type="origin" dataOnly="0" labelOnly="1" outline="0" fieldPosition="0"/>
    </format>
    <format dxfId="37">
      <pivotArea field="5" type="button" dataOnly="0" labelOnly="1" outline="0" axis="axisCol" fieldPosition="0"/>
    </format>
    <format dxfId="36">
      <pivotArea type="topRight" dataOnly="0" labelOnly="1" outline="0" fieldPosition="0"/>
    </format>
    <format dxfId="35">
      <pivotArea field="20" type="button" dataOnly="0" labelOnly="1" outline="0" axis="axisRow" fieldPosition="0"/>
    </format>
    <format dxfId="34">
      <pivotArea dataOnly="0" labelOnly="1" fieldPosition="0">
        <references count="1">
          <reference field="20" count="0"/>
        </references>
      </pivotArea>
    </format>
    <format dxfId="33">
      <pivotArea dataOnly="0" labelOnly="1" grandRow="1" outline="0" fieldPosition="0"/>
    </format>
    <format dxfId="32">
      <pivotArea dataOnly="0" labelOnly="1" fieldPosition="0">
        <references count="1">
          <reference field="5" count="0"/>
        </references>
      </pivotArea>
    </format>
    <format dxfId="31">
      <pivotArea dataOnly="0" labelOnly="1" grandCol="1" outline="0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type="origin" dataOnly="0" labelOnly="1" outline="0" fieldPosition="0"/>
    </format>
    <format dxfId="27">
      <pivotArea field="5" type="button" dataOnly="0" labelOnly="1" outline="0" axis="axisCol" fieldPosition="0"/>
    </format>
    <format dxfId="26">
      <pivotArea type="topRight" dataOnly="0" labelOnly="1" outline="0" fieldPosition="0"/>
    </format>
    <format dxfId="25">
      <pivotArea field="20" type="button" dataOnly="0" labelOnly="1" outline="0" axis="axisRow" fieldPosition="0"/>
    </format>
    <format dxfId="24">
      <pivotArea dataOnly="0" labelOnly="1" fieldPosition="0">
        <references count="1">
          <reference field="20" count="0"/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  <format dxfId="20">
      <pivotArea dataOnly="0" labelOnly="1" fieldPosition="0">
        <references count="1">
          <reference field="5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7684F-F27A-4FE3-9C0C-0CECCC92B6C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m="1" x="10"/>
        <item x="7"/>
        <item x="6"/>
        <item x="5"/>
        <item x="4"/>
        <item x="8"/>
        <item x="3"/>
        <item x="2"/>
        <item x="1"/>
        <item x="9"/>
        <item x="0"/>
        <item t="default"/>
      </items>
    </pivotField>
    <pivotField axis="axisRow" showAll="0">
      <items count="49">
        <item m="1" x="45"/>
        <item m="1" x="44"/>
        <item m="1" x="47"/>
        <item m="1" x="43"/>
        <item m="1" x="46"/>
        <item m="1" x="42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x="41"/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42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state" fld="5" subtotal="count" baseField="0" baseItem="0"/>
  </dataFields>
  <formats count="2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21" type="button" dataOnly="0" labelOnly="1" outline="0" axis="axisRow" fieldPosition="0"/>
    </format>
    <format dxfId="13">
      <pivotArea dataOnly="0" labelOnly="1" fieldPosition="0">
        <references count="1">
          <reference field="21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21" type="button" dataOnly="0" labelOnly="1" outline="0" axis="axisRow" fieldPosition="0"/>
    </format>
    <format dxfId="3">
      <pivotArea dataOnly="0" labelOnly="1" fieldPosition="0">
        <references count="1">
          <reference field="21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72E75-5F4C-4E08-99B9-BA27313944C6}" name="PivotTable5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8">
  <location ref="A4:F18" firstHeaderRow="1" firstDataRow="2" firstDataCol="1" rowPageCount="2" colPageCount="1"/>
  <pivotFields count="5">
    <pivotField axis="axisCol" allDrilled="1" showAll="0" nonAutoSortDefault="1" defaultAttributeDrillState="1">
      <items count="5">
        <item x="0"/>
        <item x="1"/>
        <item x="2"/>
        <item x="3"/>
        <item t="default"/>
      </items>
    </pivotField>
    <pivotField axis="axisRow" allDrilled="1" subtotalTop="0" showAll="0" nonAutoSortDefault="1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3" hier="20" name="[Range].[Category].[All]" cap="All"/>
    <pageField fld="4" hier="13" name="[Range].[Year Created].[All]" cap="All"/>
  </pageFields>
  <dataFields count="1">
    <dataField name="Count of state" fld="2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aw Data Sheet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topLeftCell="B1" zoomScaleNormal="100" workbookViewId="0">
      <pane ySplit="1" topLeftCell="A2" activePane="bottomLeft" state="frozen"/>
      <selection activeCell="K1" sqref="K1"/>
      <selection pane="bottomLeft" activeCell="B1" sqref="B1"/>
    </sheetView>
  </sheetViews>
  <sheetFormatPr defaultRowHeight="14.4" x14ac:dyDescent="0.3"/>
  <cols>
    <col min="1" max="1" width="8.88671875" style="3"/>
    <col min="2" max="2" width="38.44140625" style="4" customWidth="1"/>
    <col min="3" max="3" width="40.33203125" style="4" customWidth="1"/>
    <col min="4" max="4" width="16.21875" style="3" customWidth="1"/>
    <col min="5" max="5" width="16.44140625" style="3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19.33203125" style="15" customWidth="1"/>
    <col min="11" max="11" width="17.88671875" style="3" customWidth="1"/>
    <col min="12" max="14" width="17.88671875" style="15" customWidth="1"/>
    <col min="15" max="15" width="15.44140625" style="3" customWidth="1"/>
    <col min="16" max="16" width="24.5546875" style="3" customWidth="1"/>
    <col min="17" max="17" width="36.44140625" style="3" customWidth="1"/>
    <col min="18" max="18" width="41.109375" style="3" customWidth="1"/>
    <col min="19" max="19" width="14.109375" style="7" customWidth="1"/>
    <col min="20" max="20" width="15.6640625" style="3" customWidth="1"/>
    <col min="21" max="21" width="25.6640625" style="3" bestFit="1" customWidth="1"/>
    <col min="22" max="22" width="18.5546875" style="3" bestFit="1" customWidth="1"/>
    <col min="23" max="16384" width="8.88671875" style="3"/>
  </cols>
  <sheetData>
    <row r="1" spans="1:22" ht="28.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6" t="s">
        <v>8367</v>
      </c>
      <c r="K1" s="1" t="s">
        <v>8260</v>
      </c>
      <c r="L1" s="16" t="s">
        <v>8368</v>
      </c>
      <c r="M1" s="16" t="s">
        <v>8369</v>
      </c>
      <c r="N1" s="16" t="s">
        <v>8383</v>
      </c>
      <c r="O1" s="1" t="s">
        <v>8261</v>
      </c>
      <c r="P1" s="1" t="s">
        <v>8262</v>
      </c>
      <c r="Q1" s="1" t="s">
        <v>8263</v>
      </c>
      <c r="R1" s="1" t="s">
        <v>8264</v>
      </c>
      <c r="S1" s="6" t="s">
        <v>8306</v>
      </c>
      <c r="T1" s="1" t="s">
        <v>8307</v>
      </c>
      <c r="U1" s="8" t="s">
        <v>8308</v>
      </c>
      <c r="V1" s="8" t="s">
        <v>8309</v>
      </c>
    </row>
    <row r="2" spans="1:22" ht="43.2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15">
        <f>(((I2/60)/60)/24)+DATE(1970,1,1)</f>
        <v>42208.125</v>
      </c>
      <c r="K2" s="3">
        <v>1434931811</v>
      </c>
      <c r="L2" s="15">
        <f>(((K2/60)/60)/24)+DATE(1970,1,1)</f>
        <v>42177.007071759261</v>
      </c>
      <c r="M2" s="15" t="str">
        <f>TEXT(L2, "mmm")</f>
        <v>Jun</v>
      </c>
      <c r="N2" s="15" t="str">
        <f>TEXT(L2, "yyyy")</f>
        <v>2015</v>
      </c>
      <c r="O2" s="3" t="b">
        <v>0</v>
      </c>
      <c r="P2" s="3">
        <v>182</v>
      </c>
      <c r="Q2" s="3" t="b">
        <v>1</v>
      </c>
      <c r="R2" s="3" t="s">
        <v>8265</v>
      </c>
      <c r="S2" s="7">
        <f t="shared" ref="S2:S65" si="0">ROUND((E2/D2)*100,0)</f>
        <v>137</v>
      </c>
      <c r="T2" s="3">
        <f>ROUND(E2/P2,2)</f>
        <v>63.92</v>
      </c>
      <c r="U2" s="9" t="s">
        <v>8360</v>
      </c>
      <c r="V2" s="3" t="s">
        <v>8361</v>
      </c>
    </row>
    <row r="3" spans="1:22" ht="28.8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15">
        <f t="shared" ref="J3:J66" si="1">(((I3/60)/60)/24)+DATE(1970,1,1)</f>
        <v>42796.600497685184</v>
      </c>
      <c r="K3" s="3">
        <v>1485872683</v>
      </c>
      <c r="L3" s="15">
        <f t="shared" ref="L3:L66" si="2">(((K3/60)/60)/24)+DATE(1970,1,1)</f>
        <v>42766.600497685184</v>
      </c>
      <c r="M3" s="15" t="str">
        <f t="shared" ref="M3:M66" si="3">TEXT(L3, "mmm")</f>
        <v>Jan</v>
      </c>
      <c r="N3" s="15" t="str">
        <f t="shared" ref="N3:N66" si="4">TEXT(L3, "yyyy")</f>
        <v>2017</v>
      </c>
      <c r="O3" s="3" t="b">
        <v>0</v>
      </c>
      <c r="P3" s="3">
        <v>79</v>
      </c>
      <c r="Q3" s="3" t="b">
        <v>1</v>
      </c>
      <c r="R3" s="3" t="s">
        <v>8265</v>
      </c>
      <c r="S3" s="7">
        <f t="shared" si="0"/>
        <v>143</v>
      </c>
      <c r="T3" s="3">
        <f t="shared" ref="T3:T66" si="5">ROUND(E3/P3,2)</f>
        <v>185.48</v>
      </c>
      <c r="U3" s="9" t="s">
        <v>8360</v>
      </c>
      <c r="V3" s="3" t="s">
        <v>8361</v>
      </c>
    </row>
    <row r="4" spans="1:22" ht="43.2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15">
        <f t="shared" si="1"/>
        <v>42415.702349537038</v>
      </c>
      <c r="K4" s="3">
        <v>1454691083</v>
      </c>
      <c r="L4" s="15">
        <f t="shared" si="2"/>
        <v>42405.702349537038</v>
      </c>
      <c r="M4" s="15" t="str">
        <f t="shared" si="3"/>
        <v>Feb</v>
      </c>
      <c r="N4" s="15" t="str">
        <f t="shared" si="4"/>
        <v>2016</v>
      </c>
      <c r="O4" s="3" t="b">
        <v>0</v>
      </c>
      <c r="P4" s="3">
        <v>35</v>
      </c>
      <c r="Q4" s="3" t="b">
        <v>1</v>
      </c>
      <c r="R4" s="3" t="s">
        <v>8265</v>
      </c>
      <c r="S4" s="7">
        <f t="shared" si="0"/>
        <v>105</v>
      </c>
      <c r="T4" s="3">
        <f t="shared" si="5"/>
        <v>15</v>
      </c>
      <c r="U4" s="9" t="s">
        <v>8360</v>
      </c>
      <c r="V4" s="3" t="s">
        <v>8361</v>
      </c>
    </row>
    <row r="5" spans="1:22" ht="28.8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15">
        <f t="shared" si="1"/>
        <v>41858.515127314815</v>
      </c>
      <c r="K5" s="3">
        <v>1404822107</v>
      </c>
      <c r="L5" s="15">
        <f t="shared" si="2"/>
        <v>41828.515127314815</v>
      </c>
      <c r="M5" s="15" t="str">
        <f t="shared" si="3"/>
        <v>Jul</v>
      </c>
      <c r="N5" s="15" t="str">
        <f t="shared" si="4"/>
        <v>2014</v>
      </c>
      <c r="O5" s="3" t="b">
        <v>0</v>
      </c>
      <c r="P5" s="3">
        <v>150</v>
      </c>
      <c r="Q5" s="3" t="b">
        <v>1</v>
      </c>
      <c r="R5" s="3" t="s">
        <v>8265</v>
      </c>
      <c r="S5" s="7">
        <f t="shared" si="0"/>
        <v>104</v>
      </c>
      <c r="T5" s="3">
        <f t="shared" si="5"/>
        <v>69.27</v>
      </c>
      <c r="U5" s="9" t="s">
        <v>8360</v>
      </c>
      <c r="V5" s="3" t="s">
        <v>8361</v>
      </c>
    </row>
    <row r="6" spans="1:22" ht="57.6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15">
        <f t="shared" si="1"/>
        <v>42357.834247685183</v>
      </c>
      <c r="K6" s="3">
        <v>1447963279</v>
      </c>
      <c r="L6" s="15">
        <f t="shared" si="2"/>
        <v>42327.834247685183</v>
      </c>
      <c r="M6" s="15" t="str">
        <f t="shared" si="3"/>
        <v>Nov</v>
      </c>
      <c r="N6" s="15" t="str">
        <f t="shared" si="4"/>
        <v>2015</v>
      </c>
      <c r="O6" s="3" t="b">
        <v>0</v>
      </c>
      <c r="P6" s="3">
        <v>284</v>
      </c>
      <c r="Q6" s="3" t="b">
        <v>1</v>
      </c>
      <c r="R6" s="3" t="s">
        <v>8265</v>
      </c>
      <c r="S6" s="7">
        <f t="shared" si="0"/>
        <v>123</v>
      </c>
      <c r="T6" s="3">
        <f t="shared" si="5"/>
        <v>190.55</v>
      </c>
      <c r="U6" s="9" t="s">
        <v>8360</v>
      </c>
      <c r="V6" s="3" t="s">
        <v>8361</v>
      </c>
    </row>
    <row r="7" spans="1:22" ht="43.2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15">
        <f t="shared" si="1"/>
        <v>42580.232638888891</v>
      </c>
      <c r="K7" s="3">
        <v>1468362207</v>
      </c>
      <c r="L7" s="15">
        <f t="shared" si="2"/>
        <v>42563.932951388888</v>
      </c>
      <c r="M7" s="15" t="str">
        <f t="shared" si="3"/>
        <v>Jul</v>
      </c>
      <c r="N7" s="15" t="str">
        <f t="shared" si="4"/>
        <v>2016</v>
      </c>
      <c r="O7" s="3" t="b">
        <v>0</v>
      </c>
      <c r="P7" s="3">
        <v>47</v>
      </c>
      <c r="Q7" s="3" t="b">
        <v>1</v>
      </c>
      <c r="R7" s="3" t="s">
        <v>8265</v>
      </c>
      <c r="S7" s="7">
        <f t="shared" si="0"/>
        <v>110</v>
      </c>
      <c r="T7" s="3">
        <f t="shared" si="5"/>
        <v>93.4</v>
      </c>
      <c r="U7" s="9" t="s">
        <v>8360</v>
      </c>
      <c r="V7" s="3" t="s">
        <v>8361</v>
      </c>
    </row>
    <row r="8" spans="1:22" ht="43.2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15">
        <f t="shared" si="1"/>
        <v>41804.072337962964</v>
      </c>
      <c r="K8" s="3">
        <v>1401846250</v>
      </c>
      <c r="L8" s="15">
        <f t="shared" si="2"/>
        <v>41794.072337962964</v>
      </c>
      <c r="M8" s="15" t="str">
        <f t="shared" si="3"/>
        <v>Jun</v>
      </c>
      <c r="N8" s="15" t="str">
        <f t="shared" si="4"/>
        <v>2014</v>
      </c>
      <c r="O8" s="3" t="b">
        <v>0</v>
      </c>
      <c r="P8" s="3">
        <v>58</v>
      </c>
      <c r="Q8" s="3" t="b">
        <v>1</v>
      </c>
      <c r="R8" s="3" t="s">
        <v>8265</v>
      </c>
      <c r="S8" s="7">
        <f t="shared" si="0"/>
        <v>106</v>
      </c>
      <c r="T8" s="3">
        <f t="shared" si="5"/>
        <v>146.88</v>
      </c>
      <c r="U8" s="9" t="s">
        <v>8360</v>
      </c>
      <c r="V8" s="3" t="s">
        <v>8361</v>
      </c>
    </row>
    <row r="9" spans="1:22" ht="57.6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15">
        <f t="shared" si="1"/>
        <v>42556.047071759262</v>
      </c>
      <c r="K9" s="3">
        <v>1464224867</v>
      </c>
      <c r="L9" s="15">
        <f t="shared" si="2"/>
        <v>42516.047071759262</v>
      </c>
      <c r="M9" s="15" t="str">
        <f t="shared" si="3"/>
        <v>May</v>
      </c>
      <c r="N9" s="15" t="str">
        <f t="shared" si="4"/>
        <v>2016</v>
      </c>
      <c r="O9" s="3" t="b">
        <v>0</v>
      </c>
      <c r="P9" s="3">
        <v>57</v>
      </c>
      <c r="Q9" s="3" t="b">
        <v>1</v>
      </c>
      <c r="R9" s="3" t="s">
        <v>8265</v>
      </c>
      <c r="S9" s="7">
        <f t="shared" si="0"/>
        <v>101</v>
      </c>
      <c r="T9" s="3">
        <f t="shared" si="5"/>
        <v>159.82</v>
      </c>
      <c r="U9" s="9" t="s">
        <v>8360</v>
      </c>
      <c r="V9" s="3" t="s">
        <v>8361</v>
      </c>
    </row>
    <row r="10" spans="1:22" ht="28.8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15">
        <f t="shared" si="1"/>
        <v>42475.875</v>
      </c>
      <c r="K10" s="3">
        <v>1460155212</v>
      </c>
      <c r="L10" s="15">
        <f t="shared" si="2"/>
        <v>42468.94458333333</v>
      </c>
      <c r="M10" s="15" t="str">
        <f t="shared" si="3"/>
        <v>Apr</v>
      </c>
      <c r="N10" s="15" t="str">
        <f t="shared" si="4"/>
        <v>2016</v>
      </c>
      <c r="O10" s="3" t="b">
        <v>0</v>
      </c>
      <c r="P10" s="3">
        <v>12</v>
      </c>
      <c r="Q10" s="3" t="b">
        <v>1</v>
      </c>
      <c r="R10" s="3" t="s">
        <v>8265</v>
      </c>
      <c r="S10" s="7">
        <f t="shared" si="0"/>
        <v>100</v>
      </c>
      <c r="T10" s="3">
        <f t="shared" si="5"/>
        <v>291.79000000000002</v>
      </c>
      <c r="U10" s="9" t="s">
        <v>8360</v>
      </c>
      <c r="V10" s="3" t="s">
        <v>8361</v>
      </c>
    </row>
    <row r="11" spans="1:22" ht="43.2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15">
        <f t="shared" si="1"/>
        <v>42477.103518518517</v>
      </c>
      <c r="K11" s="3">
        <v>1458268144</v>
      </c>
      <c r="L11" s="15">
        <f t="shared" si="2"/>
        <v>42447.103518518517</v>
      </c>
      <c r="M11" s="15" t="str">
        <f t="shared" si="3"/>
        <v>Mar</v>
      </c>
      <c r="N11" s="15" t="str">
        <f t="shared" si="4"/>
        <v>2016</v>
      </c>
      <c r="O11" s="3" t="b">
        <v>0</v>
      </c>
      <c r="P11" s="3">
        <v>20</v>
      </c>
      <c r="Q11" s="3" t="b">
        <v>1</v>
      </c>
      <c r="R11" s="3" t="s">
        <v>8265</v>
      </c>
      <c r="S11" s="7">
        <f t="shared" si="0"/>
        <v>126</v>
      </c>
      <c r="T11" s="3">
        <f t="shared" si="5"/>
        <v>31.5</v>
      </c>
      <c r="U11" s="9" t="s">
        <v>8360</v>
      </c>
      <c r="V11" s="3" t="s">
        <v>8361</v>
      </c>
    </row>
    <row r="12" spans="1:22" ht="43.2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15">
        <f t="shared" si="1"/>
        <v>41815.068043981482</v>
      </c>
      <c r="K12" s="3">
        <v>1400636279</v>
      </c>
      <c r="L12" s="15">
        <f t="shared" si="2"/>
        <v>41780.068043981482</v>
      </c>
      <c r="M12" s="15" t="str">
        <f t="shared" si="3"/>
        <v>May</v>
      </c>
      <c r="N12" s="15" t="str">
        <f t="shared" si="4"/>
        <v>2014</v>
      </c>
      <c r="O12" s="3" t="b">
        <v>0</v>
      </c>
      <c r="P12" s="3">
        <v>19</v>
      </c>
      <c r="Q12" s="3" t="b">
        <v>1</v>
      </c>
      <c r="R12" s="3" t="s">
        <v>8265</v>
      </c>
      <c r="S12" s="7">
        <f t="shared" si="0"/>
        <v>101</v>
      </c>
      <c r="T12" s="3">
        <f t="shared" si="5"/>
        <v>158.68</v>
      </c>
      <c r="U12" s="9" t="s">
        <v>8360</v>
      </c>
      <c r="V12" s="3" t="s">
        <v>8361</v>
      </c>
    </row>
    <row r="13" spans="1:22" ht="57.6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15">
        <f t="shared" si="1"/>
        <v>42604.125</v>
      </c>
      <c r="K13" s="3">
        <v>1469126462</v>
      </c>
      <c r="L13" s="15">
        <f t="shared" si="2"/>
        <v>42572.778495370367</v>
      </c>
      <c r="M13" s="15" t="str">
        <f t="shared" si="3"/>
        <v>Jul</v>
      </c>
      <c r="N13" s="15" t="str">
        <f t="shared" si="4"/>
        <v>2016</v>
      </c>
      <c r="O13" s="3" t="b">
        <v>0</v>
      </c>
      <c r="P13" s="3">
        <v>75</v>
      </c>
      <c r="Q13" s="3" t="b">
        <v>1</v>
      </c>
      <c r="R13" s="3" t="s">
        <v>8265</v>
      </c>
      <c r="S13" s="7">
        <f t="shared" si="0"/>
        <v>121</v>
      </c>
      <c r="T13" s="3">
        <f t="shared" si="5"/>
        <v>80.33</v>
      </c>
      <c r="U13" s="9" t="s">
        <v>8360</v>
      </c>
      <c r="V13" s="3" t="s">
        <v>8361</v>
      </c>
    </row>
    <row r="14" spans="1:22" ht="57.6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15">
        <f t="shared" si="1"/>
        <v>41836.125</v>
      </c>
      <c r="K14" s="3">
        <v>1401642425</v>
      </c>
      <c r="L14" s="15">
        <f t="shared" si="2"/>
        <v>41791.713252314818</v>
      </c>
      <c r="M14" s="15" t="str">
        <f t="shared" si="3"/>
        <v>Jun</v>
      </c>
      <c r="N14" s="15" t="str">
        <f t="shared" si="4"/>
        <v>2014</v>
      </c>
      <c r="O14" s="3" t="b">
        <v>0</v>
      </c>
      <c r="P14" s="3">
        <v>827</v>
      </c>
      <c r="Q14" s="3" t="b">
        <v>1</v>
      </c>
      <c r="R14" s="3" t="s">
        <v>8265</v>
      </c>
      <c r="S14" s="7">
        <f t="shared" si="0"/>
        <v>165</v>
      </c>
      <c r="T14" s="3">
        <f t="shared" si="5"/>
        <v>59.96</v>
      </c>
      <c r="U14" s="9" t="s">
        <v>8360</v>
      </c>
      <c r="V14" s="3" t="s">
        <v>8361</v>
      </c>
    </row>
    <row r="15" spans="1:22" ht="43.2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15">
        <f t="shared" si="1"/>
        <v>42544.852083333331</v>
      </c>
      <c r="K15" s="3">
        <v>1463588109</v>
      </c>
      <c r="L15" s="15">
        <f t="shared" si="2"/>
        <v>42508.677187499998</v>
      </c>
      <c r="M15" s="15" t="str">
        <f t="shared" si="3"/>
        <v>May</v>
      </c>
      <c r="N15" s="15" t="str">
        <f t="shared" si="4"/>
        <v>2016</v>
      </c>
      <c r="O15" s="3" t="b">
        <v>0</v>
      </c>
      <c r="P15" s="3">
        <v>51</v>
      </c>
      <c r="Q15" s="3" t="b">
        <v>1</v>
      </c>
      <c r="R15" s="3" t="s">
        <v>8265</v>
      </c>
      <c r="S15" s="7">
        <f t="shared" si="0"/>
        <v>160</v>
      </c>
      <c r="T15" s="3">
        <f t="shared" si="5"/>
        <v>109.78</v>
      </c>
      <c r="U15" s="9" t="s">
        <v>8360</v>
      </c>
      <c r="V15" s="3" t="s">
        <v>8361</v>
      </c>
    </row>
    <row r="16" spans="1:22" ht="28.8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15">
        <f t="shared" si="1"/>
        <v>41833.582638888889</v>
      </c>
      <c r="K16" s="3">
        <v>1403051888</v>
      </c>
      <c r="L16" s="15">
        <f t="shared" si="2"/>
        <v>41808.02648148148</v>
      </c>
      <c r="M16" s="15" t="str">
        <f t="shared" si="3"/>
        <v>Jun</v>
      </c>
      <c r="N16" s="15" t="str">
        <f t="shared" si="4"/>
        <v>2014</v>
      </c>
      <c r="O16" s="3" t="b">
        <v>0</v>
      </c>
      <c r="P16" s="3">
        <v>41</v>
      </c>
      <c r="Q16" s="3" t="b">
        <v>1</v>
      </c>
      <c r="R16" s="3" t="s">
        <v>8265</v>
      </c>
      <c r="S16" s="7">
        <f t="shared" si="0"/>
        <v>101</v>
      </c>
      <c r="T16" s="3">
        <f t="shared" si="5"/>
        <v>147.71</v>
      </c>
      <c r="U16" s="9" t="s">
        <v>8360</v>
      </c>
      <c r="V16" s="3" t="s">
        <v>8361</v>
      </c>
    </row>
    <row r="17" spans="1:22" ht="43.2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15">
        <f t="shared" si="1"/>
        <v>42274.843055555553</v>
      </c>
      <c r="K17" s="3">
        <v>1441790658</v>
      </c>
      <c r="L17" s="15">
        <f t="shared" si="2"/>
        <v>42256.391875000001</v>
      </c>
      <c r="M17" s="15" t="str">
        <f t="shared" si="3"/>
        <v>Sep</v>
      </c>
      <c r="N17" s="15" t="str">
        <f t="shared" si="4"/>
        <v>2015</v>
      </c>
      <c r="O17" s="3" t="b">
        <v>0</v>
      </c>
      <c r="P17" s="3">
        <v>98</v>
      </c>
      <c r="Q17" s="3" t="b">
        <v>1</v>
      </c>
      <c r="R17" s="3" t="s">
        <v>8265</v>
      </c>
      <c r="S17" s="7">
        <f t="shared" si="0"/>
        <v>107</v>
      </c>
      <c r="T17" s="3">
        <f t="shared" si="5"/>
        <v>21.76</v>
      </c>
      <c r="U17" s="9" t="s">
        <v>8360</v>
      </c>
      <c r="V17" s="3" t="s">
        <v>8361</v>
      </c>
    </row>
    <row r="18" spans="1:22" ht="43.2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15">
        <f t="shared" si="1"/>
        <v>41806.229166666664</v>
      </c>
      <c r="K18" s="3">
        <v>1398971211</v>
      </c>
      <c r="L18" s="15">
        <f t="shared" si="2"/>
        <v>41760.796423611115</v>
      </c>
      <c r="M18" s="15" t="str">
        <f t="shared" si="3"/>
        <v>May</v>
      </c>
      <c r="N18" s="15" t="str">
        <f t="shared" si="4"/>
        <v>2014</v>
      </c>
      <c r="O18" s="3" t="b">
        <v>0</v>
      </c>
      <c r="P18" s="3">
        <v>70</v>
      </c>
      <c r="Q18" s="3" t="b">
        <v>1</v>
      </c>
      <c r="R18" s="3" t="s">
        <v>8265</v>
      </c>
      <c r="S18" s="7">
        <f t="shared" si="0"/>
        <v>100</v>
      </c>
      <c r="T18" s="3">
        <f t="shared" si="5"/>
        <v>171.84</v>
      </c>
      <c r="U18" s="9" t="s">
        <v>8360</v>
      </c>
      <c r="V18" s="3" t="s">
        <v>8361</v>
      </c>
    </row>
    <row r="19" spans="1:22" ht="43.2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15">
        <f t="shared" si="1"/>
        <v>41947.773402777777</v>
      </c>
      <c r="K19" s="3">
        <v>1412530422</v>
      </c>
      <c r="L19" s="15">
        <f t="shared" si="2"/>
        <v>41917.731736111113</v>
      </c>
      <c r="M19" s="15" t="str">
        <f t="shared" si="3"/>
        <v>Oct</v>
      </c>
      <c r="N19" s="15" t="str">
        <f t="shared" si="4"/>
        <v>2014</v>
      </c>
      <c r="O19" s="3" t="b">
        <v>0</v>
      </c>
      <c r="P19" s="3">
        <v>36</v>
      </c>
      <c r="Q19" s="3" t="b">
        <v>1</v>
      </c>
      <c r="R19" s="3" t="s">
        <v>8265</v>
      </c>
      <c r="S19" s="7">
        <f t="shared" si="0"/>
        <v>101</v>
      </c>
      <c r="T19" s="3">
        <f t="shared" si="5"/>
        <v>41.94</v>
      </c>
      <c r="U19" s="9" t="s">
        <v>8360</v>
      </c>
      <c r="V19" s="3" t="s">
        <v>8361</v>
      </c>
    </row>
    <row r="20" spans="1:22" ht="43.2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15">
        <f t="shared" si="1"/>
        <v>41899.542314814818</v>
      </c>
      <c r="K20" s="3">
        <v>1408366856</v>
      </c>
      <c r="L20" s="15">
        <f t="shared" si="2"/>
        <v>41869.542314814818</v>
      </c>
      <c r="M20" s="15" t="str">
        <f t="shared" si="3"/>
        <v>Aug</v>
      </c>
      <c r="N20" s="15" t="str">
        <f t="shared" si="4"/>
        <v>2014</v>
      </c>
      <c r="O20" s="3" t="b">
        <v>0</v>
      </c>
      <c r="P20" s="3">
        <v>342</v>
      </c>
      <c r="Q20" s="3" t="b">
        <v>1</v>
      </c>
      <c r="R20" s="3" t="s">
        <v>8265</v>
      </c>
      <c r="S20" s="7">
        <f t="shared" si="0"/>
        <v>106</v>
      </c>
      <c r="T20" s="3">
        <f t="shared" si="5"/>
        <v>93.26</v>
      </c>
      <c r="U20" s="9" t="s">
        <v>8360</v>
      </c>
      <c r="V20" s="3" t="s">
        <v>8361</v>
      </c>
    </row>
    <row r="21" spans="1:22" ht="43.2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15">
        <f t="shared" si="1"/>
        <v>42205.816365740742</v>
      </c>
      <c r="K21" s="3">
        <v>1434828934</v>
      </c>
      <c r="L21" s="15">
        <f t="shared" si="2"/>
        <v>42175.816365740742</v>
      </c>
      <c r="M21" s="15" t="str">
        <f t="shared" si="3"/>
        <v>Jun</v>
      </c>
      <c r="N21" s="15" t="str">
        <f t="shared" si="4"/>
        <v>2015</v>
      </c>
      <c r="O21" s="3" t="b">
        <v>0</v>
      </c>
      <c r="P21" s="3">
        <v>22</v>
      </c>
      <c r="Q21" s="3" t="b">
        <v>1</v>
      </c>
      <c r="R21" s="3" t="s">
        <v>8265</v>
      </c>
      <c r="S21" s="7">
        <f t="shared" si="0"/>
        <v>145</v>
      </c>
      <c r="T21" s="3">
        <f t="shared" si="5"/>
        <v>56.14</v>
      </c>
      <c r="U21" s="9" t="s">
        <v>8360</v>
      </c>
      <c r="V21" s="3" t="s">
        <v>8361</v>
      </c>
    </row>
    <row r="22" spans="1:22" ht="43.2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15">
        <f t="shared" si="1"/>
        <v>42260.758240740746</v>
      </c>
      <c r="K22" s="3">
        <v>1436983912</v>
      </c>
      <c r="L22" s="15">
        <f t="shared" si="2"/>
        <v>42200.758240740746</v>
      </c>
      <c r="M22" s="15" t="str">
        <f t="shared" si="3"/>
        <v>Jul</v>
      </c>
      <c r="N22" s="15" t="str">
        <f t="shared" si="4"/>
        <v>2015</v>
      </c>
      <c r="O22" s="3" t="b">
        <v>0</v>
      </c>
      <c r="P22" s="3">
        <v>25</v>
      </c>
      <c r="Q22" s="3" t="b">
        <v>1</v>
      </c>
      <c r="R22" s="3" t="s">
        <v>8265</v>
      </c>
      <c r="S22" s="7">
        <f t="shared" si="0"/>
        <v>100</v>
      </c>
      <c r="T22" s="3">
        <f t="shared" si="5"/>
        <v>80.16</v>
      </c>
      <c r="U22" s="9" t="s">
        <v>8360</v>
      </c>
      <c r="V22" s="3" t="s">
        <v>8361</v>
      </c>
    </row>
    <row r="23" spans="1:22" ht="43.2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15">
        <f t="shared" si="1"/>
        <v>41908.627187500002</v>
      </c>
      <c r="K23" s="3">
        <v>1409151789</v>
      </c>
      <c r="L23" s="15">
        <f t="shared" si="2"/>
        <v>41878.627187500002</v>
      </c>
      <c r="M23" s="15" t="str">
        <f t="shared" si="3"/>
        <v>Aug</v>
      </c>
      <c r="N23" s="15" t="str">
        <f t="shared" si="4"/>
        <v>2014</v>
      </c>
      <c r="O23" s="3" t="b">
        <v>0</v>
      </c>
      <c r="P23" s="3">
        <v>101</v>
      </c>
      <c r="Q23" s="3" t="b">
        <v>1</v>
      </c>
      <c r="R23" s="3" t="s">
        <v>8265</v>
      </c>
      <c r="S23" s="7">
        <f t="shared" si="0"/>
        <v>109</v>
      </c>
      <c r="T23" s="3">
        <f t="shared" si="5"/>
        <v>199.9</v>
      </c>
      <c r="U23" s="9" t="s">
        <v>8360</v>
      </c>
      <c r="V23" s="3" t="s">
        <v>8361</v>
      </c>
    </row>
    <row r="24" spans="1:22" ht="28.8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15">
        <f t="shared" si="1"/>
        <v>42005.332638888889</v>
      </c>
      <c r="K24" s="3">
        <v>1418766740</v>
      </c>
      <c r="L24" s="15">
        <f t="shared" si="2"/>
        <v>41989.91134259259</v>
      </c>
      <c r="M24" s="15" t="str">
        <f t="shared" si="3"/>
        <v>Dec</v>
      </c>
      <c r="N24" s="15" t="str">
        <f t="shared" si="4"/>
        <v>2014</v>
      </c>
      <c r="O24" s="3" t="b">
        <v>0</v>
      </c>
      <c r="P24" s="3">
        <v>8</v>
      </c>
      <c r="Q24" s="3" t="b">
        <v>1</v>
      </c>
      <c r="R24" s="3" t="s">
        <v>8265</v>
      </c>
      <c r="S24" s="7">
        <f t="shared" si="0"/>
        <v>117</v>
      </c>
      <c r="T24" s="3">
        <f t="shared" si="5"/>
        <v>51.25</v>
      </c>
      <c r="U24" s="9" t="s">
        <v>8360</v>
      </c>
      <c r="V24" s="3" t="s">
        <v>8361</v>
      </c>
    </row>
    <row r="25" spans="1:22" ht="43.2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15">
        <f t="shared" si="1"/>
        <v>42124.638888888891</v>
      </c>
      <c r="K25" s="3">
        <v>1428086501</v>
      </c>
      <c r="L25" s="15">
        <f t="shared" si="2"/>
        <v>42097.778946759259</v>
      </c>
      <c r="M25" s="15" t="str">
        <f t="shared" si="3"/>
        <v>Apr</v>
      </c>
      <c r="N25" s="15" t="str">
        <f t="shared" si="4"/>
        <v>2015</v>
      </c>
      <c r="O25" s="3" t="b">
        <v>0</v>
      </c>
      <c r="P25" s="3">
        <v>23</v>
      </c>
      <c r="Q25" s="3" t="b">
        <v>1</v>
      </c>
      <c r="R25" s="3" t="s">
        <v>8265</v>
      </c>
      <c r="S25" s="7">
        <f t="shared" si="0"/>
        <v>119</v>
      </c>
      <c r="T25" s="3">
        <f t="shared" si="5"/>
        <v>103.04</v>
      </c>
      <c r="U25" s="9" t="s">
        <v>8360</v>
      </c>
      <c r="V25" s="3" t="s">
        <v>8361</v>
      </c>
    </row>
    <row r="26" spans="1:22" ht="28.8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15">
        <f t="shared" si="1"/>
        <v>42262.818750000006</v>
      </c>
      <c r="K26" s="3">
        <v>1439494863</v>
      </c>
      <c r="L26" s="15">
        <f t="shared" si="2"/>
        <v>42229.820173611108</v>
      </c>
      <c r="M26" s="15" t="str">
        <f t="shared" si="3"/>
        <v>Aug</v>
      </c>
      <c r="N26" s="15" t="str">
        <f t="shared" si="4"/>
        <v>2015</v>
      </c>
      <c r="O26" s="3" t="b">
        <v>0</v>
      </c>
      <c r="P26" s="3">
        <v>574</v>
      </c>
      <c r="Q26" s="3" t="b">
        <v>1</v>
      </c>
      <c r="R26" s="3" t="s">
        <v>8265</v>
      </c>
      <c r="S26" s="7">
        <f t="shared" si="0"/>
        <v>109</v>
      </c>
      <c r="T26" s="3">
        <f t="shared" si="5"/>
        <v>66.349999999999994</v>
      </c>
      <c r="U26" s="9" t="s">
        <v>8360</v>
      </c>
      <c r="V26" s="3" t="s">
        <v>8361</v>
      </c>
    </row>
    <row r="27" spans="1:22" ht="43.2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15">
        <f t="shared" si="1"/>
        <v>42378.025011574078</v>
      </c>
      <c r="K27" s="3">
        <v>1447115761</v>
      </c>
      <c r="L27" s="15">
        <f t="shared" si="2"/>
        <v>42318.025011574078</v>
      </c>
      <c r="M27" s="15" t="str">
        <f t="shared" si="3"/>
        <v>Nov</v>
      </c>
      <c r="N27" s="15" t="str">
        <f t="shared" si="4"/>
        <v>2015</v>
      </c>
      <c r="O27" s="3" t="b">
        <v>0</v>
      </c>
      <c r="P27" s="3">
        <v>14</v>
      </c>
      <c r="Q27" s="3" t="b">
        <v>1</v>
      </c>
      <c r="R27" s="3" t="s">
        <v>8265</v>
      </c>
      <c r="S27" s="7">
        <f t="shared" si="0"/>
        <v>133</v>
      </c>
      <c r="T27" s="3">
        <f t="shared" si="5"/>
        <v>57.14</v>
      </c>
      <c r="U27" s="9" t="s">
        <v>8360</v>
      </c>
      <c r="V27" s="3" t="s">
        <v>8361</v>
      </c>
    </row>
    <row r="28" spans="1:22" ht="43.2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15">
        <f t="shared" si="1"/>
        <v>41868.515555555554</v>
      </c>
      <c r="K28" s="3">
        <v>1404822144</v>
      </c>
      <c r="L28" s="15">
        <f t="shared" si="2"/>
        <v>41828.515555555554</v>
      </c>
      <c r="M28" s="15" t="str">
        <f t="shared" si="3"/>
        <v>Jul</v>
      </c>
      <c r="N28" s="15" t="str">
        <f t="shared" si="4"/>
        <v>2014</v>
      </c>
      <c r="O28" s="3" t="b">
        <v>0</v>
      </c>
      <c r="P28" s="3">
        <v>19</v>
      </c>
      <c r="Q28" s="3" t="b">
        <v>1</v>
      </c>
      <c r="R28" s="3" t="s">
        <v>8265</v>
      </c>
      <c r="S28" s="7">
        <f t="shared" si="0"/>
        <v>155</v>
      </c>
      <c r="T28" s="3">
        <f t="shared" si="5"/>
        <v>102.11</v>
      </c>
      <c r="U28" s="9" t="s">
        <v>8360</v>
      </c>
      <c r="V28" s="3" t="s">
        <v>8361</v>
      </c>
    </row>
    <row r="29" spans="1:22" ht="43.2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15">
        <f t="shared" si="1"/>
        <v>41959.206400462965</v>
      </c>
      <c r="K29" s="3">
        <v>1413518233</v>
      </c>
      <c r="L29" s="15">
        <f t="shared" si="2"/>
        <v>41929.164733796293</v>
      </c>
      <c r="M29" s="15" t="str">
        <f t="shared" si="3"/>
        <v>Oct</v>
      </c>
      <c r="N29" s="15" t="str">
        <f t="shared" si="4"/>
        <v>2014</v>
      </c>
      <c r="O29" s="3" t="b">
        <v>0</v>
      </c>
      <c r="P29" s="3">
        <v>150</v>
      </c>
      <c r="Q29" s="3" t="b">
        <v>1</v>
      </c>
      <c r="R29" s="3" t="s">
        <v>8265</v>
      </c>
      <c r="S29" s="7">
        <f t="shared" si="0"/>
        <v>112</v>
      </c>
      <c r="T29" s="3">
        <f t="shared" si="5"/>
        <v>148.97</v>
      </c>
      <c r="U29" s="9" t="s">
        <v>8360</v>
      </c>
      <c r="V29" s="3" t="s">
        <v>8361</v>
      </c>
    </row>
    <row r="30" spans="1:22" ht="28.8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15">
        <f t="shared" si="1"/>
        <v>42354.96393518518</v>
      </c>
      <c r="K30" s="3">
        <v>1447715284</v>
      </c>
      <c r="L30" s="15">
        <f t="shared" si="2"/>
        <v>42324.96393518518</v>
      </c>
      <c r="M30" s="15" t="str">
        <f t="shared" si="3"/>
        <v>Nov</v>
      </c>
      <c r="N30" s="15" t="str">
        <f t="shared" si="4"/>
        <v>2015</v>
      </c>
      <c r="O30" s="3" t="b">
        <v>0</v>
      </c>
      <c r="P30" s="3">
        <v>71</v>
      </c>
      <c r="Q30" s="3" t="b">
        <v>1</v>
      </c>
      <c r="R30" s="3" t="s">
        <v>8265</v>
      </c>
      <c r="S30" s="7">
        <f t="shared" si="0"/>
        <v>100</v>
      </c>
      <c r="T30" s="3">
        <f t="shared" si="5"/>
        <v>169.61</v>
      </c>
      <c r="U30" s="9" t="s">
        <v>8360</v>
      </c>
      <c r="V30" s="3" t="s">
        <v>8361</v>
      </c>
    </row>
    <row r="31" spans="1:22" ht="43.2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15">
        <f t="shared" si="1"/>
        <v>41842.67324074074</v>
      </c>
      <c r="K31" s="3">
        <v>1403453368</v>
      </c>
      <c r="L31" s="15">
        <f t="shared" si="2"/>
        <v>41812.67324074074</v>
      </c>
      <c r="M31" s="15" t="str">
        <f t="shared" si="3"/>
        <v>Jun</v>
      </c>
      <c r="N31" s="15" t="str">
        <f t="shared" si="4"/>
        <v>2014</v>
      </c>
      <c r="O31" s="3" t="b">
        <v>0</v>
      </c>
      <c r="P31" s="3">
        <v>117</v>
      </c>
      <c r="Q31" s="3" t="b">
        <v>1</v>
      </c>
      <c r="R31" s="3" t="s">
        <v>8265</v>
      </c>
      <c r="S31" s="7">
        <f t="shared" si="0"/>
        <v>123</v>
      </c>
      <c r="T31" s="3">
        <f t="shared" si="5"/>
        <v>31.62</v>
      </c>
      <c r="U31" s="9" t="s">
        <v>8360</v>
      </c>
      <c r="V31" s="3" t="s">
        <v>8361</v>
      </c>
    </row>
    <row r="32" spans="1:22" ht="43.2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15">
        <f t="shared" si="1"/>
        <v>41872.292997685188</v>
      </c>
      <c r="K32" s="3">
        <v>1406012515</v>
      </c>
      <c r="L32" s="15">
        <f t="shared" si="2"/>
        <v>41842.292997685188</v>
      </c>
      <c r="M32" s="15" t="str">
        <f t="shared" si="3"/>
        <v>Jul</v>
      </c>
      <c r="N32" s="15" t="str">
        <f t="shared" si="4"/>
        <v>2014</v>
      </c>
      <c r="O32" s="3" t="b">
        <v>0</v>
      </c>
      <c r="P32" s="3">
        <v>53</v>
      </c>
      <c r="Q32" s="3" t="b">
        <v>1</v>
      </c>
      <c r="R32" s="3" t="s">
        <v>8265</v>
      </c>
      <c r="S32" s="7">
        <f t="shared" si="0"/>
        <v>101</v>
      </c>
      <c r="T32" s="3">
        <f t="shared" si="5"/>
        <v>76.45</v>
      </c>
      <c r="U32" s="9" t="s">
        <v>8360</v>
      </c>
      <c r="V32" s="3" t="s">
        <v>8361</v>
      </c>
    </row>
    <row r="33" spans="1:22" ht="43.2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15">
        <f t="shared" si="1"/>
        <v>42394.79206018518</v>
      </c>
      <c r="K33" s="3">
        <v>1452193234</v>
      </c>
      <c r="L33" s="15">
        <f t="shared" si="2"/>
        <v>42376.79206018518</v>
      </c>
      <c r="M33" s="15" t="str">
        <f t="shared" si="3"/>
        <v>Jan</v>
      </c>
      <c r="N33" s="15" t="str">
        <f t="shared" si="4"/>
        <v>2016</v>
      </c>
      <c r="O33" s="3" t="b">
        <v>0</v>
      </c>
      <c r="P33" s="3">
        <v>1</v>
      </c>
      <c r="Q33" s="3" t="b">
        <v>1</v>
      </c>
      <c r="R33" s="3" t="s">
        <v>8265</v>
      </c>
      <c r="S33" s="7">
        <f t="shared" si="0"/>
        <v>100</v>
      </c>
      <c r="T33" s="3">
        <f t="shared" si="5"/>
        <v>13</v>
      </c>
      <c r="U33" s="9" t="s">
        <v>8360</v>
      </c>
      <c r="V33" s="3" t="s">
        <v>8361</v>
      </c>
    </row>
    <row r="34" spans="1:22" ht="57.6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15">
        <f t="shared" si="1"/>
        <v>42503.165972222225</v>
      </c>
      <c r="K34" s="3">
        <v>1459523017</v>
      </c>
      <c r="L34" s="15">
        <f t="shared" si="2"/>
        <v>42461.627511574072</v>
      </c>
      <c r="M34" s="15" t="str">
        <f t="shared" si="3"/>
        <v>Apr</v>
      </c>
      <c r="N34" s="15" t="str">
        <f t="shared" si="4"/>
        <v>2016</v>
      </c>
      <c r="O34" s="3" t="b">
        <v>0</v>
      </c>
      <c r="P34" s="3">
        <v>89</v>
      </c>
      <c r="Q34" s="3" t="b">
        <v>1</v>
      </c>
      <c r="R34" s="3" t="s">
        <v>8265</v>
      </c>
      <c r="S34" s="7">
        <f t="shared" si="0"/>
        <v>100</v>
      </c>
      <c r="T34" s="3">
        <f t="shared" si="5"/>
        <v>320.45</v>
      </c>
      <c r="U34" s="9" t="s">
        <v>8360</v>
      </c>
      <c r="V34" s="3" t="s">
        <v>8361</v>
      </c>
    </row>
    <row r="35" spans="1:22" ht="43.2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15">
        <f t="shared" si="1"/>
        <v>42316.702557870376</v>
      </c>
      <c r="K35" s="3">
        <v>1444405901</v>
      </c>
      <c r="L35" s="15">
        <f t="shared" si="2"/>
        <v>42286.660891203705</v>
      </c>
      <c r="M35" s="15" t="str">
        <f t="shared" si="3"/>
        <v>Oct</v>
      </c>
      <c r="N35" s="15" t="str">
        <f t="shared" si="4"/>
        <v>2015</v>
      </c>
      <c r="O35" s="3" t="b">
        <v>0</v>
      </c>
      <c r="P35" s="3">
        <v>64</v>
      </c>
      <c r="Q35" s="3" t="b">
        <v>1</v>
      </c>
      <c r="R35" s="3" t="s">
        <v>8265</v>
      </c>
      <c r="S35" s="7">
        <f t="shared" si="0"/>
        <v>102</v>
      </c>
      <c r="T35" s="3">
        <f t="shared" si="5"/>
        <v>83.75</v>
      </c>
      <c r="U35" s="9" t="s">
        <v>8360</v>
      </c>
      <c r="V35" s="3" t="s">
        <v>8361</v>
      </c>
    </row>
    <row r="36" spans="1:22" ht="43.2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15">
        <f t="shared" si="1"/>
        <v>41856.321770833332</v>
      </c>
      <c r="K36" s="3">
        <v>1405928601</v>
      </c>
      <c r="L36" s="15">
        <f t="shared" si="2"/>
        <v>41841.321770833332</v>
      </c>
      <c r="M36" s="15" t="str">
        <f t="shared" si="3"/>
        <v>Jul</v>
      </c>
      <c r="N36" s="15" t="str">
        <f t="shared" si="4"/>
        <v>2014</v>
      </c>
      <c r="O36" s="3" t="b">
        <v>0</v>
      </c>
      <c r="P36" s="3">
        <v>68</v>
      </c>
      <c r="Q36" s="3" t="b">
        <v>1</v>
      </c>
      <c r="R36" s="3" t="s">
        <v>8265</v>
      </c>
      <c r="S36" s="7">
        <f t="shared" si="0"/>
        <v>130</v>
      </c>
      <c r="T36" s="3">
        <f t="shared" si="5"/>
        <v>49.88</v>
      </c>
      <c r="U36" s="9" t="s">
        <v>8360</v>
      </c>
      <c r="V36" s="3" t="s">
        <v>8361</v>
      </c>
    </row>
    <row r="37" spans="1:22" ht="43.2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15">
        <f t="shared" si="1"/>
        <v>42122</v>
      </c>
      <c r="K37" s="3">
        <v>1428130814</v>
      </c>
      <c r="L37" s="15">
        <f t="shared" si="2"/>
        <v>42098.291828703703</v>
      </c>
      <c r="M37" s="15" t="str">
        <f t="shared" si="3"/>
        <v>Apr</v>
      </c>
      <c r="N37" s="15" t="str">
        <f t="shared" si="4"/>
        <v>2015</v>
      </c>
      <c r="O37" s="3" t="b">
        <v>0</v>
      </c>
      <c r="P37" s="3">
        <v>28</v>
      </c>
      <c r="Q37" s="3" t="b">
        <v>1</v>
      </c>
      <c r="R37" s="3" t="s">
        <v>8265</v>
      </c>
      <c r="S37" s="7">
        <f t="shared" si="0"/>
        <v>167</v>
      </c>
      <c r="T37" s="3">
        <f t="shared" si="5"/>
        <v>59.46</v>
      </c>
      <c r="U37" s="9" t="s">
        <v>8360</v>
      </c>
      <c r="V37" s="3" t="s">
        <v>8361</v>
      </c>
    </row>
    <row r="38" spans="1:22" ht="28.8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15">
        <f t="shared" si="1"/>
        <v>42098.265335648146</v>
      </c>
      <c r="K38" s="3">
        <v>1425540125</v>
      </c>
      <c r="L38" s="15">
        <f t="shared" si="2"/>
        <v>42068.307002314818</v>
      </c>
      <c r="M38" s="15" t="str">
        <f t="shared" si="3"/>
        <v>Mar</v>
      </c>
      <c r="N38" s="15" t="str">
        <f t="shared" si="4"/>
        <v>2015</v>
      </c>
      <c r="O38" s="3" t="b">
        <v>0</v>
      </c>
      <c r="P38" s="3">
        <v>44</v>
      </c>
      <c r="Q38" s="3" t="b">
        <v>1</v>
      </c>
      <c r="R38" s="3" t="s">
        <v>8265</v>
      </c>
      <c r="S38" s="7">
        <f t="shared" si="0"/>
        <v>142</v>
      </c>
      <c r="T38" s="3">
        <f t="shared" si="5"/>
        <v>193.84</v>
      </c>
      <c r="U38" s="9" t="s">
        <v>8360</v>
      </c>
      <c r="V38" s="3" t="s">
        <v>8361</v>
      </c>
    </row>
    <row r="39" spans="1:22" ht="43.2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15">
        <f t="shared" si="1"/>
        <v>42062.693043981482</v>
      </c>
      <c r="K39" s="3">
        <v>1422463079</v>
      </c>
      <c r="L39" s="15">
        <f t="shared" si="2"/>
        <v>42032.693043981482</v>
      </c>
      <c r="M39" s="15" t="str">
        <f t="shared" si="3"/>
        <v>Jan</v>
      </c>
      <c r="N39" s="15" t="str">
        <f t="shared" si="4"/>
        <v>2015</v>
      </c>
      <c r="O39" s="3" t="b">
        <v>0</v>
      </c>
      <c r="P39" s="3">
        <v>253</v>
      </c>
      <c r="Q39" s="3" t="b">
        <v>1</v>
      </c>
      <c r="R39" s="3" t="s">
        <v>8265</v>
      </c>
      <c r="S39" s="7">
        <f t="shared" si="0"/>
        <v>183</v>
      </c>
      <c r="T39" s="3">
        <f t="shared" si="5"/>
        <v>159.51</v>
      </c>
      <c r="U39" s="9" t="s">
        <v>8360</v>
      </c>
      <c r="V39" s="3" t="s">
        <v>8361</v>
      </c>
    </row>
    <row r="40" spans="1:22" ht="43.2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15">
        <f t="shared" si="1"/>
        <v>41405.057222222218</v>
      </c>
      <c r="K40" s="3">
        <v>1365643344</v>
      </c>
      <c r="L40" s="15">
        <f t="shared" si="2"/>
        <v>41375.057222222218</v>
      </c>
      <c r="M40" s="15" t="str">
        <f t="shared" si="3"/>
        <v>Apr</v>
      </c>
      <c r="N40" s="15" t="str">
        <f t="shared" si="4"/>
        <v>2013</v>
      </c>
      <c r="O40" s="3" t="b">
        <v>0</v>
      </c>
      <c r="P40" s="3">
        <v>66</v>
      </c>
      <c r="Q40" s="3" t="b">
        <v>1</v>
      </c>
      <c r="R40" s="3" t="s">
        <v>8265</v>
      </c>
      <c r="S40" s="7">
        <f t="shared" si="0"/>
        <v>110</v>
      </c>
      <c r="T40" s="3">
        <f t="shared" si="5"/>
        <v>41.68</v>
      </c>
      <c r="U40" s="9" t="s">
        <v>8360</v>
      </c>
      <c r="V40" s="3" t="s">
        <v>8361</v>
      </c>
    </row>
    <row r="41" spans="1:22" ht="57.6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15">
        <f t="shared" si="1"/>
        <v>41784.957638888889</v>
      </c>
      <c r="K41" s="3">
        <v>1398388068</v>
      </c>
      <c r="L41" s="15">
        <f t="shared" si="2"/>
        <v>41754.047083333331</v>
      </c>
      <c r="M41" s="15" t="str">
        <f t="shared" si="3"/>
        <v>Apr</v>
      </c>
      <c r="N41" s="15" t="str">
        <f t="shared" si="4"/>
        <v>2014</v>
      </c>
      <c r="O41" s="3" t="b">
        <v>0</v>
      </c>
      <c r="P41" s="3">
        <v>217</v>
      </c>
      <c r="Q41" s="3" t="b">
        <v>1</v>
      </c>
      <c r="R41" s="3" t="s">
        <v>8265</v>
      </c>
      <c r="S41" s="7">
        <f t="shared" si="0"/>
        <v>131</v>
      </c>
      <c r="T41" s="3">
        <f t="shared" si="5"/>
        <v>150.9</v>
      </c>
      <c r="U41" s="9" t="s">
        <v>8360</v>
      </c>
      <c r="V41" s="3" t="s">
        <v>8361</v>
      </c>
    </row>
    <row r="42" spans="1:22" ht="43.2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15">
        <f t="shared" si="1"/>
        <v>41809.166666666664</v>
      </c>
      <c r="K42" s="3">
        <v>1401426488</v>
      </c>
      <c r="L42" s="15">
        <f t="shared" si="2"/>
        <v>41789.21398148148</v>
      </c>
      <c r="M42" s="15" t="str">
        <f t="shared" si="3"/>
        <v>May</v>
      </c>
      <c r="N42" s="15" t="str">
        <f t="shared" si="4"/>
        <v>2014</v>
      </c>
      <c r="O42" s="3" t="b">
        <v>0</v>
      </c>
      <c r="P42" s="3">
        <v>16</v>
      </c>
      <c r="Q42" s="3" t="b">
        <v>1</v>
      </c>
      <c r="R42" s="3" t="s">
        <v>8265</v>
      </c>
      <c r="S42" s="7">
        <f t="shared" si="0"/>
        <v>101</v>
      </c>
      <c r="T42" s="3">
        <f t="shared" si="5"/>
        <v>126.69</v>
      </c>
      <c r="U42" s="9" t="s">
        <v>8360</v>
      </c>
      <c r="V42" s="3" t="s">
        <v>8361</v>
      </c>
    </row>
    <row r="43" spans="1:22" ht="43.2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15">
        <f t="shared" si="1"/>
        <v>41917.568912037037</v>
      </c>
      <c r="K43" s="3">
        <v>1409924354</v>
      </c>
      <c r="L43" s="15">
        <f t="shared" si="2"/>
        <v>41887.568912037037</v>
      </c>
      <c r="M43" s="15" t="str">
        <f t="shared" si="3"/>
        <v>Sep</v>
      </c>
      <c r="N43" s="15" t="str">
        <f t="shared" si="4"/>
        <v>2014</v>
      </c>
      <c r="O43" s="3" t="b">
        <v>0</v>
      </c>
      <c r="P43" s="3">
        <v>19</v>
      </c>
      <c r="Q43" s="3" t="b">
        <v>1</v>
      </c>
      <c r="R43" s="3" t="s">
        <v>8265</v>
      </c>
      <c r="S43" s="7">
        <f t="shared" si="0"/>
        <v>100</v>
      </c>
      <c r="T43" s="3">
        <f t="shared" si="5"/>
        <v>105.26</v>
      </c>
      <c r="U43" s="9" t="s">
        <v>8360</v>
      </c>
      <c r="V43" s="3" t="s">
        <v>8361</v>
      </c>
    </row>
    <row r="44" spans="1:22" ht="43.2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15">
        <f t="shared" si="1"/>
        <v>42001.639189814814</v>
      </c>
      <c r="K44" s="3">
        <v>1417188026</v>
      </c>
      <c r="L44" s="15">
        <f t="shared" si="2"/>
        <v>41971.639189814814</v>
      </c>
      <c r="M44" s="15" t="str">
        <f t="shared" si="3"/>
        <v>Nov</v>
      </c>
      <c r="N44" s="15" t="str">
        <f t="shared" si="4"/>
        <v>2014</v>
      </c>
      <c r="O44" s="3" t="b">
        <v>0</v>
      </c>
      <c r="P44" s="3">
        <v>169</v>
      </c>
      <c r="Q44" s="3" t="b">
        <v>1</v>
      </c>
      <c r="R44" s="3" t="s">
        <v>8265</v>
      </c>
      <c r="S44" s="7">
        <f t="shared" si="0"/>
        <v>142</v>
      </c>
      <c r="T44" s="3">
        <f t="shared" si="5"/>
        <v>117.51</v>
      </c>
      <c r="U44" s="9" t="s">
        <v>8360</v>
      </c>
      <c r="V44" s="3" t="s">
        <v>8361</v>
      </c>
    </row>
    <row r="45" spans="1:22" ht="43.2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15">
        <f t="shared" si="1"/>
        <v>41833</v>
      </c>
      <c r="K45" s="3">
        <v>1402599486</v>
      </c>
      <c r="L45" s="15">
        <f t="shared" si="2"/>
        <v>41802.790347222224</v>
      </c>
      <c r="M45" s="15" t="str">
        <f t="shared" si="3"/>
        <v>Jun</v>
      </c>
      <c r="N45" s="15" t="str">
        <f t="shared" si="4"/>
        <v>2014</v>
      </c>
      <c r="O45" s="3" t="b">
        <v>0</v>
      </c>
      <c r="P45" s="3">
        <v>263</v>
      </c>
      <c r="Q45" s="3" t="b">
        <v>1</v>
      </c>
      <c r="R45" s="3" t="s">
        <v>8265</v>
      </c>
      <c r="S45" s="7">
        <f t="shared" si="0"/>
        <v>309</v>
      </c>
      <c r="T45" s="3">
        <f t="shared" si="5"/>
        <v>117.36</v>
      </c>
      <c r="U45" s="9" t="s">
        <v>8360</v>
      </c>
      <c r="V45" s="3" t="s">
        <v>8361</v>
      </c>
    </row>
    <row r="46" spans="1:22" ht="57.6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15">
        <f t="shared" si="1"/>
        <v>41919.098807870374</v>
      </c>
      <c r="K46" s="3">
        <v>1408760537</v>
      </c>
      <c r="L46" s="15">
        <f t="shared" si="2"/>
        <v>41874.098807870374</v>
      </c>
      <c r="M46" s="15" t="str">
        <f t="shared" si="3"/>
        <v>Aug</v>
      </c>
      <c r="N46" s="15" t="str">
        <f t="shared" si="4"/>
        <v>2014</v>
      </c>
      <c r="O46" s="3" t="b">
        <v>0</v>
      </c>
      <c r="P46" s="3">
        <v>15</v>
      </c>
      <c r="Q46" s="3" t="b">
        <v>1</v>
      </c>
      <c r="R46" s="3" t="s">
        <v>8265</v>
      </c>
      <c r="S46" s="7">
        <f t="shared" si="0"/>
        <v>100</v>
      </c>
      <c r="T46" s="3">
        <f t="shared" si="5"/>
        <v>133.33000000000001</v>
      </c>
      <c r="U46" s="9" t="s">
        <v>8360</v>
      </c>
      <c r="V46" s="3" t="s">
        <v>8361</v>
      </c>
    </row>
    <row r="47" spans="1:22" ht="43.2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15">
        <f t="shared" si="1"/>
        <v>42487.623923611114</v>
      </c>
      <c r="K47" s="3">
        <v>1459177107</v>
      </c>
      <c r="L47" s="15">
        <f t="shared" si="2"/>
        <v>42457.623923611114</v>
      </c>
      <c r="M47" s="15" t="str">
        <f t="shared" si="3"/>
        <v>Mar</v>
      </c>
      <c r="N47" s="15" t="str">
        <f t="shared" si="4"/>
        <v>2016</v>
      </c>
      <c r="O47" s="3" t="b">
        <v>0</v>
      </c>
      <c r="P47" s="3">
        <v>61</v>
      </c>
      <c r="Q47" s="3" t="b">
        <v>1</v>
      </c>
      <c r="R47" s="3" t="s">
        <v>8265</v>
      </c>
      <c r="S47" s="7">
        <f t="shared" si="0"/>
        <v>120</v>
      </c>
      <c r="T47" s="3">
        <f t="shared" si="5"/>
        <v>98.36</v>
      </c>
      <c r="U47" s="9" t="s">
        <v>8360</v>
      </c>
      <c r="V47" s="3" t="s">
        <v>8361</v>
      </c>
    </row>
    <row r="48" spans="1:22" ht="43.2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15">
        <f t="shared" si="1"/>
        <v>42353.964976851858</v>
      </c>
      <c r="K48" s="3">
        <v>1447628974</v>
      </c>
      <c r="L48" s="15">
        <f t="shared" si="2"/>
        <v>42323.964976851858</v>
      </c>
      <c r="M48" s="15" t="str">
        <f t="shared" si="3"/>
        <v>Nov</v>
      </c>
      <c r="N48" s="15" t="str">
        <f t="shared" si="4"/>
        <v>2015</v>
      </c>
      <c r="O48" s="3" t="b">
        <v>0</v>
      </c>
      <c r="P48" s="3">
        <v>45</v>
      </c>
      <c r="Q48" s="3" t="b">
        <v>1</v>
      </c>
      <c r="R48" s="3" t="s">
        <v>8265</v>
      </c>
      <c r="S48" s="7">
        <f t="shared" si="0"/>
        <v>104</v>
      </c>
      <c r="T48" s="3">
        <f t="shared" si="5"/>
        <v>194.44</v>
      </c>
      <c r="U48" s="9" t="s">
        <v>8360</v>
      </c>
      <c r="V48" s="3" t="s">
        <v>8361</v>
      </c>
    </row>
    <row r="49" spans="1:22" ht="57.6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15">
        <f t="shared" si="1"/>
        <v>41992.861192129625</v>
      </c>
      <c r="K49" s="3">
        <v>1413834007</v>
      </c>
      <c r="L49" s="15">
        <f t="shared" si="2"/>
        <v>41932.819525462961</v>
      </c>
      <c r="M49" s="15" t="str">
        <f t="shared" si="3"/>
        <v>Oct</v>
      </c>
      <c r="N49" s="15" t="str">
        <f t="shared" si="4"/>
        <v>2014</v>
      </c>
      <c r="O49" s="3" t="b">
        <v>0</v>
      </c>
      <c r="P49" s="3">
        <v>70</v>
      </c>
      <c r="Q49" s="3" t="b">
        <v>1</v>
      </c>
      <c r="R49" s="3" t="s">
        <v>8265</v>
      </c>
      <c r="S49" s="7">
        <f t="shared" si="0"/>
        <v>108</v>
      </c>
      <c r="T49" s="3">
        <f t="shared" si="5"/>
        <v>76.87</v>
      </c>
      <c r="U49" s="9" t="s">
        <v>8360</v>
      </c>
      <c r="V49" s="3" t="s">
        <v>8361</v>
      </c>
    </row>
    <row r="50" spans="1:22" ht="43.2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15">
        <f t="shared" si="1"/>
        <v>42064.5</v>
      </c>
      <c r="K50" s="3">
        <v>1422534260</v>
      </c>
      <c r="L50" s="15">
        <f t="shared" si="2"/>
        <v>42033.516898148147</v>
      </c>
      <c r="M50" s="15" t="str">
        <f t="shared" si="3"/>
        <v>Jan</v>
      </c>
      <c r="N50" s="15" t="str">
        <f t="shared" si="4"/>
        <v>2015</v>
      </c>
      <c r="O50" s="3" t="b">
        <v>0</v>
      </c>
      <c r="P50" s="3">
        <v>38</v>
      </c>
      <c r="Q50" s="3" t="b">
        <v>1</v>
      </c>
      <c r="R50" s="3" t="s">
        <v>8265</v>
      </c>
      <c r="S50" s="7">
        <f t="shared" si="0"/>
        <v>108</v>
      </c>
      <c r="T50" s="3">
        <f t="shared" si="5"/>
        <v>56.82</v>
      </c>
      <c r="U50" s="9" t="s">
        <v>8360</v>
      </c>
      <c r="V50" s="3" t="s">
        <v>8361</v>
      </c>
    </row>
    <row r="51" spans="1:22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15">
        <f t="shared" si="1"/>
        <v>42301.176446759258</v>
      </c>
      <c r="K51" s="3">
        <v>1443068045</v>
      </c>
      <c r="L51" s="15">
        <f t="shared" si="2"/>
        <v>42271.176446759258</v>
      </c>
      <c r="M51" s="15" t="str">
        <f t="shared" si="3"/>
        <v>Sep</v>
      </c>
      <c r="N51" s="15" t="str">
        <f t="shared" si="4"/>
        <v>2015</v>
      </c>
      <c r="O51" s="3" t="b">
        <v>0</v>
      </c>
      <c r="P51" s="3">
        <v>87</v>
      </c>
      <c r="Q51" s="3" t="b">
        <v>1</v>
      </c>
      <c r="R51" s="3" t="s">
        <v>8265</v>
      </c>
      <c r="S51" s="7">
        <f t="shared" si="0"/>
        <v>100</v>
      </c>
      <c r="T51" s="3">
        <f t="shared" si="5"/>
        <v>137.93</v>
      </c>
      <c r="U51" s="9" t="s">
        <v>8360</v>
      </c>
      <c r="V51" s="3" t="s">
        <v>8361</v>
      </c>
    </row>
    <row r="52" spans="1:22" ht="43.2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15">
        <f t="shared" si="1"/>
        <v>42034.708333333328</v>
      </c>
      <c r="K52" s="3">
        <v>1419271458</v>
      </c>
      <c r="L52" s="15">
        <f t="shared" si="2"/>
        <v>41995.752986111111</v>
      </c>
      <c r="M52" s="15" t="str">
        <f t="shared" si="3"/>
        <v>Dec</v>
      </c>
      <c r="N52" s="15" t="str">
        <f t="shared" si="4"/>
        <v>2014</v>
      </c>
      <c r="O52" s="3" t="b">
        <v>0</v>
      </c>
      <c r="P52" s="3">
        <v>22</v>
      </c>
      <c r="Q52" s="3" t="b">
        <v>1</v>
      </c>
      <c r="R52" s="3" t="s">
        <v>8265</v>
      </c>
      <c r="S52" s="7">
        <f t="shared" si="0"/>
        <v>100</v>
      </c>
      <c r="T52" s="3">
        <f t="shared" si="5"/>
        <v>27.27</v>
      </c>
      <c r="U52" s="9" t="s">
        <v>8360</v>
      </c>
      <c r="V52" s="3" t="s">
        <v>8361</v>
      </c>
    </row>
    <row r="53" spans="1:22" ht="43.2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15">
        <f t="shared" si="1"/>
        <v>42226.928668981483</v>
      </c>
      <c r="K53" s="3">
        <v>1436653037</v>
      </c>
      <c r="L53" s="15">
        <f t="shared" si="2"/>
        <v>42196.928668981483</v>
      </c>
      <c r="M53" s="15" t="str">
        <f t="shared" si="3"/>
        <v>Jul</v>
      </c>
      <c r="N53" s="15" t="str">
        <f t="shared" si="4"/>
        <v>2015</v>
      </c>
      <c r="O53" s="3" t="b">
        <v>0</v>
      </c>
      <c r="P53" s="3">
        <v>119</v>
      </c>
      <c r="Q53" s="3" t="b">
        <v>1</v>
      </c>
      <c r="R53" s="3" t="s">
        <v>8265</v>
      </c>
      <c r="S53" s="7">
        <f t="shared" si="0"/>
        <v>128</v>
      </c>
      <c r="T53" s="3">
        <f t="shared" si="5"/>
        <v>118.34</v>
      </c>
      <c r="U53" s="9" t="s">
        <v>8360</v>
      </c>
      <c r="V53" s="3" t="s">
        <v>8361</v>
      </c>
    </row>
    <row r="54" spans="1:22" ht="43.2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15">
        <f t="shared" si="1"/>
        <v>41837.701921296299</v>
      </c>
      <c r="K54" s="3">
        <v>1403023846</v>
      </c>
      <c r="L54" s="15">
        <f t="shared" si="2"/>
        <v>41807.701921296299</v>
      </c>
      <c r="M54" s="15" t="str">
        <f t="shared" si="3"/>
        <v>Jun</v>
      </c>
      <c r="N54" s="15" t="str">
        <f t="shared" si="4"/>
        <v>2014</v>
      </c>
      <c r="O54" s="3" t="b">
        <v>0</v>
      </c>
      <c r="P54" s="3">
        <v>52</v>
      </c>
      <c r="Q54" s="3" t="b">
        <v>1</v>
      </c>
      <c r="R54" s="3" t="s">
        <v>8265</v>
      </c>
      <c r="S54" s="7">
        <f t="shared" si="0"/>
        <v>116</v>
      </c>
      <c r="T54" s="3">
        <f t="shared" si="5"/>
        <v>223.48</v>
      </c>
      <c r="U54" s="9" t="s">
        <v>8360</v>
      </c>
      <c r="V54" s="3" t="s">
        <v>8361</v>
      </c>
    </row>
    <row r="55" spans="1:22" ht="28.8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15">
        <f t="shared" si="1"/>
        <v>41733.916666666664</v>
      </c>
      <c r="K55" s="3">
        <v>1395407445</v>
      </c>
      <c r="L55" s="15">
        <f t="shared" si="2"/>
        <v>41719.549131944441</v>
      </c>
      <c r="M55" s="15" t="str">
        <f t="shared" si="3"/>
        <v>Mar</v>
      </c>
      <c r="N55" s="15" t="str">
        <f t="shared" si="4"/>
        <v>2014</v>
      </c>
      <c r="O55" s="3" t="b">
        <v>0</v>
      </c>
      <c r="P55" s="3">
        <v>117</v>
      </c>
      <c r="Q55" s="3" t="b">
        <v>1</v>
      </c>
      <c r="R55" s="3" t="s">
        <v>8265</v>
      </c>
      <c r="S55" s="7">
        <f t="shared" si="0"/>
        <v>110</v>
      </c>
      <c r="T55" s="3">
        <f t="shared" si="5"/>
        <v>28.11</v>
      </c>
      <c r="U55" s="9" t="s">
        <v>8360</v>
      </c>
      <c r="V55" s="3" t="s">
        <v>8361</v>
      </c>
    </row>
    <row r="56" spans="1:22" ht="57.6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15">
        <f t="shared" si="1"/>
        <v>42363.713206018518</v>
      </c>
      <c r="K56" s="3">
        <v>1448471221</v>
      </c>
      <c r="L56" s="15">
        <f t="shared" si="2"/>
        <v>42333.713206018518</v>
      </c>
      <c r="M56" s="15" t="str">
        <f t="shared" si="3"/>
        <v>Nov</v>
      </c>
      <c r="N56" s="15" t="str">
        <f t="shared" si="4"/>
        <v>2015</v>
      </c>
      <c r="O56" s="3" t="b">
        <v>0</v>
      </c>
      <c r="P56" s="3">
        <v>52</v>
      </c>
      <c r="Q56" s="3" t="b">
        <v>1</v>
      </c>
      <c r="R56" s="3" t="s">
        <v>8265</v>
      </c>
      <c r="S56" s="7">
        <f t="shared" si="0"/>
        <v>101</v>
      </c>
      <c r="T56" s="3">
        <f t="shared" si="5"/>
        <v>194.23</v>
      </c>
      <c r="U56" s="9" t="s">
        <v>8360</v>
      </c>
      <c r="V56" s="3" t="s">
        <v>8361</v>
      </c>
    </row>
    <row r="57" spans="1:22" ht="43.2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15">
        <f t="shared" si="1"/>
        <v>42517.968935185185</v>
      </c>
      <c r="K57" s="3">
        <v>1462576516</v>
      </c>
      <c r="L57" s="15">
        <f t="shared" si="2"/>
        <v>42496.968935185185</v>
      </c>
      <c r="M57" s="15" t="str">
        <f t="shared" si="3"/>
        <v>May</v>
      </c>
      <c r="N57" s="15" t="str">
        <f t="shared" si="4"/>
        <v>2016</v>
      </c>
      <c r="O57" s="3" t="b">
        <v>0</v>
      </c>
      <c r="P57" s="3">
        <v>86</v>
      </c>
      <c r="Q57" s="3" t="b">
        <v>1</v>
      </c>
      <c r="R57" s="3" t="s">
        <v>8265</v>
      </c>
      <c r="S57" s="7">
        <f t="shared" si="0"/>
        <v>129</v>
      </c>
      <c r="T57" s="3">
        <f t="shared" si="5"/>
        <v>128.94999999999999</v>
      </c>
      <c r="U57" s="9" t="s">
        <v>8360</v>
      </c>
      <c r="V57" s="3" t="s">
        <v>8361</v>
      </c>
    </row>
    <row r="58" spans="1:22" ht="28.8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15">
        <f t="shared" si="1"/>
        <v>42163.666666666672</v>
      </c>
      <c r="K58" s="3">
        <v>1432559424</v>
      </c>
      <c r="L58" s="15">
        <f t="shared" si="2"/>
        <v>42149.548888888887</v>
      </c>
      <c r="M58" s="15" t="str">
        <f t="shared" si="3"/>
        <v>May</v>
      </c>
      <c r="N58" s="15" t="str">
        <f t="shared" si="4"/>
        <v>2015</v>
      </c>
      <c r="O58" s="3" t="b">
        <v>0</v>
      </c>
      <c r="P58" s="3">
        <v>174</v>
      </c>
      <c r="Q58" s="3" t="b">
        <v>1</v>
      </c>
      <c r="R58" s="3" t="s">
        <v>8265</v>
      </c>
      <c r="S58" s="7">
        <f t="shared" si="0"/>
        <v>107</v>
      </c>
      <c r="T58" s="3">
        <f t="shared" si="5"/>
        <v>49.32</v>
      </c>
      <c r="U58" s="9" t="s">
        <v>8360</v>
      </c>
      <c r="V58" s="3" t="s">
        <v>8361</v>
      </c>
    </row>
    <row r="59" spans="1:22" ht="43.2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15">
        <f t="shared" si="1"/>
        <v>42119.83289351852</v>
      </c>
      <c r="K59" s="3">
        <v>1427399962</v>
      </c>
      <c r="L59" s="15">
        <f t="shared" si="2"/>
        <v>42089.83289351852</v>
      </c>
      <c r="M59" s="15" t="str">
        <f t="shared" si="3"/>
        <v>Mar</v>
      </c>
      <c r="N59" s="15" t="str">
        <f t="shared" si="4"/>
        <v>2015</v>
      </c>
      <c r="O59" s="3" t="b">
        <v>0</v>
      </c>
      <c r="P59" s="3">
        <v>69</v>
      </c>
      <c r="Q59" s="3" t="b">
        <v>1</v>
      </c>
      <c r="R59" s="3" t="s">
        <v>8265</v>
      </c>
      <c r="S59" s="7">
        <f t="shared" si="0"/>
        <v>102</v>
      </c>
      <c r="T59" s="3">
        <f t="shared" si="5"/>
        <v>221.52</v>
      </c>
      <c r="U59" s="9" t="s">
        <v>8360</v>
      </c>
      <c r="V59" s="3" t="s">
        <v>8361</v>
      </c>
    </row>
    <row r="60" spans="1:22" ht="43.2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15">
        <f t="shared" si="1"/>
        <v>41962.786712962959</v>
      </c>
      <c r="K60" s="3">
        <v>1413827572</v>
      </c>
      <c r="L60" s="15">
        <f t="shared" si="2"/>
        <v>41932.745046296295</v>
      </c>
      <c r="M60" s="15" t="str">
        <f t="shared" si="3"/>
        <v>Oct</v>
      </c>
      <c r="N60" s="15" t="str">
        <f t="shared" si="4"/>
        <v>2014</v>
      </c>
      <c r="O60" s="3" t="b">
        <v>0</v>
      </c>
      <c r="P60" s="3">
        <v>75</v>
      </c>
      <c r="Q60" s="3" t="b">
        <v>1</v>
      </c>
      <c r="R60" s="3" t="s">
        <v>8265</v>
      </c>
      <c r="S60" s="7">
        <f t="shared" si="0"/>
        <v>103</v>
      </c>
      <c r="T60" s="3">
        <f t="shared" si="5"/>
        <v>137.21</v>
      </c>
      <c r="U60" s="9" t="s">
        <v>8360</v>
      </c>
      <c r="V60" s="3" t="s">
        <v>8361</v>
      </c>
    </row>
    <row r="61" spans="1:22" ht="43.2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15">
        <f t="shared" si="1"/>
        <v>42261.875</v>
      </c>
      <c r="K61" s="3">
        <v>1439530776</v>
      </c>
      <c r="L61" s="15">
        <f t="shared" si="2"/>
        <v>42230.23583333334</v>
      </c>
      <c r="M61" s="15" t="str">
        <f t="shared" si="3"/>
        <v>Aug</v>
      </c>
      <c r="N61" s="15" t="str">
        <f t="shared" si="4"/>
        <v>2015</v>
      </c>
      <c r="O61" s="3" t="b">
        <v>0</v>
      </c>
      <c r="P61" s="3">
        <v>33</v>
      </c>
      <c r="Q61" s="3" t="b">
        <v>1</v>
      </c>
      <c r="R61" s="3" t="s">
        <v>8265</v>
      </c>
      <c r="S61" s="7">
        <f t="shared" si="0"/>
        <v>100</v>
      </c>
      <c r="T61" s="3">
        <f t="shared" si="5"/>
        <v>606.82000000000005</v>
      </c>
      <c r="U61" s="9" t="s">
        <v>8360</v>
      </c>
      <c r="V61" s="3" t="s">
        <v>8361</v>
      </c>
    </row>
    <row r="62" spans="1:22" ht="43.2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15">
        <f t="shared" si="1"/>
        <v>41721</v>
      </c>
      <c r="K62" s="3">
        <v>1393882717</v>
      </c>
      <c r="L62" s="15">
        <f t="shared" si="2"/>
        <v>41701.901817129627</v>
      </c>
      <c r="M62" s="15" t="str">
        <f t="shared" si="3"/>
        <v>Mar</v>
      </c>
      <c r="N62" s="15" t="str">
        <f t="shared" si="4"/>
        <v>2014</v>
      </c>
      <c r="O62" s="3" t="b">
        <v>0</v>
      </c>
      <c r="P62" s="3">
        <v>108</v>
      </c>
      <c r="Q62" s="3" t="b">
        <v>1</v>
      </c>
      <c r="R62" s="3" t="s">
        <v>8266</v>
      </c>
      <c r="S62" s="7">
        <f t="shared" si="0"/>
        <v>103</v>
      </c>
      <c r="T62" s="3">
        <f t="shared" si="5"/>
        <v>43.04</v>
      </c>
      <c r="U62" s="9" t="s">
        <v>8360</v>
      </c>
      <c r="V62" s="3" t="s">
        <v>8362</v>
      </c>
    </row>
    <row r="63" spans="1:22" ht="43.2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15">
        <f t="shared" si="1"/>
        <v>41431.814317129632</v>
      </c>
      <c r="K63" s="3">
        <v>1368646357</v>
      </c>
      <c r="L63" s="15">
        <f t="shared" si="2"/>
        <v>41409.814317129632</v>
      </c>
      <c r="M63" s="15" t="str">
        <f t="shared" si="3"/>
        <v>May</v>
      </c>
      <c r="N63" s="15" t="str">
        <f t="shared" si="4"/>
        <v>2013</v>
      </c>
      <c r="O63" s="3" t="b">
        <v>0</v>
      </c>
      <c r="P63" s="3">
        <v>23</v>
      </c>
      <c r="Q63" s="3" t="b">
        <v>1</v>
      </c>
      <c r="R63" s="3" t="s">
        <v>8266</v>
      </c>
      <c r="S63" s="7">
        <f t="shared" si="0"/>
        <v>148</v>
      </c>
      <c r="T63" s="3">
        <f t="shared" si="5"/>
        <v>322.39</v>
      </c>
      <c r="U63" s="9" t="s">
        <v>8360</v>
      </c>
      <c r="V63" s="3" t="s">
        <v>8362</v>
      </c>
    </row>
    <row r="64" spans="1:22" ht="43.2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15">
        <f t="shared" si="1"/>
        <v>41336.799513888887</v>
      </c>
      <c r="K64" s="3">
        <v>1360177878</v>
      </c>
      <c r="L64" s="15">
        <f t="shared" si="2"/>
        <v>41311.799513888887</v>
      </c>
      <c r="M64" s="15" t="str">
        <f t="shared" si="3"/>
        <v>Feb</v>
      </c>
      <c r="N64" s="15" t="str">
        <f t="shared" si="4"/>
        <v>2013</v>
      </c>
      <c r="O64" s="3" t="b">
        <v>0</v>
      </c>
      <c r="P64" s="3">
        <v>48</v>
      </c>
      <c r="Q64" s="3" t="b">
        <v>1</v>
      </c>
      <c r="R64" s="3" t="s">
        <v>8266</v>
      </c>
      <c r="S64" s="7">
        <f t="shared" si="0"/>
        <v>155</v>
      </c>
      <c r="T64" s="3">
        <f t="shared" si="5"/>
        <v>96.71</v>
      </c>
      <c r="U64" s="9" t="s">
        <v>8360</v>
      </c>
      <c r="V64" s="3" t="s">
        <v>8362</v>
      </c>
    </row>
    <row r="65" spans="1:22" ht="43.2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15">
        <f t="shared" si="1"/>
        <v>41636.207638888889</v>
      </c>
      <c r="K65" s="3">
        <v>1386194013</v>
      </c>
      <c r="L65" s="15">
        <f t="shared" si="2"/>
        <v>41612.912187499998</v>
      </c>
      <c r="M65" s="15" t="str">
        <f t="shared" si="3"/>
        <v>Dec</v>
      </c>
      <c r="N65" s="15" t="str">
        <f t="shared" si="4"/>
        <v>2013</v>
      </c>
      <c r="O65" s="3" t="b">
        <v>0</v>
      </c>
      <c r="P65" s="3">
        <v>64</v>
      </c>
      <c r="Q65" s="3" t="b">
        <v>1</v>
      </c>
      <c r="R65" s="3" t="s">
        <v>8266</v>
      </c>
      <c r="S65" s="7">
        <f t="shared" si="0"/>
        <v>114</v>
      </c>
      <c r="T65" s="3">
        <f t="shared" si="5"/>
        <v>35.47</v>
      </c>
      <c r="U65" s="9" t="s">
        <v>8360</v>
      </c>
      <c r="V65" s="3" t="s">
        <v>8362</v>
      </c>
    </row>
    <row r="66" spans="1:22" ht="43.2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15">
        <f t="shared" si="1"/>
        <v>41463.01829861111</v>
      </c>
      <c r="K66" s="3">
        <v>1370651181</v>
      </c>
      <c r="L66" s="15">
        <f t="shared" si="2"/>
        <v>41433.01829861111</v>
      </c>
      <c r="M66" s="15" t="str">
        <f t="shared" si="3"/>
        <v>Jun</v>
      </c>
      <c r="N66" s="15" t="str">
        <f t="shared" si="4"/>
        <v>2013</v>
      </c>
      <c r="O66" s="3" t="b">
        <v>0</v>
      </c>
      <c r="P66" s="3">
        <v>24</v>
      </c>
      <c r="Q66" s="3" t="b">
        <v>1</v>
      </c>
      <c r="R66" s="3" t="s">
        <v>8266</v>
      </c>
      <c r="S66" s="7">
        <f t="shared" ref="S66:S129" si="6">ROUND((E66/D66)*100,0)</f>
        <v>173</v>
      </c>
      <c r="T66" s="3">
        <f t="shared" si="5"/>
        <v>86.67</v>
      </c>
      <c r="U66" s="9" t="s">
        <v>8360</v>
      </c>
      <c r="V66" s="3" t="s">
        <v>8362</v>
      </c>
    </row>
    <row r="67" spans="1:22" ht="43.2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15">
        <f t="shared" ref="J67:J130" si="7">(((I67/60)/60)/24)+DATE(1970,1,1)</f>
        <v>41862.249305555553</v>
      </c>
      <c r="K67" s="3">
        <v>1405453354</v>
      </c>
      <c r="L67" s="15">
        <f t="shared" ref="L67:L130" si="8">(((K67/60)/60)/24)+DATE(1970,1,1)</f>
        <v>41835.821226851855</v>
      </c>
      <c r="M67" s="15" t="str">
        <f t="shared" ref="M67:M130" si="9">TEXT(L67, "mmm")</f>
        <v>Jul</v>
      </c>
      <c r="N67" s="15" t="str">
        <f t="shared" ref="N67:N130" si="10">TEXT(L67, "yyyy")</f>
        <v>2014</v>
      </c>
      <c r="O67" s="3" t="b">
        <v>0</v>
      </c>
      <c r="P67" s="3">
        <v>57</v>
      </c>
      <c r="Q67" s="3" t="b">
        <v>1</v>
      </c>
      <c r="R67" s="3" t="s">
        <v>8266</v>
      </c>
      <c r="S67" s="7">
        <f t="shared" si="6"/>
        <v>108</v>
      </c>
      <c r="T67" s="3">
        <f t="shared" ref="T67:T130" si="11">ROUND(E67/P67,2)</f>
        <v>132.05000000000001</v>
      </c>
      <c r="U67" s="9" t="s">
        <v>8360</v>
      </c>
      <c r="V67" s="3" t="s">
        <v>8362</v>
      </c>
    </row>
    <row r="68" spans="1:22" ht="28.8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15">
        <f t="shared" si="7"/>
        <v>42569.849768518514</v>
      </c>
      <c r="K68" s="3">
        <v>1466281420</v>
      </c>
      <c r="L68" s="15">
        <f t="shared" si="8"/>
        <v>42539.849768518514</v>
      </c>
      <c r="M68" s="15" t="str">
        <f t="shared" si="9"/>
        <v>Jun</v>
      </c>
      <c r="N68" s="15" t="str">
        <f t="shared" si="10"/>
        <v>2016</v>
      </c>
      <c r="O68" s="3" t="b">
        <v>0</v>
      </c>
      <c r="P68" s="3">
        <v>26</v>
      </c>
      <c r="Q68" s="3" t="b">
        <v>1</v>
      </c>
      <c r="R68" s="3" t="s">
        <v>8266</v>
      </c>
      <c r="S68" s="7">
        <f t="shared" si="6"/>
        <v>119</v>
      </c>
      <c r="T68" s="3">
        <f t="shared" si="11"/>
        <v>91.23</v>
      </c>
      <c r="U68" s="9" t="s">
        <v>8360</v>
      </c>
      <c r="V68" s="3" t="s">
        <v>8362</v>
      </c>
    </row>
    <row r="69" spans="1:22" ht="43.2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15">
        <f t="shared" si="7"/>
        <v>41105.583379629628</v>
      </c>
      <c r="K69" s="3">
        <v>1339768804</v>
      </c>
      <c r="L69" s="15">
        <f t="shared" si="8"/>
        <v>41075.583379629628</v>
      </c>
      <c r="M69" s="15" t="str">
        <f t="shared" si="9"/>
        <v>Jun</v>
      </c>
      <c r="N69" s="15" t="str">
        <f t="shared" si="10"/>
        <v>2012</v>
      </c>
      <c r="O69" s="3" t="b">
        <v>0</v>
      </c>
      <c r="P69" s="3">
        <v>20</v>
      </c>
      <c r="Q69" s="3" t="b">
        <v>1</v>
      </c>
      <c r="R69" s="3" t="s">
        <v>8266</v>
      </c>
      <c r="S69" s="7">
        <f t="shared" si="6"/>
        <v>116</v>
      </c>
      <c r="T69" s="3">
        <f t="shared" si="11"/>
        <v>116.25</v>
      </c>
      <c r="U69" s="9" t="s">
        <v>8360</v>
      </c>
      <c r="V69" s="3" t="s">
        <v>8362</v>
      </c>
    </row>
    <row r="70" spans="1:22" ht="57.6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15">
        <f t="shared" si="7"/>
        <v>41693.569340277776</v>
      </c>
      <c r="K70" s="3">
        <v>1390570791</v>
      </c>
      <c r="L70" s="15">
        <f t="shared" si="8"/>
        <v>41663.569340277776</v>
      </c>
      <c r="M70" s="15" t="str">
        <f t="shared" si="9"/>
        <v>Jan</v>
      </c>
      <c r="N70" s="15" t="str">
        <f t="shared" si="10"/>
        <v>2014</v>
      </c>
      <c r="O70" s="3" t="b">
        <v>0</v>
      </c>
      <c r="P70" s="3">
        <v>36</v>
      </c>
      <c r="Q70" s="3" t="b">
        <v>1</v>
      </c>
      <c r="R70" s="3" t="s">
        <v>8266</v>
      </c>
      <c r="S70" s="7">
        <f t="shared" si="6"/>
        <v>127</v>
      </c>
      <c r="T70" s="3">
        <f t="shared" si="11"/>
        <v>21.19</v>
      </c>
      <c r="U70" s="9" t="s">
        <v>8360</v>
      </c>
      <c r="V70" s="3" t="s">
        <v>8362</v>
      </c>
    </row>
    <row r="71" spans="1:22" ht="43.2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15">
        <f t="shared" si="7"/>
        <v>40818.290972222225</v>
      </c>
      <c r="K71" s="3">
        <v>1314765025</v>
      </c>
      <c r="L71" s="15">
        <f t="shared" si="8"/>
        <v>40786.187789351854</v>
      </c>
      <c r="M71" s="15" t="str">
        <f t="shared" si="9"/>
        <v>Aug</v>
      </c>
      <c r="N71" s="15" t="str">
        <f t="shared" si="10"/>
        <v>2011</v>
      </c>
      <c r="O71" s="3" t="b">
        <v>0</v>
      </c>
      <c r="P71" s="3">
        <v>178</v>
      </c>
      <c r="Q71" s="3" t="b">
        <v>1</v>
      </c>
      <c r="R71" s="3" t="s">
        <v>8266</v>
      </c>
      <c r="S71" s="7">
        <f t="shared" si="6"/>
        <v>111</v>
      </c>
      <c r="T71" s="3">
        <f t="shared" si="11"/>
        <v>62.33</v>
      </c>
      <c r="U71" s="9" t="s">
        <v>8360</v>
      </c>
      <c r="V71" s="3" t="s">
        <v>8362</v>
      </c>
    </row>
    <row r="72" spans="1:22" ht="43.2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15">
        <f t="shared" si="7"/>
        <v>40790.896354166667</v>
      </c>
      <c r="K72" s="3">
        <v>1309987845</v>
      </c>
      <c r="L72" s="15">
        <f t="shared" si="8"/>
        <v>40730.896354166667</v>
      </c>
      <c r="M72" s="15" t="str">
        <f t="shared" si="9"/>
        <v>Jul</v>
      </c>
      <c r="N72" s="15" t="str">
        <f t="shared" si="10"/>
        <v>2011</v>
      </c>
      <c r="O72" s="3" t="b">
        <v>0</v>
      </c>
      <c r="P72" s="3">
        <v>17</v>
      </c>
      <c r="Q72" s="3" t="b">
        <v>1</v>
      </c>
      <c r="R72" s="3" t="s">
        <v>8266</v>
      </c>
      <c r="S72" s="7">
        <f t="shared" si="6"/>
        <v>127</v>
      </c>
      <c r="T72" s="3">
        <f t="shared" si="11"/>
        <v>37.409999999999997</v>
      </c>
      <c r="U72" s="9" t="s">
        <v>8360</v>
      </c>
      <c r="V72" s="3" t="s">
        <v>8362</v>
      </c>
    </row>
    <row r="73" spans="1:22" ht="43.2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15">
        <f t="shared" si="7"/>
        <v>41057.271493055552</v>
      </c>
      <c r="K73" s="3">
        <v>1333002657</v>
      </c>
      <c r="L73" s="15">
        <f t="shared" si="8"/>
        <v>40997.271493055552</v>
      </c>
      <c r="M73" s="15" t="str">
        <f t="shared" si="9"/>
        <v>Mar</v>
      </c>
      <c r="N73" s="15" t="str">
        <f t="shared" si="10"/>
        <v>2012</v>
      </c>
      <c r="O73" s="3" t="b">
        <v>0</v>
      </c>
      <c r="P73" s="3">
        <v>32</v>
      </c>
      <c r="Q73" s="3" t="b">
        <v>1</v>
      </c>
      <c r="R73" s="3" t="s">
        <v>8266</v>
      </c>
      <c r="S73" s="7">
        <f t="shared" si="6"/>
        <v>124</v>
      </c>
      <c r="T73" s="3">
        <f t="shared" si="11"/>
        <v>69.72</v>
      </c>
      <c r="U73" s="9" t="s">
        <v>8360</v>
      </c>
      <c r="V73" s="3" t="s">
        <v>8362</v>
      </c>
    </row>
    <row r="74" spans="1:22" ht="43.2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15">
        <f t="shared" si="7"/>
        <v>41228</v>
      </c>
      <c r="K74" s="3">
        <v>1351210481</v>
      </c>
      <c r="L74" s="15">
        <f t="shared" si="8"/>
        <v>41208.010196759256</v>
      </c>
      <c r="M74" s="15" t="str">
        <f t="shared" si="9"/>
        <v>Oct</v>
      </c>
      <c r="N74" s="15" t="str">
        <f t="shared" si="10"/>
        <v>2012</v>
      </c>
      <c r="O74" s="3" t="b">
        <v>0</v>
      </c>
      <c r="P74" s="3">
        <v>41</v>
      </c>
      <c r="Q74" s="3" t="b">
        <v>1</v>
      </c>
      <c r="R74" s="3" t="s">
        <v>8266</v>
      </c>
      <c r="S74" s="7">
        <f t="shared" si="6"/>
        <v>108</v>
      </c>
      <c r="T74" s="3">
        <f t="shared" si="11"/>
        <v>58.17</v>
      </c>
      <c r="U74" s="9" t="s">
        <v>8360</v>
      </c>
      <c r="V74" s="3" t="s">
        <v>8362</v>
      </c>
    </row>
    <row r="75" spans="1:22" ht="43.2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15">
        <f t="shared" si="7"/>
        <v>40666.165972222225</v>
      </c>
      <c r="K75" s="3">
        <v>1297620584</v>
      </c>
      <c r="L75" s="15">
        <f t="shared" si="8"/>
        <v>40587.75675925926</v>
      </c>
      <c r="M75" s="15" t="str">
        <f t="shared" si="9"/>
        <v>Feb</v>
      </c>
      <c r="N75" s="15" t="str">
        <f t="shared" si="10"/>
        <v>2011</v>
      </c>
      <c r="O75" s="3" t="b">
        <v>0</v>
      </c>
      <c r="P75" s="3">
        <v>18</v>
      </c>
      <c r="Q75" s="3" t="b">
        <v>1</v>
      </c>
      <c r="R75" s="3" t="s">
        <v>8266</v>
      </c>
      <c r="S75" s="7">
        <f t="shared" si="6"/>
        <v>100</v>
      </c>
      <c r="T75" s="3">
        <f t="shared" si="11"/>
        <v>50</v>
      </c>
      <c r="U75" s="9" t="s">
        <v>8360</v>
      </c>
      <c r="V75" s="3" t="s">
        <v>8362</v>
      </c>
    </row>
    <row r="76" spans="1:22" ht="43.2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15">
        <f t="shared" si="7"/>
        <v>42390.487210648149</v>
      </c>
      <c r="K76" s="3">
        <v>1450784495</v>
      </c>
      <c r="L76" s="15">
        <f t="shared" si="8"/>
        <v>42360.487210648149</v>
      </c>
      <c r="M76" s="15" t="str">
        <f t="shared" si="9"/>
        <v>Dec</v>
      </c>
      <c r="N76" s="15" t="str">
        <f t="shared" si="10"/>
        <v>2015</v>
      </c>
      <c r="O76" s="3" t="b">
        <v>0</v>
      </c>
      <c r="P76" s="3">
        <v>29</v>
      </c>
      <c r="Q76" s="3" t="b">
        <v>1</v>
      </c>
      <c r="R76" s="3" t="s">
        <v>8266</v>
      </c>
      <c r="S76" s="7">
        <f t="shared" si="6"/>
        <v>113</v>
      </c>
      <c r="T76" s="3">
        <f t="shared" si="11"/>
        <v>19.47</v>
      </c>
      <c r="U76" s="9" t="s">
        <v>8360</v>
      </c>
      <c r="V76" s="3" t="s">
        <v>8362</v>
      </c>
    </row>
    <row r="77" spans="1:22" ht="43.2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15">
        <f t="shared" si="7"/>
        <v>41387.209166666667</v>
      </c>
      <c r="K77" s="3">
        <v>1364101272</v>
      </c>
      <c r="L77" s="15">
        <f t="shared" si="8"/>
        <v>41357.209166666667</v>
      </c>
      <c r="M77" s="15" t="str">
        <f t="shared" si="9"/>
        <v>Mar</v>
      </c>
      <c r="N77" s="15" t="str">
        <f t="shared" si="10"/>
        <v>2013</v>
      </c>
      <c r="O77" s="3" t="b">
        <v>0</v>
      </c>
      <c r="P77" s="3">
        <v>47</v>
      </c>
      <c r="Q77" s="3" t="b">
        <v>1</v>
      </c>
      <c r="R77" s="3" t="s">
        <v>8266</v>
      </c>
      <c r="S77" s="7">
        <f t="shared" si="6"/>
        <v>115</v>
      </c>
      <c r="T77" s="3">
        <f t="shared" si="11"/>
        <v>85.96</v>
      </c>
      <c r="U77" s="9" t="s">
        <v>8360</v>
      </c>
      <c r="V77" s="3" t="s">
        <v>8362</v>
      </c>
    </row>
    <row r="78" spans="1:22" ht="43.2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15">
        <f t="shared" si="7"/>
        <v>40904.733310185184</v>
      </c>
      <c r="K78" s="3">
        <v>1319819758</v>
      </c>
      <c r="L78" s="15">
        <f t="shared" si="8"/>
        <v>40844.691643518519</v>
      </c>
      <c r="M78" s="15" t="str">
        <f t="shared" si="9"/>
        <v>Oct</v>
      </c>
      <c r="N78" s="15" t="str">
        <f t="shared" si="10"/>
        <v>2011</v>
      </c>
      <c r="O78" s="3" t="b">
        <v>0</v>
      </c>
      <c r="P78" s="3">
        <v>15</v>
      </c>
      <c r="Q78" s="3" t="b">
        <v>1</v>
      </c>
      <c r="R78" s="3" t="s">
        <v>8266</v>
      </c>
      <c r="S78" s="7">
        <f t="shared" si="6"/>
        <v>153</v>
      </c>
      <c r="T78" s="3">
        <f t="shared" si="11"/>
        <v>30.67</v>
      </c>
      <c r="U78" s="9" t="s">
        <v>8360</v>
      </c>
      <c r="V78" s="3" t="s">
        <v>8362</v>
      </c>
    </row>
    <row r="79" spans="1:22" ht="43.2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15">
        <f t="shared" si="7"/>
        <v>41050.124305555553</v>
      </c>
      <c r="K79" s="3">
        <v>1332991717</v>
      </c>
      <c r="L79" s="15">
        <f t="shared" si="8"/>
        <v>40997.144872685189</v>
      </c>
      <c r="M79" s="15" t="str">
        <f t="shared" si="9"/>
        <v>Mar</v>
      </c>
      <c r="N79" s="15" t="str">
        <f t="shared" si="10"/>
        <v>2012</v>
      </c>
      <c r="O79" s="3" t="b">
        <v>0</v>
      </c>
      <c r="P79" s="3">
        <v>26</v>
      </c>
      <c r="Q79" s="3" t="b">
        <v>1</v>
      </c>
      <c r="R79" s="3" t="s">
        <v>8266</v>
      </c>
      <c r="S79" s="7">
        <f t="shared" si="6"/>
        <v>393</v>
      </c>
      <c r="T79" s="3">
        <f t="shared" si="11"/>
        <v>60.38</v>
      </c>
      <c r="U79" s="9" t="s">
        <v>8360</v>
      </c>
      <c r="V79" s="3" t="s">
        <v>8362</v>
      </c>
    </row>
    <row r="80" spans="1:22" ht="86.4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15">
        <f t="shared" si="7"/>
        <v>42614.730567129634</v>
      </c>
      <c r="K80" s="3">
        <v>1471887121</v>
      </c>
      <c r="L80" s="15">
        <f t="shared" si="8"/>
        <v>42604.730567129634</v>
      </c>
      <c r="M80" s="15" t="str">
        <f t="shared" si="9"/>
        <v>Aug</v>
      </c>
      <c r="N80" s="15" t="str">
        <f t="shared" si="10"/>
        <v>2016</v>
      </c>
      <c r="O80" s="3" t="b">
        <v>0</v>
      </c>
      <c r="P80" s="3">
        <v>35</v>
      </c>
      <c r="Q80" s="3" t="b">
        <v>1</v>
      </c>
      <c r="R80" s="3" t="s">
        <v>8266</v>
      </c>
      <c r="S80" s="7">
        <f t="shared" si="6"/>
        <v>2702</v>
      </c>
      <c r="T80" s="3">
        <f t="shared" si="11"/>
        <v>38.6</v>
      </c>
      <c r="U80" s="9" t="s">
        <v>8360</v>
      </c>
      <c r="V80" s="3" t="s">
        <v>8362</v>
      </c>
    </row>
    <row r="81" spans="1:22" ht="43.2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15">
        <f t="shared" si="7"/>
        <v>41754.776539351849</v>
      </c>
      <c r="K81" s="3">
        <v>1395859093</v>
      </c>
      <c r="L81" s="15">
        <f t="shared" si="8"/>
        <v>41724.776539351849</v>
      </c>
      <c r="M81" s="15" t="str">
        <f t="shared" si="9"/>
        <v>Mar</v>
      </c>
      <c r="N81" s="15" t="str">
        <f t="shared" si="10"/>
        <v>2014</v>
      </c>
      <c r="O81" s="3" t="b">
        <v>0</v>
      </c>
      <c r="P81" s="3">
        <v>41</v>
      </c>
      <c r="Q81" s="3" t="b">
        <v>1</v>
      </c>
      <c r="R81" s="3" t="s">
        <v>8266</v>
      </c>
      <c r="S81" s="7">
        <f t="shared" si="6"/>
        <v>127</v>
      </c>
      <c r="T81" s="3">
        <f t="shared" si="11"/>
        <v>40.270000000000003</v>
      </c>
      <c r="U81" s="9" t="s">
        <v>8360</v>
      </c>
      <c r="V81" s="3" t="s">
        <v>8362</v>
      </c>
    </row>
    <row r="82" spans="1:22" ht="43.2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15">
        <f t="shared" si="7"/>
        <v>41618.083981481483</v>
      </c>
      <c r="K82" s="3">
        <v>1383616856</v>
      </c>
      <c r="L82" s="15">
        <f t="shared" si="8"/>
        <v>41583.083981481483</v>
      </c>
      <c r="M82" s="15" t="str">
        <f t="shared" si="9"/>
        <v>Nov</v>
      </c>
      <c r="N82" s="15" t="str">
        <f t="shared" si="10"/>
        <v>2013</v>
      </c>
      <c r="O82" s="3" t="b">
        <v>0</v>
      </c>
      <c r="P82" s="3">
        <v>47</v>
      </c>
      <c r="Q82" s="3" t="b">
        <v>1</v>
      </c>
      <c r="R82" s="3" t="s">
        <v>8266</v>
      </c>
      <c r="S82" s="7">
        <f t="shared" si="6"/>
        <v>107</v>
      </c>
      <c r="T82" s="3">
        <f t="shared" si="11"/>
        <v>273.83</v>
      </c>
      <c r="U82" s="9" t="s">
        <v>8360</v>
      </c>
      <c r="V82" s="3" t="s">
        <v>8362</v>
      </c>
    </row>
    <row r="83" spans="1:22" ht="43.2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15">
        <f t="shared" si="7"/>
        <v>41104.126388888886</v>
      </c>
      <c r="K83" s="3">
        <v>1341892127</v>
      </c>
      <c r="L83" s="15">
        <f t="shared" si="8"/>
        <v>41100.158877314818</v>
      </c>
      <c r="M83" s="15" t="str">
        <f t="shared" si="9"/>
        <v>Jul</v>
      </c>
      <c r="N83" s="15" t="str">
        <f t="shared" si="10"/>
        <v>2012</v>
      </c>
      <c r="O83" s="3" t="b">
        <v>0</v>
      </c>
      <c r="P83" s="3">
        <v>28</v>
      </c>
      <c r="Q83" s="3" t="b">
        <v>1</v>
      </c>
      <c r="R83" s="3" t="s">
        <v>8266</v>
      </c>
      <c r="S83" s="7">
        <f t="shared" si="6"/>
        <v>198</v>
      </c>
      <c r="T83" s="3">
        <f t="shared" si="11"/>
        <v>53.04</v>
      </c>
      <c r="U83" s="9" t="s">
        <v>8360</v>
      </c>
      <c r="V83" s="3" t="s">
        <v>8362</v>
      </c>
    </row>
    <row r="84" spans="1:22" ht="43.2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15">
        <f t="shared" si="7"/>
        <v>40825.820150462961</v>
      </c>
      <c r="K84" s="3">
        <v>1315597261</v>
      </c>
      <c r="L84" s="15">
        <f t="shared" si="8"/>
        <v>40795.820150462961</v>
      </c>
      <c r="M84" s="15" t="str">
        <f t="shared" si="9"/>
        <v>Sep</v>
      </c>
      <c r="N84" s="15" t="str">
        <f t="shared" si="10"/>
        <v>2011</v>
      </c>
      <c r="O84" s="3" t="b">
        <v>0</v>
      </c>
      <c r="P84" s="3">
        <v>100</v>
      </c>
      <c r="Q84" s="3" t="b">
        <v>1</v>
      </c>
      <c r="R84" s="3" t="s">
        <v>8266</v>
      </c>
      <c r="S84" s="7">
        <f t="shared" si="6"/>
        <v>100</v>
      </c>
      <c r="T84" s="3">
        <f t="shared" si="11"/>
        <v>40.01</v>
      </c>
      <c r="U84" s="9" t="s">
        <v>8360</v>
      </c>
      <c r="V84" s="3" t="s">
        <v>8362</v>
      </c>
    </row>
    <row r="85" spans="1:22" ht="43.2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15">
        <f t="shared" si="7"/>
        <v>42057.479166666672</v>
      </c>
      <c r="K85" s="3">
        <v>1423320389</v>
      </c>
      <c r="L85" s="15">
        <f t="shared" si="8"/>
        <v>42042.615613425922</v>
      </c>
      <c r="M85" s="15" t="str">
        <f t="shared" si="9"/>
        <v>Feb</v>
      </c>
      <c r="N85" s="15" t="str">
        <f t="shared" si="10"/>
        <v>2015</v>
      </c>
      <c r="O85" s="3" t="b">
        <v>0</v>
      </c>
      <c r="P85" s="3">
        <v>13</v>
      </c>
      <c r="Q85" s="3" t="b">
        <v>1</v>
      </c>
      <c r="R85" s="3" t="s">
        <v>8266</v>
      </c>
      <c r="S85" s="7">
        <f t="shared" si="6"/>
        <v>103</v>
      </c>
      <c r="T85" s="3">
        <f t="shared" si="11"/>
        <v>15.77</v>
      </c>
      <c r="U85" s="9" t="s">
        <v>8360</v>
      </c>
      <c r="V85" s="3" t="s">
        <v>8362</v>
      </c>
    </row>
    <row r="86" spans="1:22" ht="43.2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15">
        <f t="shared" si="7"/>
        <v>40678.757939814815</v>
      </c>
      <c r="K86" s="3">
        <v>1302891086</v>
      </c>
      <c r="L86" s="15">
        <f t="shared" si="8"/>
        <v>40648.757939814815</v>
      </c>
      <c r="M86" s="15" t="str">
        <f t="shared" si="9"/>
        <v>Apr</v>
      </c>
      <c r="N86" s="15" t="str">
        <f t="shared" si="10"/>
        <v>2011</v>
      </c>
      <c r="O86" s="3" t="b">
        <v>0</v>
      </c>
      <c r="P86" s="3">
        <v>7</v>
      </c>
      <c r="Q86" s="3" t="b">
        <v>1</v>
      </c>
      <c r="R86" s="3" t="s">
        <v>8266</v>
      </c>
      <c r="S86" s="7">
        <f t="shared" si="6"/>
        <v>100</v>
      </c>
      <c r="T86" s="3">
        <f t="shared" si="11"/>
        <v>71.430000000000007</v>
      </c>
      <c r="U86" s="9" t="s">
        <v>8360</v>
      </c>
      <c r="V86" s="3" t="s">
        <v>8362</v>
      </c>
    </row>
    <row r="87" spans="1:22" ht="43.2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15">
        <f t="shared" si="7"/>
        <v>40809.125428240739</v>
      </c>
      <c r="K87" s="3">
        <v>1314154837</v>
      </c>
      <c r="L87" s="15">
        <f t="shared" si="8"/>
        <v>40779.125428240739</v>
      </c>
      <c r="M87" s="15" t="str">
        <f t="shared" si="9"/>
        <v>Aug</v>
      </c>
      <c r="N87" s="15" t="str">
        <f t="shared" si="10"/>
        <v>2011</v>
      </c>
      <c r="O87" s="3" t="b">
        <v>0</v>
      </c>
      <c r="P87" s="3">
        <v>21</v>
      </c>
      <c r="Q87" s="3" t="b">
        <v>1</v>
      </c>
      <c r="R87" s="3" t="s">
        <v>8266</v>
      </c>
      <c r="S87" s="7">
        <f t="shared" si="6"/>
        <v>126</v>
      </c>
      <c r="T87" s="3">
        <f t="shared" si="11"/>
        <v>71.709999999999994</v>
      </c>
      <c r="U87" s="9" t="s">
        <v>8360</v>
      </c>
      <c r="V87" s="3" t="s">
        <v>8362</v>
      </c>
    </row>
    <row r="88" spans="1:22" ht="57.6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15">
        <f t="shared" si="7"/>
        <v>42365.59774305555</v>
      </c>
      <c r="K88" s="3">
        <v>1444828845</v>
      </c>
      <c r="L88" s="15">
        <f t="shared" si="8"/>
        <v>42291.556076388893</v>
      </c>
      <c r="M88" s="15" t="str">
        <f t="shared" si="9"/>
        <v>Oct</v>
      </c>
      <c r="N88" s="15" t="str">
        <f t="shared" si="10"/>
        <v>2015</v>
      </c>
      <c r="O88" s="3" t="b">
        <v>0</v>
      </c>
      <c r="P88" s="3">
        <v>17</v>
      </c>
      <c r="Q88" s="3" t="b">
        <v>1</v>
      </c>
      <c r="R88" s="3" t="s">
        <v>8266</v>
      </c>
      <c r="S88" s="7">
        <f t="shared" si="6"/>
        <v>106</v>
      </c>
      <c r="T88" s="3">
        <f t="shared" si="11"/>
        <v>375.76</v>
      </c>
      <c r="U88" s="9" t="s">
        <v>8360</v>
      </c>
      <c r="V88" s="3" t="s">
        <v>8362</v>
      </c>
    </row>
    <row r="89" spans="1:22" ht="43.2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15">
        <f t="shared" si="7"/>
        <v>40332.070138888892</v>
      </c>
      <c r="K89" s="3">
        <v>1274705803</v>
      </c>
      <c r="L89" s="15">
        <f t="shared" si="8"/>
        <v>40322.53938657407</v>
      </c>
      <c r="M89" s="15" t="str">
        <f t="shared" si="9"/>
        <v>May</v>
      </c>
      <c r="N89" s="15" t="str">
        <f t="shared" si="10"/>
        <v>2010</v>
      </c>
      <c r="O89" s="3" t="b">
        <v>0</v>
      </c>
      <c r="P89" s="3">
        <v>25</v>
      </c>
      <c r="Q89" s="3" t="b">
        <v>1</v>
      </c>
      <c r="R89" s="3" t="s">
        <v>8266</v>
      </c>
      <c r="S89" s="7">
        <f t="shared" si="6"/>
        <v>105</v>
      </c>
      <c r="T89" s="3">
        <f t="shared" si="11"/>
        <v>104.6</v>
      </c>
      <c r="U89" s="9" t="s">
        <v>8360</v>
      </c>
      <c r="V89" s="3" t="s">
        <v>8362</v>
      </c>
    </row>
    <row r="90" spans="1:22" ht="43.2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15">
        <f t="shared" si="7"/>
        <v>41812.65892361111</v>
      </c>
      <c r="K90" s="3">
        <v>1401205731</v>
      </c>
      <c r="L90" s="15">
        <f t="shared" si="8"/>
        <v>41786.65892361111</v>
      </c>
      <c r="M90" s="15" t="str">
        <f t="shared" si="9"/>
        <v>May</v>
      </c>
      <c r="N90" s="15" t="str">
        <f t="shared" si="10"/>
        <v>2014</v>
      </c>
      <c r="O90" s="3" t="b">
        <v>0</v>
      </c>
      <c r="P90" s="3">
        <v>60</v>
      </c>
      <c r="Q90" s="3" t="b">
        <v>1</v>
      </c>
      <c r="R90" s="3" t="s">
        <v>8266</v>
      </c>
      <c r="S90" s="7">
        <f t="shared" si="6"/>
        <v>103</v>
      </c>
      <c r="T90" s="3">
        <f t="shared" si="11"/>
        <v>60</v>
      </c>
      <c r="U90" s="9" t="s">
        <v>8360</v>
      </c>
      <c r="V90" s="3" t="s">
        <v>8362</v>
      </c>
    </row>
    <row r="91" spans="1:22" ht="43.2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15">
        <f t="shared" si="7"/>
        <v>41427.752222222225</v>
      </c>
      <c r="K91" s="3">
        <v>1368036192</v>
      </c>
      <c r="L91" s="15">
        <f t="shared" si="8"/>
        <v>41402.752222222225</v>
      </c>
      <c r="M91" s="15" t="str">
        <f t="shared" si="9"/>
        <v>May</v>
      </c>
      <c r="N91" s="15" t="str">
        <f t="shared" si="10"/>
        <v>2013</v>
      </c>
      <c r="O91" s="3" t="b">
        <v>0</v>
      </c>
      <c r="P91" s="3">
        <v>56</v>
      </c>
      <c r="Q91" s="3" t="b">
        <v>1</v>
      </c>
      <c r="R91" s="3" t="s">
        <v>8266</v>
      </c>
      <c r="S91" s="7">
        <f t="shared" si="6"/>
        <v>115</v>
      </c>
      <c r="T91" s="3">
        <f t="shared" si="11"/>
        <v>123.29</v>
      </c>
      <c r="U91" s="9" t="s">
        <v>8360</v>
      </c>
      <c r="V91" s="3" t="s">
        <v>8362</v>
      </c>
    </row>
    <row r="92" spans="1:22" ht="28.8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15">
        <f t="shared" si="7"/>
        <v>40736.297442129631</v>
      </c>
      <c r="K92" s="3">
        <v>1307862499</v>
      </c>
      <c r="L92" s="15">
        <f t="shared" si="8"/>
        <v>40706.297442129631</v>
      </c>
      <c r="M92" s="15" t="str">
        <f t="shared" si="9"/>
        <v>Jun</v>
      </c>
      <c r="N92" s="15" t="str">
        <f t="shared" si="10"/>
        <v>2011</v>
      </c>
      <c r="O92" s="3" t="b">
        <v>0</v>
      </c>
      <c r="P92" s="3">
        <v>16</v>
      </c>
      <c r="Q92" s="3" t="b">
        <v>1</v>
      </c>
      <c r="R92" s="3" t="s">
        <v>8266</v>
      </c>
      <c r="S92" s="7">
        <f t="shared" si="6"/>
        <v>100</v>
      </c>
      <c r="T92" s="3">
        <f t="shared" si="11"/>
        <v>31.38</v>
      </c>
      <c r="U92" s="9" t="s">
        <v>8360</v>
      </c>
      <c r="V92" s="3" t="s">
        <v>8362</v>
      </c>
    </row>
    <row r="93" spans="1:22" ht="43.2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15">
        <f t="shared" si="7"/>
        <v>40680.402361111112</v>
      </c>
      <c r="K93" s="3">
        <v>1300354764</v>
      </c>
      <c r="L93" s="15">
        <f t="shared" si="8"/>
        <v>40619.402361111112</v>
      </c>
      <c r="M93" s="15" t="str">
        <f t="shared" si="9"/>
        <v>Mar</v>
      </c>
      <c r="N93" s="15" t="str">
        <f t="shared" si="10"/>
        <v>2011</v>
      </c>
      <c r="O93" s="3" t="b">
        <v>0</v>
      </c>
      <c r="P93" s="3">
        <v>46</v>
      </c>
      <c r="Q93" s="3" t="b">
        <v>1</v>
      </c>
      <c r="R93" s="3" t="s">
        <v>8266</v>
      </c>
      <c r="S93" s="7">
        <f t="shared" si="6"/>
        <v>120</v>
      </c>
      <c r="T93" s="3">
        <f t="shared" si="11"/>
        <v>78.260000000000005</v>
      </c>
      <c r="U93" s="9" t="s">
        <v>8360</v>
      </c>
      <c r="V93" s="3" t="s">
        <v>8362</v>
      </c>
    </row>
    <row r="94" spans="1:22" ht="43.2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15">
        <f t="shared" si="7"/>
        <v>42767.333333333328</v>
      </c>
      <c r="K94" s="3">
        <v>1481949983</v>
      </c>
      <c r="L94" s="15">
        <f t="shared" si="8"/>
        <v>42721.198877314819</v>
      </c>
      <c r="M94" s="15" t="str">
        <f t="shared" si="9"/>
        <v>Dec</v>
      </c>
      <c r="N94" s="15" t="str">
        <f t="shared" si="10"/>
        <v>2016</v>
      </c>
      <c r="O94" s="3" t="b">
        <v>0</v>
      </c>
      <c r="P94" s="3">
        <v>43</v>
      </c>
      <c r="Q94" s="3" t="b">
        <v>1</v>
      </c>
      <c r="R94" s="3" t="s">
        <v>8266</v>
      </c>
      <c r="S94" s="7">
        <f t="shared" si="6"/>
        <v>105</v>
      </c>
      <c r="T94" s="3">
        <f t="shared" si="11"/>
        <v>122.33</v>
      </c>
      <c r="U94" s="9" t="s">
        <v>8360</v>
      </c>
      <c r="V94" s="3" t="s">
        <v>8362</v>
      </c>
    </row>
    <row r="95" spans="1:22" ht="57.6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15">
        <f t="shared" si="7"/>
        <v>41093.875</v>
      </c>
      <c r="K95" s="3">
        <v>1338928537</v>
      </c>
      <c r="L95" s="15">
        <f t="shared" si="8"/>
        <v>41065.858067129629</v>
      </c>
      <c r="M95" s="15" t="str">
        <f t="shared" si="9"/>
        <v>Jun</v>
      </c>
      <c r="N95" s="15" t="str">
        <f t="shared" si="10"/>
        <v>2012</v>
      </c>
      <c r="O95" s="3" t="b">
        <v>0</v>
      </c>
      <c r="P95" s="3">
        <v>15</v>
      </c>
      <c r="Q95" s="3" t="b">
        <v>1</v>
      </c>
      <c r="R95" s="3" t="s">
        <v>8266</v>
      </c>
      <c r="S95" s="7">
        <f t="shared" si="6"/>
        <v>111</v>
      </c>
      <c r="T95" s="3">
        <f t="shared" si="11"/>
        <v>73.73</v>
      </c>
      <c r="U95" s="9" t="s">
        <v>8360</v>
      </c>
      <c r="V95" s="3" t="s">
        <v>8362</v>
      </c>
    </row>
    <row r="96" spans="1:22" ht="43.2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15">
        <f t="shared" si="7"/>
        <v>41736.717847222222</v>
      </c>
      <c r="K96" s="3">
        <v>1395162822</v>
      </c>
      <c r="L96" s="15">
        <f t="shared" si="8"/>
        <v>41716.717847222222</v>
      </c>
      <c r="M96" s="15" t="str">
        <f t="shared" si="9"/>
        <v>Mar</v>
      </c>
      <c r="N96" s="15" t="str">
        <f t="shared" si="10"/>
        <v>2014</v>
      </c>
      <c r="O96" s="3" t="b">
        <v>0</v>
      </c>
      <c r="P96" s="3">
        <v>12</v>
      </c>
      <c r="Q96" s="3" t="b">
        <v>1</v>
      </c>
      <c r="R96" s="3" t="s">
        <v>8266</v>
      </c>
      <c r="S96" s="7">
        <f t="shared" si="6"/>
        <v>104</v>
      </c>
      <c r="T96" s="3">
        <f t="shared" si="11"/>
        <v>21.67</v>
      </c>
      <c r="U96" s="9" t="s">
        <v>8360</v>
      </c>
      <c r="V96" s="3" t="s">
        <v>8362</v>
      </c>
    </row>
    <row r="97" spans="1:22" ht="43.2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15">
        <f t="shared" si="7"/>
        <v>40965.005104166667</v>
      </c>
      <c r="K97" s="3">
        <v>1327622841</v>
      </c>
      <c r="L97" s="15">
        <f t="shared" si="8"/>
        <v>40935.005104166667</v>
      </c>
      <c r="M97" s="15" t="str">
        <f t="shared" si="9"/>
        <v>Jan</v>
      </c>
      <c r="N97" s="15" t="str">
        <f t="shared" si="10"/>
        <v>2012</v>
      </c>
      <c r="O97" s="3" t="b">
        <v>0</v>
      </c>
      <c r="P97" s="3">
        <v>21</v>
      </c>
      <c r="Q97" s="3" t="b">
        <v>1</v>
      </c>
      <c r="R97" s="3" t="s">
        <v>8266</v>
      </c>
      <c r="S97" s="7">
        <f t="shared" si="6"/>
        <v>131</v>
      </c>
      <c r="T97" s="3">
        <f t="shared" si="11"/>
        <v>21.9</v>
      </c>
      <c r="U97" s="9" t="s">
        <v>8360</v>
      </c>
      <c r="V97" s="3" t="s">
        <v>8362</v>
      </c>
    </row>
    <row r="98" spans="1:22" ht="57.6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15">
        <f t="shared" si="7"/>
        <v>40391.125</v>
      </c>
      <c r="K98" s="3">
        <v>1274889241</v>
      </c>
      <c r="L98" s="15">
        <f t="shared" si="8"/>
        <v>40324.662511574075</v>
      </c>
      <c r="M98" s="15" t="str">
        <f t="shared" si="9"/>
        <v>May</v>
      </c>
      <c r="N98" s="15" t="str">
        <f t="shared" si="10"/>
        <v>2010</v>
      </c>
      <c r="O98" s="3" t="b">
        <v>0</v>
      </c>
      <c r="P98" s="3">
        <v>34</v>
      </c>
      <c r="Q98" s="3" t="b">
        <v>1</v>
      </c>
      <c r="R98" s="3" t="s">
        <v>8266</v>
      </c>
      <c r="S98" s="7">
        <f t="shared" si="6"/>
        <v>115</v>
      </c>
      <c r="T98" s="3">
        <f t="shared" si="11"/>
        <v>50.59</v>
      </c>
      <c r="U98" s="9" t="s">
        <v>8360</v>
      </c>
      <c r="V98" s="3" t="s">
        <v>8362</v>
      </c>
    </row>
    <row r="99" spans="1:22" ht="43.2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15">
        <f t="shared" si="7"/>
        <v>40736.135208333333</v>
      </c>
      <c r="K99" s="3">
        <v>1307848482</v>
      </c>
      <c r="L99" s="15">
        <f t="shared" si="8"/>
        <v>40706.135208333333</v>
      </c>
      <c r="M99" s="15" t="str">
        <f t="shared" si="9"/>
        <v>Jun</v>
      </c>
      <c r="N99" s="15" t="str">
        <f t="shared" si="10"/>
        <v>2011</v>
      </c>
      <c r="O99" s="3" t="b">
        <v>0</v>
      </c>
      <c r="P99" s="3">
        <v>8</v>
      </c>
      <c r="Q99" s="3" t="b">
        <v>1</v>
      </c>
      <c r="R99" s="3" t="s">
        <v>8266</v>
      </c>
      <c r="S99" s="7">
        <f t="shared" si="6"/>
        <v>106</v>
      </c>
      <c r="T99" s="3">
        <f t="shared" si="11"/>
        <v>53.13</v>
      </c>
      <c r="U99" s="9" t="s">
        <v>8360</v>
      </c>
      <c r="V99" s="3" t="s">
        <v>8362</v>
      </c>
    </row>
    <row r="100" spans="1:22" ht="43.2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15">
        <f t="shared" si="7"/>
        <v>41250.979166666664</v>
      </c>
      <c r="K100" s="3">
        <v>1351796674</v>
      </c>
      <c r="L100" s="15">
        <f t="shared" si="8"/>
        <v>41214.79483796296</v>
      </c>
      <c r="M100" s="15" t="str">
        <f t="shared" si="9"/>
        <v>Nov</v>
      </c>
      <c r="N100" s="15" t="str">
        <f t="shared" si="10"/>
        <v>2012</v>
      </c>
      <c r="O100" s="3" t="b">
        <v>0</v>
      </c>
      <c r="P100" s="3">
        <v>60</v>
      </c>
      <c r="Q100" s="3" t="b">
        <v>1</v>
      </c>
      <c r="R100" s="3" t="s">
        <v>8266</v>
      </c>
      <c r="S100" s="7">
        <f t="shared" si="6"/>
        <v>106</v>
      </c>
      <c r="T100" s="3">
        <f t="shared" si="11"/>
        <v>56.67</v>
      </c>
      <c r="U100" s="9" t="s">
        <v>8360</v>
      </c>
      <c r="V100" s="3" t="s">
        <v>8362</v>
      </c>
    </row>
    <row r="101" spans="1:22" ht="28.8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15">
        <f t="shared" si="7"/>
        <v>41661.902766203704</v>
      </c>
      <c r="K101" s="3">
        <v>1387834799</v>
      </c>
      <c r="L101" s="15">
        <f t="shared" si="8"/>
        <v>41631.902766203704</v>
      </c>
      <c r="M101" s="15" t="str">
        <f t="shared" si="9"/>
        <v>Dec</v>
      </c>
      <c r="N101" s="15" t="str">
        <f t="shared" si="10"/>
        <v>2013</v>
      </c>
      <c r="O101" s="3" t="b">
        <v>0</v>
      </c>
      <c r="P101" s="3">
        <v>39</v>
      </c>
      <c r="Q101" s="3" t="b">
        <v>1</v>
      </c>
      <c r="R101" s="3" t="s">
        <v>8266</v>
      </c>
      <c r="S101" s="7">
        <f t="shared" si="6"/>
        <v>106</v>
      </c>
      <c r="T101" s="3">
        <f t="shared" si="11"/>
        <v>40.78</v>
      </c>
      <c r="U101" s="9" t="s">
        <v>8360</v>
      </c>
      <c r="V101" s="3" t="s">
        <v>8362</v>
      </c>
    </row>
    <row r="102" spans="1:22" ht="43.2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15">
        <f t="shared" si="7"/>
        <v>41217.794976851852</v>
      </c>
      <c r="K102" s="3">
        <v>1350324286</v>
      </c>
      <c r="L102" s="15">
        <f t="shared" si="8"/>
        <v>41197.753310185188</v>
      </c>
      <c r="M102" s="15" t="str">
        <f t="shared" si="9"/>
        <v>Oct</v>
      </c>
      <c r="N102" s="15" t="str">
        <f t="shared" si="10"/>
        <v>2012</v>
      </c>
      <c r="O102" s="3" t="b">
        <v>0</v>
      </c>
      <c r="P102" s="3">
        <v>26</v>
      </c>
      <c r="Q102" s="3" t="b">
        <v>1</v>
      </c>
      <c r="R102" s="3" t="s">
        <v>8266</v>
      </c>
      <c r="S102" s="7">
        <f t="shared" si="6"/>
        <v>100</v>
      </c>
      <c r="T102" s="3">
        <f t="shared" si="11"/>
        <v>192.31</v>
      </c>
      <c r="U102" s="9" t="s">
        <v>8360</v>
      </c>
      <c r="V102" s="3" t="s">
        <v>8362</v>
      </c>
    </row>
    <row r="103" spans="1:22" ht="43.2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15">
        <f t="shared" si="7"/>
        <v>41298.776736111111</v>
      </c>
      <c r="K103" s="3">
        <v>1356979110</v>
      </c>
      <c r="L103" s="15">
        <f t="shared" si="8"/>
        <v>41274.776736111111</v>
      </c>
      <c r="M103" s="15" t="str">
        <f t="shared" si="9"/>
        <v>Dec</v>
      </c>
      <c r="N103" s="15" t="str">
        <f t="shared" si="10"/>
        <v>2012</v>
      </c>
      <c r="O103" s="3" t="b">
        <v>0</v>
      </c>
      <c r="P103" s="3">
        <v>35</v>
      </c>
      <c r="Q103" s="3" t="b">
        <v>1</v>
      </c>
      <c r="R103" s="3" t="s">
        <v>8266</v>
      </c>
      <c r="S103" s="7">
        <f t="shared" si="6"/>
        <v>100</v>
      </c>
      <c r="T103" s="3">
        <f t="shared" si="11"/>
        <v>100</v>
      </c>
      <c r="U103" s="9" t="s">
        <v>8360</v>
      </c>
      <c r="V103" s="3" t="s">
        <v>8362</v>
      </c>
    </row>
    <row r="104" spans="1:22" ht="43.2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15">
        <f t="shared" si="7"/>
        <v>40535.131168981483</v>
      </c>
      <c r="K104" s="3">
        <v>1290481733</v>
      </c>
      <c r="L104" s="15">
        <f t="shared" si="8"/>
        <v>40505.131168981483</v>
      </c>
      <c r="M104" s="15" t="str">
        <f t="shared" si="9"/>
        <v>Nov</v>
      </c>
      <c r="N104" s="15" t="str">
        <f t="shared" si="10"/>
        <v>2010</v>
      </c>
      <c r="O104" s="3" t="b">
        <v>0</v>
      </c>
      <c r="P104" s="3">
        <v>65</v>
      </c>
      <c r="Q104" s="3" t="b">
        <v>1</v>
      </c>
      <c r="R104" s="3" t="s">
        <v>8266</v>
      </c>
      <c r="S104" s="7">
        <f t="shared" si="6"/>
        <v>128</v>
      </c>
      <c r="T104" s="3">
        <f t="shared" si="11"/>
        <v>117.92</v>
      </c>
      <c r="U104" s="9" t="s">
        <v>8360</v>
      </c>
      <c r="V104" s="3" t="s">
        <v>8362</v>
      </c>
    </row>
    <row r="105" spans="1:22" ht="43.2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15">
        <f t="shared" si="7"/>
        <v>41705.805902777778</v>
      </c>
      <c r="K105" s="3">
        <v>1392232830</v>
      </c>
      <c r="L105" s="15">
        <f t="shared" si="8"/>
        <v>41682.805902777778</v>
      </c>
      <c r="M105" s="15" t="str">
        <f t="shared" si="9"/>
        <v>Feb</v>
      </c>
      <c r="N105" s="15" t="str">
        <f t="shared" si="10"/>
        <v>2014</v>
      </c>
      <c r="O105" s="3" t="b">
        <v>0</v>
      </c>
      <c r="P105" s="3">
        <v>49</v>
      </c>
      <c r="Q105" s="3" t="b">
        <v>1</v>
      </c>
      <c r="R105" s="3" t="s">
        <v>8266</v>
      </c>
      <c r="S105" s="7">
        <f t="shared" si="6"/>
        <v>105</v>
      </c>
      <c r="T105" s="3">
        <f t="shared" si="11"/>
        <v>27.9</v>
      </c>
      <c r="U105" s="9" t="s">
        <v>8360</v>
      </c>
      <c r="V105" s="3" t="s">
        <v>8362</v>
      </c>
    </row>
    <row r="106" spans="1:22" ht="28.8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15">
        <f t="shared" si="7"/>
        <v>40636.041666666664</v>
      </c>
      <c r="K106" s="3">
        <v>1299775266</v>
      </c>
      <c r="L106" s="15">
        <f t="shared" si="8"/>
        <v>40612.695208333331</v>
      </c>
      <c r="M106" s="15" t="str">
        <f t="shared" si="9"/>
        <v>Mar</v>
      </c>
      <c r="N106" s="15" t="str">
        <f t="shared" si="10"/>
        <v>2011</v>
      </c>
      <c r="O106" s="3" t="b">
        <v>0</v>
      </c>
      <c r="P106" s="3">
        <v>10</v>
      </c>
      <c r="Q106" s="3" t="b">
        <v>1</v>
      </c>
      <c r="R106" s="3" t="s">
        <v>8266</v>
      </c>
      <c r="S106" s="7">
        <f t="shared" si="6"/>
        <v>120</v>
      </c>
      <c r="T106" s="3">
        <f t="shared" si="11"/>
        <v>60</v>
      </c>
      <c r="U106" s="9" t="s">
        <v>8360</v>
      </c>
      <c r="V106" s="3" t="s">
        <v>8362</v>
      </c>
    </row>
    <row r="107" spans="1:22" ht="43.2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15">
        <f t="shared" si="7"/>
        <v>42504</v>
      </c>
      <c r="K107" s="3">
        <v>1461605020</v>
      </c>
      <c r="L107" s="15">
        <f t="shared" si="8"/>
        <v>42485.724768518514</v>
      </c>
      <c r="M107" s="15" t="str">
        <f t="shared" si="9"/>
        <v>Apr</v>
      </c>
      <c r="N107" s="15" t="str">
        <f t="shared" si="10"/>
        <v>2016</v>
      </c>
      <c r="O107" s="3" t="b">
        <v>0</v>
      </c>
      <c r="P107" s="3">
        <v>60</v>
      </c>
      <c r="Q107" s="3" t="b">
        <v>1</v>
      </c>
      <c r="R107" s="3" t="s">
        <v>8266</v>
      </c>
      <c r="S107" s="7">
        <f t="shared" si="6"/>
        <v>107</v>
      </c>
      <c r="T107" s="3">
        <f t="shared" si="11"/>
        <v>39.380000000000003</v>
      </c>
      <c r="U107" s="9" t="s">
        <v>8360</v>
      </c>
      <c r="V107" s="3" t="s">
        <v>8362</v>
      </c>
    </row>
    <row r="108" spans="1:22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15">
        <f t="shared" si="7"/>
        <v>41001.776631944449</v>
      </c>
      <c r="K108" s="3">
        <v>1332182301</v>
      </c>
      <c r="L108" s="15">
        <f t="shared" si="8"/>
        <v>40987.776631944449</v>
      </c>
      <c r="M108" s="15" t="str">
        <f t="shared" si="9"/>
        <v>Mar</v>
      </c>
      <c r="N108" s="15" t="str">
        <f t="shared" si="10"/>
        <v>2012</v>
      </c>
      <c r="O108" s="3" t="b">
        <v>0</v>
      </c>
      <c r="P108" s="3">
        <v>27</v>
      </c>
      <c r="Q108" s="3" t="b">
        <v>1</v>
      </c>
      <c r="R108" s="3" t="s">
        <v>8266</v>
      </c>
      <c r="S108" s="7">
        <f t="shared" si="6"/>
        <v>101</v>
      </c>
      <c r="T108" s="3">
        <f t="shared" si="11"/>
        <v>186.11</v>
      </c>
      <c r="U108" s="9" t="s">
        <v>8360</v>
      </c>
      <c r="V108" s="3" t="s">
        <v>8362</v>
      </c>
    </row>
    <row r="109" spans="1:22" ht="43.2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15">
        <f t="shared" si="7"/>
        <v>40657.982488425929</v>
      </c>
      <c r="K109" s="3">
        <v>1301787287</v>
      </c>
      <c r="L109" s="15">
        <f t="shared" si="8"/>
        <v>40635.982488425929</v>
      </c>
      <c r="M109" s="15" t="str">
        <f t="shared" si="9"/>
        <v>Apr</v>
      </c>
      <c r="N109" s="15" t="str">
        <f t="shared" si="10"/>
        <v>2011</v>
      </c>
      <c r="O109" s="3" t="b">
        <v>0</v>
      </c>
      <c r="P109" s="3">
        <v>69</v>
      </c>
      <c r="Q109" s="3" t="b">
        <v>1</v>
      </c>
      <c r="R109" s="3" t="s">
        <v>8266</v>
      </c>
      <c r="S109" s="7">
        <f t="shared" si="6"/>
        <v>102</v>
      </c>
      <c r="T109" s="3">
        <f t="shared" si="11"/>
        <v>111.38</v>
      </c>
      <c r="U109" s="9" t="s">
        <v>8360</v>
      </c>
      <c r="V109" s="3" t="s">
        <v>8362</v>
      </c>
    </row>
    <row r="110" spans="1:22" ht="43.2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15">
        <f t="shared" si="7"/>
        <v>41425.613078703704</v>
      </c>
      <c r="K110" s="3">
        <v>1364827370</v>
      </c>
      <c r="L110" s="15">
        <f t="shared" si="8"/>
        <v>41365.613078703704</v>
      </c>
      <c r="M110" s="15" t="str">
        <f t="shared" si="9"/>
        <v>Apr</v>
      </c>
      <c r="N110" s="15" t="str">
        <f t="shared" si="10"/>
        <v>2013</v>
      </c>
      <c r="O110" s="3" t="b">
        <v>0</v>
      </c>
      <c r="P110" s="3">
        <v>47</v>
      </c>
      <c r="Q110" s="3" t="b">
        <v>1</v>
      </c>
      <c r="R110" s="3" t="s">
        <v>8266</v>
      </c>
      <c r="S110" s="7">
        <f t="shared" si="6"/>
        <v>247</v>
      </c>
      <c r="T110" s="3">
        <f t="shared" si="11"/>
        <v>78.72</v>
      </c>
      <c r="U110" s="9" t="s">
        <v>8360</v>
      </c>
      <c r="V110" s="3" t="s">
        <v>8362</v>
      </c>
    </row>
    <row r="111" spans="1:22" ht="43.2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15">
        <f t="shared" si="7"/>
        <v>40600.025810185187</v>
      </c>
      <c r="K111" s="3">
        <v>1296088630</v>
      </c>
      <c r="L111" s="15">
        <f t="shared" si="8"/>
        <v>40570.025810185187</v>
      </c>
      <c r="M111" s="15" t="str">
        <f t="shared" si="9"/>
        <v>Jan</v>
      </c>
      <c r="N111" s="15" t="str">
        <f t="shared" si="10"/>
        <v>2011</v>
      </c>
      <c r="O111" s="3" t="b">
        <v>0</v>
      </c>
      <c r="P111" s="3">
        <v>47</v>
      </c>
      <c r="Q111" s="3" t="b">
        <v>1</v>
      </c>
      <c r="R111" s="3" t="s">
        <v>8266</v>
      </c>
      <c r="S111" s="7">
        <f t="shared" si="6"/>
        <v>220</v>
      </c>
      <c r="T111" s="3">
        <f t="shared" si="11"/>
        <v>46.7</v>
      </c>
      <c r="U111" s="9" t="s">
        <v>8360</v>
      </c>
      <c r="V111" s="3" t="s">
        <v>8362</v>
      </c>
    </row>
    <row r="112" spans="1:22" ht="43.2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15">
        <f t="shared" si="7"/>
        <v>41592.249305555553</v>
      </c>
      <c r="K112" s="3">
        <v>1381445253</v>
      </c>
      <c r="L112" s="15">
        <f t="shared" si="8"/>
        <v>41557.949687500004</v>
      </c>
      <c r="M112" s="15" t="str">
        <f t="shared" si="9"/>
        <v>Oct</v>
      </c>
      <c r="N112" s="15" t="str">
        <f t="shared" si="10"/>
        <v>2013</v>
      </c>
      <c r="O112" s="3" t="b">
        <v>0</v>
      </c>
      <c r="P112" s="3">
        <v>26</v>
      </c>
      <c r="Q112" s="3" t="b">
        <v>1</v>
      </c>
      <c r="R112" s="3" t="s">
        <v>8266</v>
      </c>
      <c r="S112" s="7">
        <f t="shared" si="6"/>
        <v>131</v>
      </c>
      <c r="T112" s="3">
        <f t="shared" si="11"/>
        <v>65.38</v>
      </c>
      <c r="U112" s="9" t="s">
        <v>8360</v>
      </c>
      <c r="V112" s="3" t="s">
        <v>8362</v>
      </c>
    </row>
    <row r="113" spans="1:22" ht="43.2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15">
        <f t="shared" si="7"/>
        <v>42155.333182870367</v>
      </c>
      <c r="K113" s="3">
        <v>1430467187</v>
      </c>
      <c r="L113" s="15">
        <f t="shared" si="8"/>
        <v>42125.333182870367</v>
      </c>
      <c r="M113" s="15" t="str">
        <f t="shared" si="9"/>
        <v>May</v>
      </c>
      <c r="N113" s="15" t="str">
        <f t="shared" si="10"/>
        <v>2015</v>
      </c>
      <c r="O113" s="3" t="b">
        <v>0</v>
      </c>
      <c r="P113" s="3">
        <v>53</v>
      </c>
      <c r="Q113" s="3" t="b">
        <v>1</v>
      </c>
      <c r="R113" s="3" t="s">
        <v>8266</v>
      </c>
      <c r="S113" s="7">
        <f t="shared" si="6"/>
        <v>155</v>
      </c>
      <c r="T113" s="3">
        <f t="shared" si="11"/>
        <v>102.08</v>
      </c>
      <c r="U113" s="9" t="s">
        <v>8360</v>
      </c>
      <c r="V113" s="3" t="s">
        <v>8362</v>
      </c>
    </row>
    <row r="114" spans="1:22" ht="43.2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15">
        <f t="shared" si="7"/>
        <v>41742.083333333336</v>
      </c>
      <c r="K114" s="3">
        <v>1395277318</v>
      </c>
      <c r="L114" s="15">
        <f t="shared" si="8"/>
        <v>41718.043032407404</v>
      </c>
      <c r="M114" s="15" t="str">
        <f t="shared" si="9"/>
        <v>Mar</v>
      </c>
      <c r="N114" s="15" t="str">
        <f t="shared" si="10"/>
        <v>2014</v>
      </c>
      <c r="O114" s="3" t="b">
        <v>0</v>
      </c>
      <c r="P114" s="3">
        <v>81</v>
      </c>
      <c r="Q114" s="3" t="b">
        <v>1</v>
      </c>
      <c r="R114" s="3" t="s">
        <v>8266</v>
      </c>
      <c r="S114" s="7">
        <f t="shared" si="6"/>
        <v>104</v>
      </c>
      <c r="T114" s="3">
        <f t="shared" si="11"/>
        <v>64.2</v>
      </c>
      <c r="U114" s="9" t="s">
        <v>8360</v>
      </c>
      <c r="V114" s="3" t="s">
        <v>8362</v>
      </c>
    </row>
    <row r="115" spans="1:22" ht="28.8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15">
        <f t="shared" si="7"/>
        <v>40761.625</v>
      </c>
      <c r="K115" s="3">
        <v>1311963128</v>
      </c>
      <c r="L115" s="15">
        <f t="shared" si="8"/>
        <v>40753.758425925924</v>
      </c>
      <c r="M115" s="15" t="str">
        <f t="shared" si="9"/>
        <v>Jul</v>
      </c>
      <c r="N115" s="15" t="str">
        <f t="shared" si="10"/>
        <v>2011</v>
      </c>
      <c r="O115" s="3" t="b">
        <v>0</v>
      </c>
      <c r="P115" s="3">
        <v>78</v>
      </c>
      <c r="Q115" s="3" t="b">
        <v>1</v>
      </c>
      <c r="R115" s="3" t="s">
        <v>8266</v>
      </c>
      <c r="S115" s="7">
        <f t="shared" si="6"/>
        <v>141</v>
      </c>
      <c r="T115" s="3">
        <f t="shared" si="11"/>
        <v>90.38</v>
      </c>
      <c r="U115" s="9" t="s">
        <v>8360</v>
      </c>
      <c r="V115" s="3" t="s">
        <v>8362</v>
      </c>
    </row>
    <row r="116" spans="1:22" ht="43.2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15">
        <f t="shared" si="7"/>
        <v>40921.27416666667</v>
      </c>
      <c r="K116" s="3">
        <v>1321252488</v>
      </c>
      <c r="L116" s="15">
        <f t="shared" si="8"/>
        <v>40861.27416666667</v>
      </c>
      <c r="M116" s="15" t="str">
        <f t="shared" si="9"/>
        <v>Nov</v>
      </c>
      <c r="N116" s="15" t="str">
        <f t="shared" si="10"/>
        <v>2011</v>
      </c>
      <c r="O116" s="3" t="b">
        <v>0</v>
      </c>
      <c r="P116" s="3">
        <v>35</v>
      </c>
      <c r="Q116" s="3" t="b">
        <v>1</v>
      </c>
      <c r="R116" s="3" t="s">
        <v>8266</v>
      </c>
      <c r="S116" s="7">
        <f t="shared" si="6"/>
        <v>103</v>
      </c>
      <c r="T116" s="3">
        <f t="shared" si="11"/>
        <v>88.57</v>
      </c>
      <c r="U116" s="9" t="s">
        <v>8360</v>
      </c>
      <c r="V116" s="3" t="s">
        <v>8362</v>
      </c>
    </row>
    <row r="117" spans="1:22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15">
        <f t="shared" si="7"/>
        <v>40943.738935185182</v>
      </c>
      <c r="K117" s="3">
        <v>1326217444</v>
      </c>
      <c r="L117" s="15">
        <f t="shared" si="8"/>
        <v>40918.738935185182</v>
      </c>
      <c r="M117" s="15" t="str">
        <f t="shared" si="9"/>
        <v>Jan</v>
      </c>
      <c r="N117" s="15" t="str">
        <f t="shared" si="10"/>
        <v>2012</v>
      </c>
      <c r="O117" s="3" t="b">
        <v>0</v>
      </c>
      <c r="P117" s="3">
        <v>22</v>
      </c>
      <c r="Q117" s="3" t="b">
        <v>1</v>
      </c>
      <c r="R117" s="3" t="s">
        <v>8266</v>
      </c>
      <c r="S117" s="7">
        <f t="shared" si="6"/>
        <v>140</v>
      </c>
      <c r="T117" s="3">
        <f t="shared" si="11"/>
        <v>28.73</v>
      </c>
      <c r="U117" s="9" t="s">
        <v>8360</v>
      </c>
      <c r="V117" s="3" t="s">
        <v>8362</v>
      </c>
    </row>
    <row r="118" spans="1:22" ht="43.2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15">
        <f t="shared" si="7"/>
        <v>40641.455497685187</v>
      </c>
      <c r="K118" s="3">
        <v>1298289355</v>
      </c>
      <c r="L118" s="15">
        <f t="shared" si="8"/>
        <v>40595.497164351851</v>
      </c>
      <c r="M118" s="15" t="str">
        <f t="shared" si="9"/>
        <v>Feb</v>
      </c>
      <c r="N118" s="15" t="str">
        <f t="shared" si="10"/>
        <v>2011</v>
      </c>
      <c r="O118" s="3" t="b">
        <v>0</v>
      </c>
      <c r="P118" s="3">
        <v>57</v>
      </c>
      <c r="Q118" s="3" t="b">
        <v>1</v>
      </c>
      <c r="R118" s="3" t="s">
        <v>8266</v>
      </c>
      <c r="S118" s="7">
        <f t="shared" si="6"/>
        <v>114</v>
      </c>
      <c r="T118" s="3">
        <f t="shared" si="11"/>
        <v>69.790000000000006</v>
      </c>
      <c r="U118" s="9" t="s">
        <v>8360</v>
      </c>
      <c r="V118" s="3" t="s">
        <v>8362</v>
      </c>
    </row>
    <row r="119" spans="1:22" ht="57.6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15">
        <f t="shared" si="7"/>
        <v>40338.791666666664</v>
      </c>
      <c r="K119" s="3">
        <v>1268337744</v>
      </c>
      <c r="L119" s="15">
        <f t="shared" si="8"/>
        <v>40248.834999999999</v>
      </c>
      <c r="M119" s="15" t="str">
        <f t="shared" si="9"/>
        <v>Mar</v>
      </c>
      <c r="N119" s="15" t="str">
        <f t="shared" si="10"/>
        <v>2010</v>
      </c>
      <c r="O119" s="3" t="b">
        <v>0</v>
      </c>
      <c r="P119" s="3">
        <v>27</v>
      </c>
      <c r="Q119" s="3" t="b">
        <v>1</v>
      </c>
      <c r="R119" s="3" t="s">
        <v>8266</v>
      </c>
      <c r="S119" s="7">
        <f t="shared" si="6"/>
        <v>100</v>
      </c>
      <c r="T119" s="3">
        <f t="shared" si="11"/>
        <v>167.49</v>
      </c>
      <c r="U119" s="9" t="s">
        <v>8360</v>
      </c>
      <c r="V119" s="3" t="s">
        <v>8362</v>
      </c>
    </row>
    <row r="120" spans="1:22" ht="28.8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15">
        <f t="shared" si="7"/>
        <v>40753.053657407407</v>
      </c>
      <c r="K120" s="3">
        <v>1309310236</v>
      </c>
      <c r="L120" s="15">
        <f t="shared" si="8"/>
        <v>40723.053657407407</v>
      </c>
      <c r="M120" s="15" t="str">
        <f t="shared" si="9"/>
        <v>Jun</v>
      </c>
      <c r="N120" s="15" t="str">
        <f t="shared" si="10"/>
        <v>2011</v>
      </c>
      <c r="O120" s="3" t="b">
        <v>0</v>
      </c>
      <c r="P120" s="3">
        <v>39</v>
      </c>
      <c r="Q120" s="3" t="b">
        <v>1</v>
      </c>
      <c r="R120" s="3" t="s">
        <v>8266</v>
      </c>
      <c r="S120" s="7">
        <f t="shared" si="6"/>
        <v>113</v>
      </c>
      <c r="T120" s="3">
        <f t="shared" si="11"/>
        <v>144.91</v>
      </c>
      <c r="U120" s="9" t="s">
        <v>8360</v>
      </c>
      <c r="V120" s="3" t="s">
        <v>8362</v>
      </c>
    </row>
    <row r="121" spans="1:22" ht="43.2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15">
        <f t="shared" si="7"/>
        <v>40768.958333333336</v>
      </c>
      <c r="K121" s="3">
        <v>1310693986</v>
      </c>
      <c r="L121" s="15">
        <f t="shared" si="8"/>
        <v>40739.069282407407</v>
      </c>
      <c r="M121" s="15" t="str">
        <f t="shared" si="9"/>
        <v>Jul</v>
      </c>
      <c r="N121" s="15" t="str">
        <f t="shared" si="10"/>
        <v>2011</v>
      </c>
      <c r="O121" s="3" t="b">
        <v>0</v>
      </c>
      <c r="P121" s="3">
        <v>37</v>
      </c>
      <c r="Q121" s="3" t="b">
        <v>1</v>
      </c>
      <c r="R121" s="3" t="s">
        <v>8266</v>
      </c>
      <c r="S121" s="7">
        <f t="shared" si="6"/>
        <v>105</v>
      </c>
      <c r="T121" s="3">
        <f t="shared" si="11"/>
        <v>91.84</v>
      </c>
      <c r="U121" s="9" t="s">
        <v>8360</v>
      </c>
      <c r="V121" s="3" t="s">
        <v>8362</v>
      </c>
    </row>
    <row r="122" spans="1:22" ht="57.6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15">
        <f t="shared" si="7"/>
        <v>42646.049849537041</v>
      </c>
      <c r="K122" s="3">
        <v>1472865107</v>
      </c>
      <c r="L122" s="15">
        <f t="shared" si="8"/>
        <v>42616.049849537041</v>
      </c>
      <c r="M122" s="15" t="str">
        <f t="shared" si="9"/>
        <v>Sep</v>
      </c>
      <c r="N122" s="15" t="str">
        <f t="shared" si="10"/>
        <v>2016</v>
      </c>
      <c r="O122" s="3" t="b">
        <v>0</v>
      </c>
      <c r="P122" s="3">
        <v>1</v>
      </c>
      <c r="Q122" s="3" t="b">
        <v>0</v>
      </c>
      <c r="R122" s="3" t="s">
        <v>8267</v>
      </c>
      <c r="S122" s="7">
        <f t="shared" si="6"/>
        <v>0</v>
      </c>
      <c r="T122" s="3">
        <f t="shared" si="11"/>
        <v>10</v>
      </c>
      <c r="U122" s="9" t="s">
        <v>8360</v>
      </c>
      <c r="V122" s="3" t="s">
        <v>8363</v>
      </c>
    </row>
    <row r="123" spans="1:22" ht="57.6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15">
        <f t="shared" si="7"/>
        <v>42112.427777777775</v>
      </c>
      <c r="K123" s="3">
        <v>1427993710</v>
      </c>
      <c r="L123" s="15">
        <f t="shared" si="8"/>
        <v>42096.704976851848</v>
      </c>
      <c r="M123" s="15" t="str">
        <f t="shared" si="9"/>
        <v>Apr</v>
      </c>
      <c r="N123" s="15" t="str">
        <f t="shared" si="10"/>
        <v>2015</v>
      </c>
      <c r="O123" s="3" t="b">
        <v>0</v>
      </c>
      <c r="P123" s="3">
        <v>1</v>
      </c>
      <c r="Q123" s="3" t="b">
        <v>0</v>
      </c>
      <c r="R123" s="3" t="s">
        <v>8267</v>
      </c>
      <c r="S123" s="7">
        <f t="shared" si="6"/>
        <v>0</v>
      </c>
      <c r="T123" s="3">
        <f t="shared" si="11"/>
        <v>1</v>
      </c>
      <c r="U123" s="9" t="s">
        <v>8360</v>
      </c>
      <c r="V123" s="3" t="s">
        <v>8363</v>
      </c>
    </row>
    <row r="124" spans="1:22" ht="28.8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15">
        <f t="shared" si="7"/>
        <v>42653.431793981479</v>
      </c>
      <c r="K124" s="3">
        <v>1470910907</v>
      </c>
      <c r="L124" s="15">
        <f t="shared" si="8"/>
        <v>42593.431793981479</v>
      </c>
      <c r="M124" s="15" t="str">
        <f t="shared" si="9"/>
        <v>Aug</v>
      </c>
      <c r="N124" s="15" t="str">
        <f t="shared" si="10"/>
        <v>2016</v>
      </c>
      <c r="O124" s="3" t="b">
        <v>0</v>
      </c>
      <c r="P124" s="3">
        <v>0</v>
      </c>
      <c r="Q124" s="3" t="b">
        <v>0</v>
      </c>
      <c r="R124" s="3" t="s">
        <v>8267</v>
      </c>
      <c r="S124" s="7">
        <f t="shared" si="6"/>
        <v>0</v>
      </c>
      <c r="T124" s="3" t="e">
        <f t="shared" si="11"/>
        <v>#DIV/0!</v>
      </c>
      <c r="U124" s="9" t="s">
        <v>8360</v>
      </c>
      <c r="V124" s="3" t="s">
        <v>8363</v>
      </c>
    </row>
    <row r="125" spans="1:22" ht="43.2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15">
        <f t="shared" si="7"/>
        <v>41940.916666666664</v>
      </c>
      <c r="K125" s="3">
        <v>1411411564</v>
      </c>
      <c r="L125" s="15">
        <f t="shared" si="8"/>
        <v>41904.781990740739</v>
      </c>
      <c r="M125" s="15" t="str">
        <f t="shared" si="9"/>
        <v>Sep</v>
      </c>
      <c r="N125" s="15" t="str">
        <f t="shared" si="10"/>
        <v>2014</v>
      </c>
      <c r="O125" s="3" t="b">
        <v>0</v>
      </c>
      <c r="P125" s="3">
        <v>6</v>
      </c>
      <c r="Q125" s="3" t="b">
        <v>0</v>
      </c>
      <c r="R125" s="3" t="s">
        <v>8267</v>
      </c>
      <c r="S125" s="7">
        <f t="shared" si="6"/>
        <v>0</v>
      </c>
      <c r="T125" s="3">
        <f t="shared" si="11"/>
        <v>25.17</v>
      </c>
      <c r="U125" s="9" t="s">
        <v>8360</v>
      </c>
      <c r="V125" s="3" t="s">
        <v>8363</v>
      </c>
    </row>
    <row r="126" spans="1:22" ht="43.2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15">
        <f t="shared" si="7"/>
        <v>42139.928726851853</v>
      </c>
      <c r="K126" s="3">
        <v>1429568242</v>
      </c>
      <c r="L126" s="15">
        <f t="shared" si="8"/>
        <v>42114.928726851853</v>
      </c>
      <c r="M126" s="15" t="str">
        <f t="shared" si="9"/>
        <v>Apr</v>
      </c>
      <c r="N126" s="15" t="str">
        <f t="shared" si="10"/>
        <v>2015</v>
      </c>
      <c r="O126" s="3" t="b">
        <v>0</v>
      </c>
      <c r="P126" s="3">
        <v>0</v>
      </c>
      <c r="Q126" s="3" t="b">
        <v>0</v>
      </c>
      <c r="R126" s="3" t="s">
        <v>8267</v>
      </c>
      <c r="S126" s="7">
        <f t="shared" si="6"/>
        <v>0</v>
      </c>
      <c r="T126" s="3" t="e">
        <f t="shared" si="11"/>
        <v>#DIV/0!</v>
      </c>
      <c r="U126" s="9" t="s">
        <v>8360</v>
      </c>
      <c r="V126" s="3" t="s">
        <v>8363</v>
      </c>
    </row>
    <row r="127" spans="1:22" ht="43.2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15">
        <f t="shared" si="7"/>
        <v>42769.993981481486</v>
      </c>
      <c r="K127" s="3">
        <v>1480981880</v>
      </c>
      <c r="L127" s="15">
        <f t="shared" si="8"/>
        <v>42709.993981481486</v>
      </c>
      <c r="M127" s="15" t="str">
        <f t="shared" si="9"/>
        <v>Dec</v>
      </c>
      <c r="N127" s="15" t="str">
        <f t="shared" si="10"/>
        <v>2016</v>
      </c>
      <c r="O127" s="3" t="b">
        <v>0</v>
      </c>
      <c r="P127" s="3">
        <v>6</v>
      </c>
      <c r="Q127" s="3" t="b">
        <v>0</v>
      </c>
      <c r="R127" s="3" t="s">
        <v>8267</v>
      </c>
      <c r="S127" s="7">
        <f t="shared" si="6"/>
        <v>14</v>
      </c>
      <c r="T127" s="3">
        <f t="shared" si="11"/>
        <v>11.67</v>
      </c>
      <c r="U127" s="9" t="s">
        <v>8360</v>
      </c>
      <c r="V127" s="3" t="s">
        <v>8363</v>
      </c>
    </row>
    <row r="128" spans="1:22" ht="43.2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15">
        <f t="shared" si="7"/>
        <v>42166.083333333328</v>
      </c>
      <c r="K128" s="3">
        <v>1431353337</v>
      </c>
      <c r="L128" s="15">
        <f t="shared" si="8"/>
        <v>42135.589548611111</v>
      </c>
      <c r="M128" s="15" t="str">
        <f t="shared" si="9"/>
        <v>May</v>
      </c>
      <c r="N128" s="15" t="str">
        <f t="shared" si="10"/>
        <v>2015</v>
      </c>
      <c r="O128" s="3" t="b">
        <v>0</v>
      </c>
      <c r="P128" s="3">
        <v>13</v>
      </c>
      <c r="Q128" s="3" t="b">
        <v>0</v>
      </c>
      <c r="R128" s="3" t="s">
        <v>8267</v>
      </c>
      <c r="S128" s="7">
        <f t="shared" si="6"/>
        <v>6</v>
      </c>
      <c r="T128" s="3">
        <f t="shared" si="11"/>
        <v>106.69</v>
      </c>
      <c r="U128" s="9" t="s">
        <v>8360</v>
      </c>
      <c r="V128" s="3" t="s">
        <v>8363</v>
      </c>
    </row>
    <row r="129" spans="1:22" ht="43.2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15">
        <f t="shared" si="7"/>
        <v>42097.582650462966</v>
      </c>
      <c r="K129" s="3">
        <v>1425481141</v>
      </c>
      <c r="L129" s="15">
        <f t="shared" si="8"/>
        <v>42067.62431712963</v>
      </c>
      <c r="M129" s="15" t="str">
        <f t="shared" si="9"/>
        <v>Mar</v>
      </c>
      <c r="N129" s="15" t="str">
        <f t="shared" si="10"/>
        <v>2015</v>
      </c>
      <c r="O129" s="3" t="b">
        <v>0</v>
      </c>
      <c r="P129" s="3">
        <v>4</v>
      </c>
      <c r="Q129" s="3" t="b">
        <v>0</v>
      </c>
      <c r="R129" s="3" t="s">
        <v>8267</v>
      </c>
      <c r="S129" s="7">
        <f t="shared" si="6"/>
        <v>2</v>
      </c>
      <c r="T129" s="3">
        <f t="shared" si="11"/>
        <v>47.5</v>
      </c>
      <c r="U129" s="9" t="s">
        <v>8360</v>
      </c>
      <c r="V129" s="3" t="s">
        <v>8363</v>
      </c>
    </row>
    <row r="130" spans="1:22" ht="28.8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15">
        <f t="shared" si="7"/>
        <v>42663.22792824074</v>
      </c>
      <c r="K130" s="3">
        <v>1473917293</v>
      </c>
      <c r="L130" s="15">
        <f t="shared" si="8"/>
        <v>42628.22792824074</v>
      </c>
      <c r="M130" s="15" t="str">
        <f t="shared" si="9"/>
        <v>Sep</v>
      </c>
      <c r="N130" s="15" t="str">
        <f t="shared" si="10"/>
        <v>2016</v>
      </c>
      <c r="O130" s="3" t="b">
        <v>0</v>
      </c>
      <c r="P130" s="3">
        <v>6</v>
      </c>
      <c r="Q130" s="3" t="b">
        <v>0</v>
      </c>
      <c r="R130" s="3" t="s">
        <v>8267</v>
      </c>
      <c r="S130" s="7">
        <f t="shared" ref="S130:S193" si="12">ROUND((E130/D130)*100,0)</f>
        <v>2</v>
      </c>
      <c r="T130" s="3">
        <f t="shared" si="11"/>
        <v>311.17</v>
      </c>
      <c r="U130" s="9" t="s">
        <v>8360</v>
      </c>
      <c r="V130" s="3" t="s">
        <v>8363</v>
      </c>
    </row>
    <row r="131" spans="1:22" ht="57.6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15">
        <f t="shared" ref="J131:J194" si="13">(((I131/60)/60)/24)+DATE(1970,1,1)</f>
        <v>41942.937303240738</v>
      </c>
      <c r="K131" s="3">
        <v>1409524183</v>
      </c>
      <c r="L131" s="15">
        <f t="shared" ref="L131:L194" si="14">(((K131/60)/60)/24)+DATE(1970,1,1)</f>
        <v>41882.937303240738</v>
      </c>
      <c r="M131" s="15" t="str">
        <f t="shared" ref="M131:M194" si="15">TEXT(L131, "mmm")</f>
        <v>Aug</v>
      </c>
      <c r="N131" s="15" t="str">
        <f t="shared" ref="N131:N194" si="16">TEXT(L131, "yyyy")</f>
        <v>2014</v>
      </c>
      <c r="O131" s="3" t="b">
        <v>0</v>
      </c>
      <c r="P131" s="3">
        <v>0</v>
      </c>
      <c r="Q131" s="3" t="b">
        <v>0</v>
      </c>
      <c r="R131" s="3" t="s">
        <v>8267</v>
      </c>
      <c r="S131" s="7">
        <f t="shared" si="12"/>
        <v>0</v>
      </c>
      <c r="T131" s="3" t="e">
        <f t="shared" ref="T131:T194" si="17">ROUND(E131/P131,2)</f>
        <v>#DIV/0!</v>
      </c>
      <c r="U131" s="9" t="s">
        <v>8360</v>
      </c>
      <c r="V131" s="3" t="s">
        <v>8363</v>
      </c>
    </row>
    <row r="132" spans="1:22" ht="43.2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15">
        <f t="shared" si="13"/>
        <v>41806.844444444447</v>
      </c>
      <c r="K132" s="3">
        <v>1400536692</v>
      </c>
      <c r="L132" s="15">
        <f t="shared" si="14"/>
        <v>41778.915416666663</v>
      </c>
      <c r="M132" s="15" t="str">
        <f t="shared" si="15"/>
        <v>May</v>
      </c>
      <c r="N132" s="15" t="str">
        <f t="shared" si="16"/>
        <v>2014</v>
      </c>
      <c r="O132" s="3" t="b">
        <v>0</v>
      </c>
      <c r="P132" s="3">
        <v>0</v>
      </c>
      <c r="Q132" s="3" t="b">
        <v>0</v>
      </c>
      <c r="R132" s="3" t="s">
        <v>8267</v>
      </c>
      <c r="S132" s="7">
        <f t="shared" si="12"/>
        <v>0</v>
      </c>
      <c r="T132" s="3" t="e">
        <f t="shared" si="17"/>
        <v>#DIV/0!</v>
      </c>
      <c r="U132" s="9" t="s">
        <v>8360</v>
      </c>
      <c r="V132" s="3" t="s">
        <v>8363</v>
      </c>
    </row>
    <row r="133" spans="1:22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15">
        <f t="shared" si="13"/>
        <v>42557</v>
      </c>
      <c r="K133" s="3">
        <v>1466453161</v>
      </c>
      <c r="L133" s="15">
        <f t="shared" si="14"/>
        <v>42541.837511574078</v>
      </c>
      <c r="M133" s="15" t="str">
        <f t="shared" si="15"/>
        <v>Jun</v>
      </c>
      <c r="N133" s="15" t="str">
        <f t="shared" si="16"/>
        <v>2016</v>
      </c>
      <c r="O133" s="3" t="b">
        <v>0</v>
      </c>
      <c r="P133" s="3">
        <v>0</v>
      </c>
      <c r="Q133" s="3" t="b">
        <v>0</v>
      </c>
      <c r="R133" s="3" t="s">
        <v>8267</v>
      </c>
      <c r="S133" s="7">
        <f t="shared" si="12"/>
        <v>0</v>
      </c>
      <c r="T133" s="3" t="e">
        <f t="shared" si="17"/>
        <v>#DIV/0!</v>
      </c>
      <c r="U133" s="9" t="s">
        <v>8360</v>
      </c>
      <c r="V133" s="3" t="s">
        <v>8363</v>
      </c>
    </row>
    <row r="134" spans="1:22" ht="43.2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15">
        <f t="shared" si="13"/>
        <v>41950.854247685187</v>
      </c>
      <c r="K134" s="3">
        <v>1411500607</v>
      </c>
      <c r="L134" s="15">
        <f t="shared" si="14"/>
        <v>41905.812581018516</v>
      </c>
      <c r="M134" s="15" t="str">
        <f t="shared" si="15"/>
        <v>Sep</v>
      </c>
      <c r="N134" s="15" t="str">
        <f t="shared" si="16"/>
        <v>2014</v>
      </c>
      <c r="O134" s="3" t="b">
        <v>0</v>
      </c>
      <c r="P134" s="3">
        <v>81</v>
      </c>
      <c r="Q134" s="3" t="b">
        <v>0</v>
      </c>
      <c r="R134" s="3" t="s">
        <v>8267</v>
      </c>
      <c r="S134" s="7">
        <f t="shared" si="12"/>
        <v>10</v>
      </c>
      <c r="T134" s="3">
        <f t="shared" si="17"/>
        <v>94.51</v>
      </c>
      <c r="U134" s="9" t="s">
        <v>8360</v>
      </c>
      <c r="V134" s="3" t="s">
        <v>8363</v>
      </c>
    </row>
    <row r="135" spans="1:22" ht="28.8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15">
        <f t="shared" si="13"/>
        <v>42521.729861111111</v>
      </c>
      <c r="K135" s="3">
        <v>1462130584</v>
      </c>
      <c r="L135" s="15">
        <f t="shared" si="14"/>
        <v>42491.80768518518</v>
      </c>
      <c r="M135" s="15" t="str">
        <f t="shared" si="15"/>
        <v>May</v>
      </c>
      <c r="N135" s="15" t="str">
        <f t="shared" si="16"/>
        <v>2016</v>
      </c>
      <c r="O135" s="3" t="b">
        <v>0</v>
      </c>
      <c r="P135" s="3">
        <v>0</v>
      </c>
      <c r="Q135" s="3" t="b">
        <v>0</v>
      </c>
      <c r="R135" s="3" t="s">
        <v>8267</v>
      </c>
      <c r="S135" s="7">
        <f t="shared" si="12"/>
        <v>0</v>
      </c>
      <c r="T135" s="3" t="e">
        <f t="shared" si="17"/>
        <v>#DIV/0!</v>
      </c>
      <c r="U135" s="9" t="s">
        <v>8360</v>
      </c>
      <c r="V135" s="3" t="s">
        <v>8363</v>
      </c>
    </row>
    <row r="136" spans="1:22" ht="28.8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15">
        <f t="shared" si="13"/>
        <v>42251.708333333328</v>
      </c>
      <c r="K136" s="3">
        <v>1438811418</v>
      </c>
      <c r="L136" s="15">
        <f t="shared" si="14"/>
        <v>42221.909930555557</v>
      </c>
      <c r="M136" s="15" t="str">
        <f t="shared" si="15"/>
        <v>Aug</v>
      </c>
      <c r="N136" s="15" t="str">
        <f t="shared" si="16"/>
        <v>2015</v>
      </c>
      <c r="O136" s="3" t="b">
        <v>0</v>
      </c>
      <c r="P136" s="3">
        <v>0</v>
      </c>
      <c r="Q136" s="3" t="b">
        <v>0</v>
      </c>
      <c r="R136" s="3" t="s">
        <v>8267</v>
      </c>
      <c r="S136" s="7">
        <f t="shared" si="12"/>
        <v>0</v>
      </c>
      <c r="T136" s="3" t="e">
        <f t="shared" si="17"/>
        <v>#DIV/0!</v>
      </c>
      <c r="U136" s="9" t="s">
        <v>8360</v>
      </c>
      <c r="V136" s="3" t="s">
        <v>8363</v>
      </c>
    </row>
    <row r="137" spans="1:22" ht="43.2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15">
        <f t="shared" si="13"/>
        <v>41821.791666666664</v>
      </c>
      <c r="K137" s="3">
        <v>1401354597</v>
      </c>
      <c r="L137" s="15">
        <f t="shared" si="14"/>
        <v>41788.381909722222</v>
      </c>
      <c r="M137" s="15" t="str">
        <f t="shared" si="15"/>
        <v>May</v>
      </c>
      <c r="N137" s="15" t="str">
        <f t="shared" si="16"/>
        <v>2014</v>
      </c>
      <c r="O137" s="3" t="b">
        <v>0</v>
      </c>
      <c r="P137" s="3">
        <v>5</v>
      </c>
      <c r="Q137" s="3" t="b">
        <v>0</v>
      </c>
      <c r="R137" s="3" t="s">
        <v>8267</v>
      </c>
      <c r="S137" s="7">
        <f t="shared" si="12"/>
        <v>13</v>
      </c>
      <c r="T137" s="3">
        <f t="shared" si="17"/>
        <v>80.599999999999994</v>
      </c>
      <c r="U137" s="9" t="s">
        <v>8360</v>
      </c>
      <c r="V137" s="3" t="s">
        <v>8363</v>
      </c>
    </row>
    <row r="138" spans="1:22" ht="57.6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15">
        <f t="shared" si="13"/>
        <v>42140.427777777775</v>
      </c>
      <c r="K138" s="3">
        <v>1427968234</v>
      </c>
      <c r="L138" s="15">
        <f t="shared" si="14"/>
        <v>42096.410115740742</v>
      </c>
      <c r="M138" s="15" t="str">
        <f t="shared" si="15"/>
        <v>Apr</v>
      </c>
      <c r="N138" s="15" t="str">
        <f t="shared" si="16"/>
        <v>2015</v>
      </c>
      <c r="O138" s="3" t="b">
        <v>0</v>
      </c>
      <c r="P138" s="3">
        <v>0</v>
      </c>
      <c r="Q138" s="3" t="b">
        <v>0</v>
      </c>
      <c r="R138" s="3" t="s">
        <v>8267</v>
      </c>
      <c r="S138" s="7">
        <f t="shared" si="12"/>
        <v>0</v>
      </c>
      <c r="T138" s="3" t="e">
        <f t="shared" si="17"/>
        <v>#DIV/0!</v>
      </c>
      <c r="U138" s="9" t="s">
        <v>8360</v>
      </c>
      <c r="V138" s="3" t="s">
        <v>8363</v>
      </c>
    </row>
    <row r="139" spans="1:22" ht="43.2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15">
        <f t="shared" si="13"/>
        <v>42289.573993055557</v>
      </c>
      <c r="K139" s="3">
        <v>1440337593</v>
      </c>
      <c r="L139" s="15">
        <f t="shared" si="14"/>
        <v>42239.573993055557</v>
      </c>
      <c r="M139" s="15" t="str">
        <f t="shared" si="15"/>
        <v>Aug</v>
      </c>
      <c r="N139" s="15" t="str">
        <f t="shared" si="16"/>
        <v>2015</v>
      </c>
      <c r="O139" s="3" t="b">
        <v>0</v>
      </c>
      <c r="P139" s="3">
        <v>0</v>
      </c>
      <c r="Q139" s="3" t="b">
        <v>0</v>
      </c>
      <c r="R139" s="3" t="s">
        <v>8267</v>
      </c>
      <c r="S139" s="7">
        <f t="shared" si="12"/>
        <v>0</v>
      </c>
      <c r="T139" s="3" t="e">
        <f t="shared" si="17"/>
        <v>#DIV/0!</v>
      </c>
      <c r="U139" s="9" t="s">
        <v>8360</v>
      </c>
      <c r="V139" s="3" t="s">
        <v>8363</v>
      </c>
    </row>
    <row r="140" spans="1:22" ht="43.2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15">
        <f t="shared" si="13"/>
        <v>42217.207638888889</v>
      </c>
      <c r="K140" s="3">
        <v>1435731041</v>
      </c>
      <c r="L140" s="15">
        <f t="shared" si="14"/>
        <v>42186.257418981477</v>
      </c>
      <c r="M140" s="15" t="str">
        <f t="shared" si="15"/>
        <v>Jul</v>
      </c>
      <c r="N140" s="15" t="str">
        <f t="shared" si="16"/>
        <v>2015</v>
      </c>
      <c r="O140" s="3" t="b">
        <v>0</v>
      </c>
      <c r="P140" s="3">
        <v>58</v>
      </c>
      <c r="Q140" s="3" t="b">
        <v>0</v>
      </c>
      <c r="R140" s="3" t="s">
        <v>8267</v>
      </c>
      <c r="S140" s="7">
        <f t="shared" si="12"/>
        <v>3</v>
      </c>
      <c r="T140" s="3">
        <f t="shared" si="17"/>
        <v>81.239999999999995</v>
      </c>
      <c r="U140" s="9" t="s">
        <v>8360</v>
      </c>
      <c r="V140" s="3" t="s">
        <v>8363</v>
      </c>
    </row>
    <row r="141" spans="1:22" ht="43.2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15">
        <f t="shared" si="13"/>
        <v>42197.920972222222</v>
      </c>
      <c r="K141" s="3">
        <v>1435874772</v>
      </c>
      <c r="L141" s="15">
        <f t="shared" si="14"/>
        <v>42187.920972222222</v>
      </c>
      <c r="M141" s="15" t="str">
        <f t="shared" si="15"/>
        <v>Jul</v>
      </c>
      <c r="N141" s="15" t="str">
        <f t="shared" si="16"/>
        <v>2015</v>
      </c>
      <c r="O141" s="3" t="b">
        <v>0</v>
      </c>
      <c r="P141" s="3">
        <v>1</v>
      </c>
      <c r="Q141" s="3" t="b">
        <v>0</v>
      </c>
      <c r="R141" s="3" t="s">
        <v>8267</v>
      </c>
      <c r="S141" s="7">
        <f t="shared" si="12"/>
        <v>100</v>
      </c>
      <c r="T141" s="3">
        <f t="shared" si="17"/>
        <v>500</v>
      </c>
      <c r="U141" s="9" t="s">
        <v>8360</v>
      </c>
      <c r="V141" s="3" t="s">
        <v>8363</v>
      </c>
    </row>
    <row r="142" spans="1:22" ht="43.2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15">
        <f t="shared" si="13"/>
        <v>42083.15662037037</v>
      </c>
      <c r="K142" s="3">
        <v>1424234732</v>
      </c>
      <c r="L142" s="15">
        <f t="shared" si="14"/>
        <v>42053.198287037041</v>
      </c>
      <c r="M142" s="15" t="str">
        <f t="shared" si="15"/>
        <v>Feb</v>
      </c>
      <c r="N142" s="15" t="str">
        <f t="shared" si="16"/>
        <v>2015</v>
      </c>
      <c r="O142" s="3" t="b">
        <v>0</v>
      </c>
      <c r="P142" s="3">
        <v>0</v>
      </c>
      <c r="Q142" s="3" t="b">
        <v>0</v>
      </c>
      <c r="R142" s="3" t="s">
        <v>8267</v>
      </c>
      <c r="S142" s="7">
        <f t="shared" si="12"/>
        <v>0</v>
      </c>
      <c r="T142" s="3" t="e">
        <f t="shared" si="17"/>
        <v>#DIV/0!</v>
      </c>
      <c r="U142" s="9" t="s">
        <v>8360</v>
      </c>
      <c r="V142" s="3" t="s">
        <v>8363</v>
      </c>
    </row>
    <row r="143" spans="1:22" ht="43.2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15">
        <f t="shared" si="13"/>
        <v>42155.153043981481</v>
      </c>
      <c r="K143" s="3">
        <v>1429155623</v>
      </c>
      <c r="L143" s="15">
        <f t="shared" si="14"/>
        <v>42110.153043981481</v>
      </c>
      <c r="M143" s="15" t="str">
        <f t="shared" si="15"/>
        <v>Apr</v>
      </c>
      <c r="N143" s="15" t="str">
        <f t="shared" si="16"/>
        <v>2015</v>
      </c>
      <c r="O143" s="3" t="b">
        <v>0</v>
      </c>
      <c r="P143" s="3">
        <v>28</v>
      </c>
      <c r="Q143" s="3" t="b">
        <v>0</v>
      </c>
      <c r="R143" s="3" t="s">
        <v>8267</v>
      </c>
      <c r="S143" s="7">
        <f t="shared" si="12"/>
        <v>11</v>
      </c>
      <c r="T143" s="3">
        <f t="shared" si="17"/>
        <v>46.18</v>
      </c>
      <c r="U143" s="9" t="s">
        <v>8360</v>
      </c>
      <c r="V143" s="3" t="s">
        <v>8363</v>
      </c>
    </row>
    <row r="144" spans="1:22" ht="43.2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15">
        <f t="shared" si="13"/>
        <v>41959.934930555552</v>
      </c>
      <c r="K144" s="3">
        <v>1414358778</v>
      </c>
      <c r="L144" s="15">
        <f t="shared" si="14"/>
        <v>41938.893263888887</v>
      </c>
      <c r="M144" s="15" t="str">
        <f t="shared" si="15"/>
        <v>Oct</v>
      </c>
      <c r="N144" s="15" t="str">
        <f t="shared" si="16"/>
        <v>2014</v>
      </c>
      <c r="O144" s="3" t="b">
        <v>0</v>
      </c>
      <c r="P144" s="3">
        <v>1</v>
      </c>
      <c r="Q144" s="3" t="b">
        <v>0</v>
      </c>
      <c r="R144" s="3" t="s">
        <v>8267</v>
      </c>
      <c r="S144" s="7">
        <f t="shared" si="12"/>
        <v>0</v>
      </c>
      <c r="T144" s="3">
        <f t="shared" si="17"/>
        <v>10</v>
      </c>
      <c r="U144" s="9" t="s">
        <v>8360</v>
      </c>
      <c r="V144" s="3" t="s">
        <v>8363</v>
      </c>
    </row>
    <row r="145" spans="1:22" ht="43.2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15">
        <f t="shared" si="13"/>
        <v>42616.246527777781</v>
      </c>
      <c r="K145" s="3">
        <v>1467941542</v>
      </c>
      <c r="L145" s="15">
        <f t="shared" si="14"/>
        <v>42559.064143518524</v>
      </c>
      <c r="M145" s="15" t="str">
        <f t="shared" si="15"/>
        <v>Jul</v>
      </c>
      <c r="N145" s="15" t="str">
        <f t="shared" si="16"/>
        <v>2016</v>
      </c>
      <c r="O145" s="3" t="b">
        <v>0</v>
      </c>
      <c r="P145" s="3">
        <v>0</v>
      </c>
      <c r="Q145" s="3" t="b">
        <v>0</v>
      </c>
      <c r="R145" s="3" t="s">
        <v>8267</v>
      </c>
      <c r="S145" s="7">
        <f t="shared" si="12"/>
        <v>0</v>
      </c>
      <c r="T145" s="3" t="e">
        <f t="shared" si="17"/>
        <v>#DIV/0!</v>
      </c>
      <c r="U145" s="9" t="s">
        <v>8360</v>
      </c>
      <c r="V145" s="3" t="s">
        <v>8363</v>
      </c>
    </row>
    <row r="146" spans="1:22" ht="43.2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15">
        <f t="shared" si="13"/>
        <v>42107.72074074074</v>
      </c>
      <c r="K146" s="3">
        <v>1423765072</v>
      </c>
      <c r="L146" s="15">
        <f t="shared" si="14"/>
        <v>42047.762407407412</v>
      </c>
      <c r="M146" s="15" t="str">
        <f t="shared" si="15"/>
        <v>Feb</v>
      </c>
      <c r="N146" s="15" t="str">
        <f t="shared" si="16"/>
        <v>2015</v>
      </c>
      <c r="O146" s="3" t="b">
        <v>0</v>
      </c>
      <c r="P146" s="3">
        <v>37</v>
      </c>
      <c r="Q146" s="3" t="b">
        <v>0</v>
      </c>
      <c r="R146" s="3" t="s">
        <v>8267</v>
      </c>
      <c r="S146" s="7">
        <f t="shared" si="12"/>
        <v>28</v>
      </c>
      <c r="T146" s="3">
        <f t="shared" si="17"/>
        <v>55.95</v>
      </c>
      <c r="U146" s="9" t="s">
        <v>8360</v>
      </c>
      <c r="V146" s="3" t="s">
        <v>8363</v>
      </c>
    </row>
    <row r="147" spans="1:22" ht="43.2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15">
        <f t="shared" si="13"/>
        <v>42227.542268518519</v>
      </c>
      <c r="K147" s="3">
        <v>1436965252</v>
      </c>
      <c r="L147" s="15">
        <f t="shared" si="14"/>
        <v>42200.542268518519</v>
      </c>
      <c r="M147" s="15" t="str">
        <f t="shared" si="15"/>
        <v>Jul</v>
      </c>
      <c r="N147" s="15" t="str">
        <f t="shared" si="16"/>
        <v>2015</v>
      </c>
      <c r="O147" s="3" t="b">
        <v>0</v>
      </c>
      <c r="P147" s="3">
        <v>9</v>
      </c>
      <c r="Q147" s="3" t="b">
        <v>0</v>
      </c>
      <c r="R147" s="3" t="s">
        <v>8267</v>
      </c>
      <c r="S147" s="7">
        <f t="shared" si="12"/>
        <v>8</v>
      </c>
      <c r="T147" s="3">
        <f t="shared" si="17"/>
        <v>37.56</v>
      </c>
      <c r="U147" s="9" t="s">
        <v>8360</v>
      </c>
      <c r="V147" s="3" t="s">
        <v>8363</v>
      </c>
    </row>
    <row r="148" spans="1:22" ht="43.2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15">
        <f t="shared" si="13"/>
        <v>42753.016180555554</v>
      </c>
      <c r="K148" s="3">
        <v>1479514998</v>
      </c>
      <c r="L148" s="15">
        <f t="shared" si="14"/>
        <v>42693.016180555554</v>
      </c>
      <c r="M148" s="15" t="str">
        <f t="shared" si="15"/>
        <v>Nov</v>
      </c>
      <c r="N148" s="15" t="str">
        <f t="shared" si="16"/>
        <v>2016</v>
      </c>
      <c r="O148" s="3" t="b">
        <v>0</v>
      </c>
      <c r="P148" s="3">
        <v>3</v>
      </c>
      <c r="Q148" s="3" t="b">
        <v>0</v>
      </c>
      <c r="R148" s="3" t="s">
        <v>8267</v>
      </c>
      <c r="S148" s="7">
        <f t="shared" si="12"/>
        <v>1</v>
      </c>
      <c r="T148" s="3">
        <f t="shared" si="17"/>
        <v>38.33</v>
      </c>
      <c r="U148" s="9" t="s">
        <v>8360</v>
      </c>
      <c r="V148" s="3" t="s">
        <v>8363</v>
      </c>
    </row>
    <row r="149" spans="1:22" ht="28.8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15">
        <f t="shared" si="13"/>
        <v>42012.762499999997</v>
      </c>
      <c r="K149" s="3">
        <v>1417026340</v>
      </c>
      <c r="L149" s="15">
        <f t="shared" si="14"/>
        <v>41969.767824074079</v>
      </c>
      <c r="M149" s="15" t="str">
        <f t="shared" si="15"/>
        <v>Nov</v>
      </c>
      <c r="N149" s="15" t="str">
        <f t="shared" si="16"/>
        <v>2014</v>
      </c>
      <c r="O149" s="3" t="b">
        <v>0</v>
      </c>
      <c r="P149" s="3">
        <v>0</v>
      </c>
      <c r="Q149" s="3" t="b">
        <v>0</v>
      </c>
      <c r="R149" s="3" t="s">
        <v>8267</v>
      </c>
      <c r="S149" s="7">
        <f t="shared" si="12"/>
        <v>0</v>
      </c>
      <c r="T149" s="3" t="e">
        <f t="shared" si="17"/>
        <v>#DIV/0!</v>
      </c>
      <c r="U149" s="9" t="s">
        <v>8360</v>
      </c>
      <c r="V149" s="3" t="s">
        <v>8363</v>
      </c>
    </row>
    <row r="150" spans="1:22" ht="43.2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15">
        <f t="shared" si="13"/>
        <v>42427.281666666662</v>
      </c>
      <c r="K150" s="3">
        <v>1453963536</v>
      </c>
      <c r="L150" s="15">
        <f t="shared" si="14"/>
        <v>42397.281666666662</v>
      </c>
      <c r="M150" s="15" t="str">
        <f t="shared" si="15"/>
        <v>Jan</v>
      </c>
      <c r="N150" s="15" t="str">
        <f t="shared" si="16"/>
        <v>2016</v>
      </c>
      <c r="O150" s="3" t="b">
        <v>0</v>
      </c>
      <c r="P150" s="3">
        <v>2</v>
      </c>
      <c r="Q150" s="3" t="b">
        <v>0</v>
      </c>
      <c r="R150" s="3" t="s">
        <v>8267</v>
      </c>
      <c r="S150" s="7">
        <f t="shared" si="12"/>
        <v>0</v>
      </c>
      <c r="T150" s="3">
        <f t="shared" si="17"/>
        <v>20</v>
      </c>
      <c r="U150" s="9" t="s">
        <v>8360</v>
      </c>
      <c r="V150" s="3" t="s">
        <v>8363</v>
      </c>
    </row>
    <row r="151" spans="1:22" ht="43.2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15">
        <f t="shared" si="13"/>
        <v>41998.333333333328</v>
      </c>
      <c r="K151" s="3">
        <v>1416888470</v>
      </c>
      <c r="L151" s="15">
        <f t="shared" si="14"/>
        <v>41968.172106481477</v>
      </c>
      <c r="M151" s="15" t="str">
        <f t="shared" si="15"/>
        <v>Nov</v>
      </c>
      <c r="N151" s="15" t="str">
        <f t="shared" si="16"/>
        <v>2014</v>
      </c>
      <c r="O151" s="3" t="b">
        <v>0</v>
      </c>
      <c r="P151" s="3">
        <v>6</v>
      </c>
      <c r="Q151" s="3" t="b">
        <v>0</v>
      </c>
      <c r="R151" s="3" t="s">
        <v>8267</v>
      </c>
      <c r="S151" s="7">
        <f t="shared" si="12"/>
        <v>1</v>
      </c>
      <c r="T151" s="3">
        <f t="shared" si="17"/>
        <v>15.33</v>
      </c>
      <c r="U151" s="9" t="s">
        <v>8360</v>
      </c>
      <c r="V151" s="3" t="s">
        <v>8363</v>
      </c>
    </row>
    <row r="152" spans="1:22" ht="43.2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15">
        <f t="shared" si="13"/>
        <v>42150.161828703705</v>
      </c>
      <c r="K152" s="3">
        <v>1427428382</v>
      </c>
      <c r="L152" s="15">
        <f t="shared" si="14"/>
        <v>42090.161828703705</v>
      </c>
      <c r="M152" s="15" t="str">
        <f t="shared" si="15"/>
        <v>Mar</v>
      </c>
      <c r="N152" s="15" t="str">
        <f t="shared" si="16"/>
        <v>2015</v>
      </c>
      <c r="O152" s="3" t="b">
        <v>0</v>
      </c>
      <c r="P152" s="3">
        <v>67</v>
      </c>
      <c r="Q152" s="3" t="b">
        <v>0</v>
      </c>
      <c r="R152" s="3" t="s">
        <v>8267</v>
      </c>
      <c r="S152" s="7">
        <f t="shared" si="12"/>
        <v>23</v>
      </c>
      <c r="T152" s="3">
        <f t="shared" si="17"/>
        <v>449.43</v>
      </c>
      <c r="U152" s="9" t="s">
        <v>8360</v>
      </c>
      <c r="V152" s="3" t="s">
        <v>8363</v>
      </c>
    </row>
    <row r="153" spans="1:22" ht="43.2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15">
        <f t="shared" si="13"/>
        <v>42173.550821759258</v>
      </c>
      <c r="K153" s="3">
        <v>1429449191</v>
      </c>
      <c r="L153" s="15">
        <f t="shared" si="14"/>
        <v>42113.550821759258</v>
      </c>
      <c r="M153" s="15" t="str">
        <f t="shared" si="15"/>
        <v>Apr</v>
      </c>
      <c r="N153" s="15" t="str">
        <f t="shared" si="16"/>
        <v>2015</v>
      </c>
      <c r="O153" s="3" t="b">
        <v>0</v>
      </c>
      <c r="P153" s="3">
        <v>5</v>
      </c>
      <c r="Q153" s="3" t="b">
        <v>0</v>
      </c>
      <c r="R153" s="3" t="s">
        <v>8267</v>
      </c>
      <c r="S153" s="7">
        <f t="shared" si="12"/>
        <v>0</v>
      </c>
      <c r="T153" s="3">
        <f t="shared" si="17"/>
        <v>28</v>
      </c>
      <c r="U153" s="9" t="s">
        <v>8360</v>
      </c>
      <c r="V153" s="3" t="s">
        <v>8363</v>
      </c>
    </row>
    <row r="154" spans="1:22" ht="28.8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15">
        <f t="shared" si="13"/>
        <v>41905.077546296299</v>
      </c>
      <c r="K154" s="3">
        <v>1408845100</v>
      </c>
      <c r="L154" s="15">
        <f t="shared" si="14"/>
        <v>41875.077546296299</v>
      </c>
      <c r="M154" s="15" t="str">
        <f t="shared" si="15"/>
        <v>Aug</v>
      </c>
      <c r="N154" s="15" t="str">
        <f t="shared" si="16"/>
        <v>2014</v>
      </c>
      <c r="O154" s="3" t="b">
        <v>0</v>
      </c>
      <c r="P154" s="3">
        <v>2</v>
      </c>
      <c r="Q154" s="3" t="b">
        <v>0</v>
      </c>
      <c r="R154" s="3" t="s">
        <v>8267</v>
      </c>
      <c r="S154" s="7">
        <f t="shared" si="12"/>
        <v>0</v>
      </c>
      <c r="T154" s="3">
        <f t="shared" si="17"/>
        <v>15</v>
      </c>
      <c r="U154" s="9" t="s">
        <v>8360</v>
      </c>
      <c r="V154" s="3" t="s">
        <v>8363</v>
      </c>
    </row>
    <row r="155" spans="1:22" ht="43.2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15">
        <f t="shared" si="13"/>
        <v>41975.627824074079</v>
      </c>
      <c r="K155" s="3">
        <v>1413900244</v>
      </c>
      <c r="L155" s="15">
        <f t="shared" si="14"/>
        <v>41933.586157407408</v>
      </c>
      <c r="M155" s="15" t="str">
        <f t="shared" si="15"/>
        <v>Oct</v>
      </c>
      <c r="N155" s="15" t="str">
        <f t="shared" si="16"/>
        <v>2014</v>
      </c>
      <c r="O155" s="3" t="b">
        <v>0</v>
      </c>
      <c r="P155" s="3">
        <v>10</v>
      </c>
      <c r="Q155" s="3" t="b">
        <v>0</v>
      </c>
      <c r="R155" s="3" t="s">
        <v>8267</v>
      </c>
      <c r="S155" s="7">
        <f t="shared" si="12"/>
        <v>1</v>
      </c>
      <c r="T155" s="3">
        <f t="shared" si="17"/>
        <v>35.9</v>
      </c>
      <c r="U155" s="9" t="s">
        <v>8360</v>
      </c>
      <c r="V155" s="3" t="s">
        <v>8363</v>
      </c>
    </row>
    <row r="156" spans="1:22" ht="43.2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15">
        <f t="shared" si="13"/>
        <v>42158.547395833331</v>
      </c>
      <c r="K156" s="3">
        <v>1429621695</v>
      </c>
      <c r="L156" s="15">
        <f t="shared" si="14"/>
        <v>42115.547395833331</v>
      </c>
      <c r="M156" s="15" t="str">
        <f t="shared" si="15"/>
        <v>Apr</v>
      </c>
      <c r="N156" s="15" t="str">
        <f t="shared" si="16"/>
        <v>2015</v>
      </c>
      <c r="O156" s="3" t="b">
        <v>0</v>
      </c>
      <c r="P156" s="3">
        <v>3</v>
      </c>
      <c r="Q156" s="3" t="b">
        <v>0</v>
      </c>
      <c r="R156" s="3" t="s">
        <v>8267</v>
      </c>
      <c r="S156" s="7">
        <f t="shared" si="12"/>
        <v>3</v>
      </c>
      <c r="T156" s="3">
        <f t="shared" si="17"/>
        <v>13.33</v>
      </c>
      <c r="U156" s="9" t="s">
        <v>8360</v>
      </c>
      <c r="V156" s="3" t="s">
        <v>8363</v>
      </c>
    </row>
    <row r="157" spans="1:22" ht="57.6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15">
        <f t="shared" si="13"/>
        <v>42208.559432870374</v>
      </c>
      <c r="K157" s="3">
        <v>1434201935</v>
      </c>
      <c r="L157" s="15">
        <f t="shared" si="14"/>
        <v>42168.559432870374</v>
      </c>
      <c r="M157" s="15" t="str">
        <f t="shared" si="15"/>
        <v>Jun</v>
      </c>
      <c r="N157" s="15" t="str">
        <f t="shared" si="16"/>
        <v>2015</v>
      </c>
      <c r="O157" s="3" t="b">
        <v>0</v>
      </c>
      <c r="P157" s="3">
        <v>4</v>
      </c>
      <c r="Q157" s="3" t="b">
        <v>0</v>
      </c>
      <c r="R157" s="3" t="s">
        <v>8267</v>
      </c>
      <c r="S157" s="7">
        <f t="shared" si="12"/>
        <v>0</v>
      </c>
      <c r="T157" s="3">
        <f t="shared" si="17"/>
        <v>20.25</v>
      </c>
      <c r="U157" s="9" t="s">
        <v>8360</v>
      </c>
      <c r="V157" s="3" t="s">
        <v>8363</v>
      </c>
    </row>
    <row r="158" spans="1:22" ht="57.6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15">
        <f t="shared" si="13"/>
        <v>41854.124953703707</v>
      </c>
      <c r="K158" s="3">
        <v>1401850796</v>
      </c>
      <c r="L158" s="15">
        <f t="shared" si="14"/>
        <v>41794.124953703707</v>
      </c>
      <c r="M158" s="15" t="str">
        <f t="shared" si="15"/>
        <v>Jun</v>
      </c>
      <c r="N158" s="15" t="str">
        <f t="shared" si="16"/>
        <v>2014</v>
      </c>
      <c r="O158" s="3" t="b">
        <v>0</v>
      </c>
      <c r="P158" s="3">
        <v>15</v>
      </c>
      <c r="Q158" s="3" t="b">
        <v>0</v>
      </c>
      <c r="R158" s="3" t="s">
        <v>8267</v>
      </c>
      <c r="S158" s="7">
        <f t="shared" si="12"/>
        <v>5</v>
      </c>
      <c r="T158" s="3">
        <f t="shared" si="17"/>
        <v>119</v>
      </c>
      <c r="U158" s="9" t="s">
        <v>8360</v>
      </c>
      <c r="V158" s="3" t="s">
        <v>8363</v>
      </c>
    </row>
    <row r="159" spans="1:22" ht="43.2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15">
        <f t="shared" si="13"/>
        <v>42426.911712962959</v>
      </c>
      <c r="K159" s="3">
        <v>1453931572</v>
      </c>
      <c r="L159" s="15">
        <f t="shared" si="14"/>
        <v>42396.911712962959</v>
      </c>
      <c r="M159" s="15" t="str">
        <f t="shared" si="15"/>
        <v>Jan</v>
      </c>
      <c r="N159" s="15" t="str">
        <f t="shared" si="16"/>
        <v>2016</v>
      </c>
      <c r="O159" s="3" t="b">
        <v>0</v>
      </c>
      <c r="P159" s="3">
        <v>2</v>
      </c>
      <c r="Q159" s="3" t="b">
        <v>0</v>
      </c>
      <c r="R159" s="3" t="s">
        <v>8267</v>
      </c>
      <c r="S159" s="7">
        <f t="shared" si="12"/>
        <v>0</v>
      </c>
      <c r="T159" s="3">
        <f t="shared" si="17"/>
        <v>4</v>
      </c>
      <c r="U159" s="9" t="s">
        <v>8360</v>
      </c>
      <c r="V159" s="3" t="s">
        <v>8363</v>
      </c>
    </row>
    <row r="160" spans="1:22" ht="43.2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15">
        <f t="shared" si="13"/>
        <v>41934.07671296296</v>
      </c>
      <c r="K160" s="3">
        <v>1411350628</v>
      </c>
      <c r="L160" s="15">
        <f t="shared" si="14"/>
        <v>41904.07671296296</v>
      </c>
      <c r="M160" s="15" t="str">
        <f t="shared" si="15"/>
        <v>Sep</v>
      </c>
      <c r="N160" s="15" t="str">
        <f t="shared" si="16"/>
        <v>2014</v>
      </c>
      <c r="O160" s="3" t="b">
        <v>0</v>
      </c>
      <c r="P160" s="3">
        <v>0</v>
      </c>
      <c r="Q160" s="3" t="b">
        <v>0</v>
      </c>
      <c r="R160" s="3" t="s">
        <v>8267</v>
      </c>
      <c r="S160" s="7">
        <f t="shared" si="12"/>
        <v>0</v>
      </c>
      <c r="T160" s="3" t="e">
        <f t="shared" si="17"/>
        <v>#DIV/0!</v>
      </c>
      <c r="U160" s="9" t="s">
        <v>8360</v>
      </c>
      <c r="V160" s="3" t="s">
        <v>8363</v>
      </c>
    </row>
    <row r="161" spans="1:22" ht="43.2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15">
        <f t="shared" si="13"/>
        <v>42554.434548611112</v>
      </c>
      <c r="K161" s="3">
        <v>1464085545</v>
      </c>
      <c r="L161" s="15">
        <f t="shared" si="14"/>
        <v>42514.434548611112</v>
      </c>
      <c r="M161" s="15" t="str">
        <f t="shared" si="15"/>
        <v>May</v>
      </c>
      <c r="N161" s="15" t="str">
        <f t="shared" si="16"/>
        <v>2016</v>
      </c>
      <c r="O161" s="3" t="b">
        <v>0</v>
      </c>
      <c r="P161" s="3">
        <v>1</v>
      </c>
      <c r="Q161" s="3" t="b">
        <v>0</v>
      </c>
      <c r="R161" s="3" t="s">
        <v>8267</v>
      </c>
      <c r="S161" s="7">
        <f t="shared" si="12"/>
        <v>0</v>
      </c>
      <c r="T161" s="3">
        <f t="shared" si="17"/>
        <v>10</v>
      </c>
      <c r="U161" s="9" t="s">
        <v>8360</v>
      </c>
      <c r="V161" s="3" t="s">
        <v>8363</v>
      </c>
    </row>
    <row r="162" spans="1:22" ht="43.2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15">
        <f t="shared" si="13"/>
        <v>42231.913090277783</v>
      </c>
      <c r="K162" s="3">
        <v>1434491691</v>
      </c>
      <c r="L162" s="15">
        <f t="shared" si="14"/>
        <v>42171.913090277783</v>
      </c>
      <c r="M162" s="15" t="str">
        <f t="shared" si="15"/>
        <v>Jun</v>
      </c>
      <c r="N162" s="15" t="str">
        <f t="shared" si="16"/>
        <v>2015</v>
      </c>
      <c r="O162" s="3" t="b">
        <v>0</v>
      </c>
      <c r="P162" s="3">
        <v>0</v>
      </c>
      <c r="Q162" s="3" t="b">
        <v>0</v>
      </c>
      <c r="R162" s="3" t="s">
        <v>8268</v>
      </c>
      <c r="S162" s="7">
        <f t="shared" si="12"/>
        <v>0</v>
      </c>
      <c r="T162" s="3" t="e">
        <f t="shared" si="17"/>
        <v>#DIV/0!</v>
      </c>
      <c r="U162" s="9" t="s">
        <v>8360</v>
      </c>
      <c r="V162" s="3" t="s">
        <v>8364</v>
      </c>
    </row>
    <row r="163" spans="1:22" ht="43.2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15">
        <f t="shared" si="13"/>
        <v>41822.687442129631</v>
      </c>
      <c r="K163" s="3">
        <v>1401726595</v>
      </c>
      <c r="L163" s="15">
        <f t="shared" si="14"/>
        <v>41792.687442129631</v>
      </c>
      <c r="M163" s="15" t="str">
        <f t="shared" si="15"/>
        <v>Jun</v>
      </c>
      <c r="N163" s="15" t="str">
        <f t="shared" si="16"/>
        <v>2014</v>
      </c>
      <c r="O163" s="3" t="b">
        <v>0</v>
      </c>
      <c r="P163" s="3">
        <v>1</v>
      </c>
      <c r="Q163" s="3" t="b">
        <v>0</v>
      </c>
      <c r="R163" s="3" t="s">
        <v>8268</v>
      </c>
      <c r="S163" s="7">
        <f t="shared" si="12"/>
        <v>0</v>
      </c>
      <c r="T163" s="3">
        <f t="shared" si="17"/>
        <v>5</v>
      </c>
      <c r="U163" s="9" t="s">
        <v>8360</v>
      </c>
      <c r="V163" s="3" t="s">
        <v>8364</v>
      </c>
    </row>
    <row r="164" spans="1:22" ht="43.2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15">
        <f t="shared" si="13"/>
        <v>41867.987500000003</v>
      </c>
      <c r="K164" s="3">
        <v>1405393356</v>
      </c>
      <c r="L164" s="15">
        <f t="shared" si="14"/>
        <v>41835.126805555556</v>
      </c>
      <c r="M164" s="15" t="str">
        <f t="shared" si="15"/>
        <v>Jul</v>
      </c>
      <c r="N164" s="15" t="str">
        <f t="shared" si="16"/>
        <v>2014</v>
      </c>
      <c r="O164" s="3" t="b">
        <v>0</v>
      </c>
      <c r="P164" s="3">
        <v>10</v>
      </c>
      <c r="Q164" s="3" t="b">
        <v>0</v>
      </c>
      <c r="R164" s="3" t="s">
        <v>8268</v>
      </c>
      <c r="S164" s="7">
        <f t="shared" si="12"/>
        <v>16</v>
      </c>
      <c r="T164" s="3">
        <f t="shared" si="17"/>
        <v>43.5</v>
      </c>
      <c r="U164" s="9" t="s">
        <v>8360</v>
      </c>
      <c r="V164" s="3" t="s">
        <v>8364</v>
      </c>
    </row>
    <row r="165" spans="1:22" ht="57.6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15">
        <f t="shared" si="13"/>
        <v>42278</v>
      </c>
      <c r="K165" s="3">
        <v>1440716654</v>
      </c>
      <c r="L165" s="15">
        <f t="shared" si="14"/>
        <v>42243.961273148147</v>
      </c>
      <c r="M165" s="15" t="str">
        <f t="shared" si="15"/>
        <v>Aug</v>
      </c>
      <c r="N165" s="15" t="str">
        <f t="shared" si="16"/>
        <v>2015</v>
      </c>
      <c r="O165" s="3" t="b">
        <v>0</v>
      </c>
      <c r="P165" s="3">
        <v>0</v>
      </c>
      <c r="Q165" s="3" t="b">
        <v>0</v>
      </c>
      <c r="R165" s="3" t="s">
        <v>8268</v>
      </c>
      <c r="S165" s="7">
        <f t="shared" si="12"/>
        <v>0</v>
      </c>
      <c r="T165" s="3" t="e">
        <f t="shared" si="17"/>
        <v>#DIV/0!</v>
      </c>
      <c r="U165" s="9" t="s">
        <v>8360</v>
      </c>
      <c r="V165" s="3" t="s">
        <v>8364</v>
      </c>
    </row>
    <row r="166" spans="1:22" ht="43.2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15">
        <f t="shared" si="13"/>
        <v>41901.762743055559</v>
      </c>
      <c r="K166" s="3">
        <v>1405966701</v>
      </c>
      <c r="L166" s="15">
        <f t="shared" si="14"/>
        <v>41841.762743055559</v>
      </c>
      <c r="M166" s="15" t="str">
        <f t="shared" si="15"/>
        <v>Jul</v>
      </c>
      <c r="N166" s="15" t="str">
        <f t="shared" si="16"/>
        <v>2014</v>
      </c>
      <c r="O166" s="3" t="b">
        <v>0</v>
      </c>
      <c r="P166" s="3">
        <v>7</v>
      </c>
      <c r="Q166" s="3" t="b">
        <v>0</v>
      </c>
      <c r="R166" s="3" t="s">
        <v>8268</v>
      </c>
      <c r="S166" s="7">
        <f t="shared" si="12"/>
        <v>1</v>
      </c>
      <c r="T166" s="3">
        <f t="shared" si="17"/>
        <v>91.43</v>
      </c>
      <c r="U166" s="9" t="s">
        <v>8360</v>
      </c>
      <c r="V166" s="3" t="s">
        <v>8364</v>
      </c>
    </row>
    <row r="167" spans="1:22" ht="28.8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15">
        <f t="shared" si="13"/>
        <v>42381.658842592587</v>
      </c>
      <c r="K167" s="3">
        <v>1450021724</v>
      </c>
      <c r="L167" s="15">
        <f t="shared" si="14"/>
        <v>42351.658842592587</v>
      </c>
      <c r="M167" s="15" t="str">
        <f t="shared" si="15"/>
        <v>Dec</v>
      </c>
      <c r="N167" s="15" t="str">
        <f t="shared" si="16"/>
        <v>2015</v>
      </c>
      <c r="O167" s="3" t="b">
        <v>0</v>
      </c>
      <c r="P167" s="3">
        <v>0</v>
      </c>
      <c r="Q167" s="3" t="b">
        <v>0</v>
      </c>
      <c r="R167" s="3" t="s">
        <v>8268</v>
      </c>
      <c r="S167" s="7">
        <f t="shared" si="12"/>
        <v>0</v>
      </c>
      <c r="T167" s="3" t="e">
        <f t="shared" si="17"/>
        <v>#DIV/0!</v>
      </c>
      <c r="U167" s="9" t="s">
        <v>8360</v>
      </c>
      <c r="V167" s="3" t="s">
        <v>8364</v>
      </c>
    </row>
    <row r="168" spans="1:22" ht="43.2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15">
        <f t="shared" si="13"/>
        <v>42751.075949074075</v>
      </c>
      <c r="K168" s="3">
        <v>1481939362</v>
      </c>
      <c r="L168" s="15">
        <f t="shared" si="14"/>
        <v>42721.075949074075</v>
      </c>
      <c r="M168" s="15" t="str">
        <f t="shared" si="15"/>
        <v>Dec</v>
      </c>
      <c r="N168" s="15" t="str">
        <f t="shared" si="16"/>
        <v>2016</v>
      </c>
      <c r="O168" s="3" t="b">
        <v>0</v>
      </c>
      <c r="P168" s="3">
        <v>1</v>
      </c>
      <c r="Q168" s="3" t="b">
        <v>0</v>
      </c>
      <c r="R168" s="3" t="s">
        <v>8268</v>
      </c>
      <c r="S168" s="7">
        <f t="shared" si="12"/>
        <v>60</v>
      </c>
      <c r="T168" s="3">
        <f t="shared" si="17"/>
        <v>3000</v>
      </c>
      <c r="U168" s="9" t="s">
        <v>8360</v>
      </c>
      <c r="V168" s="3" t="s">
        <v>8364</v>
      </c>
    </row>
    <row r="169" spans="1:22" ht="43.2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15">
        <f t="shared" si="13"/>
        <v>42220.927488425921</v>
      </c>
      <c r="K169" s="3">
        <v>1433542535</v>
      </c>
      <c r="L169" s="15">
        <f t="shared" si="14"/>
        <v>42160.927488425921</v>
      </c>
      <c r="M169" s="15" t="str">
        <f t="shared" si="15"/>
        <v>Jun</v>
      </c>
      <c r="N169" s="15" t="str">
        <f t="shared" si="16"/>
        <v>2015</v>
      </c>
      <c r="O169" s="3" t="b">
        <v>0</v>
      </c>
      <c r="P169" s="3">
        <v>2</v>
      </c>
      <c r="Q169" s="3" t="b">
        <v>0</v>
      </c>
      <c r="R169" s="3" t="s">
        <v>8268</v>
      </c>
      <c r="S169" s="7">
        <f t="shared" si="12"/>
        <v>0</v>
      </c>
      <c r="T169" s="3">
        <f t="shared" si="17"/>
        <v>5.5</v>
      </c>
      <c r="U169" s="9" t="s">
        <v>8360</v>
      </c>
      <c r="V169" s="3" t="s">
        <v>8364</v>
      </c>
    </row>
    <row r="170" spans="1:22" ht="43.2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15">
        <f t="shared" si="13"/>
        <v>42082.793634259258</v>
      </c>
      <c r="K170" s="3">
        <v>1424203370</v>
      </c>
      <c r="L170" s="15">
        <f t="shared" si="14"/>
        <v>42052.83530092593</v>
      </c>
      <c r="M170" s="15" t="str">
        <f t="shared" si="15"/>
        <v>Feb</v>
      </c>
      <c r="N170" s="15" t="str">
        <f t="shared" si="16"/>
        <v>2015</v>
      </c>
      <c r="O170" s="3" t="b">
        <v>0</v>
      </c>
      <c r="P170" s="3">
        <v>3</v>
      </c>
      <c r="Q170" s="3" t="b">
        <v>0</v>
      </c>
      <c r="R170" s="3" t="s">
        <v>8268</v>
      </c>
      <c r="S170" s="7">
        <f t="shared" si="12"/>
        <v>4</v>
      </c>
      <c r="T170" s="3">
        <f t="shared" si="17"/>
        <v>108.33</v>
      </c>
      <c r="U170" s="9" t="s">
        <v>8360</v>
      </c>
      <c r="V170" s="3" t="s">
        <v>8364</v>
      </c>
    </row>
    <row r="171" spans="1:22" ht="43.2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15">
        <f t="shared" si="13"/>
        <v>41930.505312499998</v>
      </c>
      <c r="K171" s="3">
        <v>1411042059</v>
      </c>
      <c r="L171" s="15">
        <f t="shared" si="14"/>
        <v>41900.505312499998</v>
      </c>
      <c r="M171" s="15" t="str">
        <f t="shared" si="15"/>
        <v>Sep</v>
      </c>
      <c r="N171" s="15" t="str">
        <f t="shared" si="16"/>
        <v>2014</v>
      </c>
      <c r="O171" s="3" t="b">
        <v>0</v>
      </c>
      <c r="P171" s="3">
        <v>10</v>
      </c>
      <c r="Q171" s="3" t="b">
        <v>0</v>
      </c>
      <c r="R171" s="3" t="s">
        <v>8268</v>
      </c>
      <c r="S171" s="7">
        <f t="shared" si="12"/>
        <v>22</v>
      </c>
      <c r="T171" s="3">
        <f t="shared" si="17"/>
        <v>56</v>
      </c>
      <c r="U171" s="9" t="s">
        <v>8360</v>
      </c>
      <c r="V171" s="3" t="s">
        <v>8364</v>
      </c>
    </row>
    <row r="172" spans="1:22" ht="43.2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15">
        <f t="shared" si="13"/>
        <v>42246.227777777778</v>
      </c>
      <c r="K172" s="3">
        <v>1438385283</v>
      </c>
      <c r="L172" s="15">
        <f t="shared" si="14"/>
        <v>42216.977812500001</v>
      </c>
      <c r="M172" s="15" t="str">
        <f t="shared" si="15"/>
        <v>Jul</v>
      </c>
      <c r="N172" s="15" t="str">
        <f t="shared" si="16"/>
        <v>2015</v>
      </c>
      <c r="O172" s="3" t="b">
        <v>0</v>
      </c>
      <c r="P172" s="3">
        <v>10</v>
      </c>
      <c r="Q172" s="3" t="b">
        <v>0</v>
      </c>
      <c r="R172" s="3" t="s">
        <v>8268</v>
      </c>
      <c r="S172" s="7">
        <f t="shared" si="12"/>
        <v>3</v>
      </c>
      <c r="T172" s="3">
        <f t="shared" si="17"/>
        <v>32.5</v>
      </c>
      <c r="U172" s="9" t="s">
        <v>8360</v>
      </c>
      <c r="V172" s="3" t="s">
        <v>8364</v>
      </c>
    </row>
    <row r="173" spans="1:22" ht="43.2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15">
        <f t="shared" si="13"/>
        <v>42594.180717592593</v>
      </c>
      <c r="K173" s="3">
        <v>1465791614</v>
      </c>
      <c r="L173" s="15">
        <f t="shared" si="14"/>
        <v>42534.180717592593</v>
      </c>
      <c r="M173" s="15" t="str">
        <f t="shared" si="15"/>
        <v>Jun</v>
      </c>
      <c r="N173" s="15" t="str">
        <f t="shared" si="16"/>
        <v>2016</v>
      </c>
      <c r="O173" s="3" t="b">
        <v>0</v>
      </c>
      <c r="P173" s="3">
        <v>1</v>
      </c>
      <c r="Q173" s="3" t="b">
        <v>0</v>
      </c>
      <c r="R173" s="3" t="s">
        <v>8268</v>
      </c>
      <c r="S173" s="7">
        <f t="shared" si="12"/>
        <v>0</v>
      </c>
      <c r="T173" s="3">
        <f t="shared" si="17"/>
        <v>1</v>
      </c>
      <c r="U173" s="9" t="s">
        <v>8360</v>
      </c>
      <c r="V173" s="3" t="s">
        <v>8364</v>
      </c>
    </row>
    <row r="174" spans="1:22" ht="43.2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15">
        <f t="shared" si="13"/>
        <v>42082.353275462956</v>
      </c>
      <c r="K174" s="3">
        <v>1423733323</v>
      </c>
      <c r="L174" s="15">
        <f t="shared" si="14"/>
        <v>42047.394942129627</v>
      </c>
      <c r="M174" s="15" t="str">
        <f t="shared" si="15"/>
        <v>Feb</v>
      </c>
      <c r="N174" s="15" t="str">
        <f t="shared" si="16"/>
        <v>2015</v>
      </c>
      <c r="O174" s="3" t="b">
        <v>0</v>
      </c>
      <c r="P174" s="3">
        <v>0</v>
      </c>
      <c r="Q174" s="3" t="b">
        <v>0</v>
      </c>
      <c r="R174" s="3" t="s">
        <v>8268</v>
      </c>
      <c r="S174" s="7">
        <f t="shared" si="12"/>
        <v>0</v>
      </c>
      <c r="T174" s="3" t="e">
        <f t="shared" si="17"/>
        <v>#DIV/0!</v>
      </c>
      <c r="U174" s="9" t="s">
        <v>8360</v>
      </c>
      <c r="V174" s="3" t="s">
        <v>8364</v>
      </c>
    </row>
    <row r="175" spans="1:22" ht="43.2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15">
        <f t="shared" si="13"/>
        <v>42063.573009259257</v>
      </c>
      <c r="K175" s="3">
        <v>1422539108</v>
      </c>
      <c r="L175" s="15">
        <f t="shared" si="14"/>
        <v>42033.573009259257</v>
      </c>
      <c r="M175" s="15" t="str">
        <f t="shared" si="15"/>
        <v>Jan</v>
      </c>
      <c r="N175" s="15" t="str">
        <f t="shared" si="16"/>
        <v>2015</v>
      </c>
      <c r="O175" s="3" t="b">
        <v>0</v>
      </c>
      <c r="P175" s="3">
        <v>0</v>
      </c>
      <c r="Q175" s="3" t="b">
        <v>0</v>
      </c>
      <c r="R175" s="3" t="s">
        <v>8268</v>
      </c>
      <c r="S175" s="7">
        <f t="shared" si="12"/>
        <v>0</v>
      </c>
      <c r="T175" s="3" t="e">
        <f t="shared" si="17"/>
        <v>#DIV/0!</v>
      </c>
      <c r="U175" s="9" t="s">
        <v>8360</v>
      </c>
      <c r="V175" s="3" t="s">
        <v>8364</v>
      </c>
    </row>
    <row r="176" spans="1:22" ht="43.2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15">
        <f t="shared" si="13"/>
        <v>42132.758981481486</v>
      </c>
      <c r="K176" s="3">
        <v>1425924776</v>
      </c>
      <c r="L176" s="15">
        <f t="shared" si="14"/>
        <v>42072.758981481486</v>
      </c>
      <c r="M176" s="15" t="str">
        <f t="shared" si="15"/>
        <v>Mar</v>
      </c>
      <c r="N176" s="15" t="str">
        <f t="shared" si="16"/>
        <v>2015</v>
      </c>
      <c r="O176" s="3" t="b">
        <v>0</v>
      </c>
      <c r="P176" s="3">
        <v>0</v>
      </c>
      <c r="Q176" s="3" t="b">
        <v>0</v>
      </c>
      <c r="R176" s="3" t="s">
        <v>8268</v>
      </c>
      <c r="S176" s="7">
        <f t="shared" si="12"/>
        <v>0</v>
      </c>
      <c r="T176" s="3" t="e">
        <f t="shared" si="17"/>
        <v>#DIV/0!</v>
      </c>
      <c r="U176" s="9" t="s">
        <v>8360</v>
      </c>
      <c r="V176" s="3" t="s">
        <v>8364</v>
      </c>
    </row>
    <row r="177" spans="1:22" ht="43.2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15">
        <f t="shared" si="13"/>
        <v>41880.777905092589</v>
      </c>
      <c r="K177" s="3">
        <v>1407177611</v>
      </c>
      <c r="L177" s="15">
        <f t="shared" si="14"/>
        <v>41855.777905092589</v>
      </c>
      <c r="M177" s="15" t="str">
        <f t="shared" si="15"/>
        <v>Aug</v>
      </c>
      <c r="N177" s="15" t="str">
        <f t="shared" si="16"/>
        <v>2014</v>
      </c>
      <c r="O177" s="3" t="b">
        <v>0</v>
      </c>
      <c r="P177" s="3">
        <v>26</v>
      </c>
      <c r="Q177" s="3" t="b">
        <v>0</v>
      </c>
      <c r="R177" s="3" t="s">
        <v>8268</v>
      </c>
      <c r="S177" s="7">
        <f t="shared" si="12"/>
        <v>6</v>
      </c>
      <c r="T177" s="3">
        <f t="shared" si="17"/>
        <v>49.88</v>
      </c>
      <c r="U177" s="9" t="s">
        <v>8360</v>
      </c>
      <c r="V177" s="3" t="s">
        <v>8364</v>
      </c>
    </row>
    <row r="178" spans="1:22" ht="43.2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15">
        <f t="shared" si="13"/>
        <v>42221.824062500003</v>
      </c>
      <c r="K178" s="3">
        <v>1436211999</v>
      </c>
      <c r="L178" s="15">
        <f t="shared" si="14"/>
        <v>42191.824062500003</v>
      </c>
      <c r="M178" s="15" t="str">
        <f t="shared" si="15"/>
        <v>Jul</v>
      </c>
      <c r="N178" s="15" t="str">
        <f t="shared" si="16"/>
        <v>2015</v>
      </c>
      <c r="O178" s="3" t="b">
        <v>0</v>
      </c>
      <c r="P178" s="3">
        <v>0</v>
      </c>
      <c r="Q178" s="3" t="b">
        <v>0</v>
      </c>
      <c r="R178" s="3" t="s">
        <v>8268</v>
      </c>
      <c r="S178" s="7">
        <f t="shared" si="12"/>
        <v>0</v>
      </c>
      <c r="T178" s="3" t="e">
        <f t="shared" si="17"/>
        <v>#DIV/0!</v>
      </c>
      <c r="U178" s="9" t="s">
        <v>8360</v>
      </c>
      <c r="V178" s="3" t="s">
        <v>8364</v>
      </c>
    </row>
    <row r="179" spans="1:22" ht="28.8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15">
        <f t="shared" si="13"/>
        <v>42087.00608796296</v>
      </c>
      <c r="K179" s="3">
        <v>1425690526</v>
      </c>
      <c r="L179" s="15">
        <f t="shared" si="14"/>
        <v>42070.047754629632</v>
      </c>
      <c r="M179" s="15" t="str">
        <f t="shared" si="15"/>
        <v>Mar</v>
      </c>
      <c r="N179" s="15" t="str">
        <f t="shared" si="16"/>
        <v>2015</v>
      </c>
      <c r="O179" s="3" t="b">
        <v>0</v>
      </c>
      <c r="P179" s="3">
        <v>7</v>
      </c>
      <c r="Q179" s="3" t="b">
        <v>0</v>
      </c>
      <c r="R179" s="3" t="s">
        <v>8268</v>
      </c>
      <c r="S179" s="7">
        <f t="shared" si="12"/>
        <v>40</v>
      </c>
      <c r="T179" s="3">
        <f t="shared" si="17"/>
        <v>25.71</v>
      </c>
      <c r="U179" s="9" t="s">
        <v>8360</v>
      </c>
      <c r="V179" s="3" t="s">
        <v>8364</v>
      </c>
    </row>
    <row r="180" spans="1:22" ht="28.8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15">
        <f t="shared" si="13"/>
        <v>42334.997048611112</v>
      </c>
      <c r="K180" s="3">
        <v>1445986545</v>
      </c>
      <c r="L180" s="15">
        <f t="shared" si="14"/>
        <v>42304.955381944441</v>
      </c>
      <c r="M180" s="15" t="str">
        <f t="shared" si="15"/>
        <v>Oct</v>
      </c>
      <c r="N180" s="15" t="str">
        <f t="shared" si="16"/>
        <v>2015</v>
      </c>
      <c r="O180" s="3" t="b">
        <v>0</v>
      </c>
      <c r="P180" s="3">
        <v>0</v>
      </c>
      <c r="Q180" s="3" t="b">
        <v>0</v>
      </c>
      <c r="R180" s="3" t="s">
        <v>8268</v>
      </c>
      <c r="S180" s="7">
        <f t="shared" si="12"/>
        <v>0</v>
      </c>
      <c r="T180" s="3" t="e">
        <f t="shared" si="17"/>
        <v>#DIV/0!</v>
      </c>
      <c r="U180" s="9" t="s">
        <v>8360</v>
      </c>
      <c r="V180" s="3" t="s">
        <v>8364</v>
      </c>
    </row>
    <row r="181" spans="1:22" ht="28.8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15">
        <f t="shared" si="13"/>
        <v>42433.080497685187</v>
      </c>
      <c r="K181" s="3">
        <v>1454464555</v>
      </c>
      <c r="L181" s="15">
        <f t="shared" si="14"/>
        <v>42403.080497685187</v>
      </c>
      <c r="M181" s="15" t="str">
        <f t="shared" si="15"/>
        <v>Feb</v>
      </c>
      <c r="N181" s="15" t="str">
        <f t="shared" si="16"/>
        <v>2016</v>
      </c>
      <c r="O181" s="3" t="b">
        <v>0</v>
      </c>
      <c r="P181" s="3">
        <v>2</v>
      </c>
      <c r="Q181" s="3" t="b">
        <v>0</v>
      </c>
      <c r="R181" s="3" t="s">
        <v>8268</v>
      </c>
      <c r="S181" s="7">
        <f t="shared" si="12"/>
        <v>20</v>
      </c>
      <c r="T181" s="3">
        <f t="shared" si="17"/>
        <v>100</v>
      </c>
      <c r="U181" s="9" t="s">
        <v>8360</v>
      </c>
      <c r="V181" s="3" t="s">
        <v>8364</v>
      </c>
    </row>
    <row r="182" spans="1:22" ht="43.2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15">
        <f t="shared" si="13"/>
        <v>42107.791666666672</v>
      </c>
      <c r="K182" s="3">
        <v>1425512843</v>
      </c>
      <c r="L182" s="15">
        <f t="shared" si="14"/>
        <v>42067.991238425922</v>
      </c>
      <c r="M182" s="15" t="str">
        <f t="shared" si="15"/>
        <v>Mar</v>
      </c>
      <c r="N182" s="15" t="str">
        <f t="shared" si="16"/>
        <v>2015</v>
      </c>
      <c r="O182" s="3" t="b">
        <v>0</v>
      </c>
      <c r="P182" s="3">
        <v>13</v>
      </c>
      <c r="Q182" s="3" t="b">
        <v>0</v>
      </c>
      <c r="R182" s="3" t="s">
        <v>8268</v>
      </c>
      <c r="S182" s="7">
        <f t="shared" si="12"/>
        <v>33</v>
      </c>
      <c r="T182" s="3">
        <f t="shared" si="17"/>
        <v>30.85</v>
      </c>
      <c r="U182" s="9" t="s">
        <v>8360</v>
      </c>
      <c r="V182" s="3" t="s">
        <v>8364</v>
      </c>
    </row>
    <row r="183" spans="1:22" ht="43.2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15">
        <f t="shared" si="13"/>
        <v>42177.741840277777</v>
      </c>
      <c r="K183" s="3">
        <v>1432403295</v>
      </c>
      <c r="L183" s="15">
        <f t="shared" si="14"/>
        <v>42147.741840277777</v>
      </c>
      <c r="M183" s="15" t="str">
        <f t="shared" si="15"/>
        <v>May</v>
      </c>
      <c r="N183" s="15" t="str">
        <f t="shared" si="16"/>
        <v>2015</v>
      </c>
      <c r="O183" s="3" t="b">
        <v>0</v>
      </c>
      <c r="P183" s="3">
        <v>4</v>
      </c>
      <c r="Q183" s="3" t="b">
        <v>0</v>
      </c>
      <c r="R183" s="3" t="s">
        <v>8268</v>
      </c>
      <c r="S183" s="7">
        <f t="shared" si="12"/>
        <v>21</v>
      </c>
      <c r="T183" s="3">
        <f t="shared" si="17"/>
        <v>180.5</v>
      </c>
      <c r="U183" s="9" t="s">
        <v>8360</v>
      </c>
      <c r="V183" s="3" t="s">
        <v>8364</v>
      </c>
    </row>
    <row r="184" spans="1:22" ht="43.2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15">
        <f t="shared" si="13"/>
        <v>42742.011944444443</v>
      </c>
      <c r="K184" s="3">
        <v>1481156232</v>
      </c>
      <c r="L184" s="15">
        <f t="shared" si="14"/>
        <v>42712.011944444443</v>
      </c>
      <c r="M184" s="15" t="str">
        <f t="shared" si="15"/>
        <v>Dec</v>
      </c>
      <c r="N184" s="15" t="str">
        <f t="shared" si="16"/>
        <v>2016</v>
      </c>
      <c r="O184" s="3" t="b">
        <v>0</v>
      </c>
      <c r="P184" s="3">
        <v>0</v>
      </c>
      <c r="Q184" s="3" t="b">
        <v>0</v>
      </c>
      <c r="R184" s="3" t="s">
        <v>8268</v>
      </c>
      <c r="S184" s="7">
        <f t="shared" si="12"/>
        <v>0</v>
      </c>
      <c r="T184" s="3" t="e">
        <f t="shared" si="17"/>
        <v>#DIV/0!</v>
      </c>
      <c r="U184" s="9" t="s">
        <v>8360</v>
      </c>
      <c r="V184" s="3" t="s">
        <v>8364</v>
      </c>
    </row>
    <row r="185" spans="1:22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15">
        <f t="shared" si="13"/>
        <v>41969.851967592593</v>
      </c>
      <c r="K185" s="3">
        <v>1414438010</v>
      </c>
      <c r="L185" s="15">
        <f t="shared" si="14"/>
        <v>41939.810300925928</v>
      </c>
      <c r="M185" s="15" t="str">
        <f t="shared" si="15"/>
        <v>Oct</v>
      </c>
      <c r="N185" s="15" t="str">
        <f t="shared" si="16"/>
        <v>2014</v>
      </c>
      <c r="O185" s="3" t="b">
        <v>0</v>
      </c>
      <c r="P185" s="3">
        <v>12</v>
      </c>
      <c r="Q185" s="3" t="b">
        <v>0</v>
      </c>
      <c r="R185" s="3" t="s">
        <v>8268</v>
      </c>
      <c r="S185" s="7">
        <f t="shared" si="12"/>
        <v>36</v>
      </c>
      <c r="T185" s="3">
        <f t="shared" si="17"/>
        <v>373.5</v>
      </c>
      <c r="U185" s="9" t="s">
        <v>8360</v>
      </c>
      <c r="V185" s="3" t="s">
        <v>8364</v>
      </c>
    </row>
    <row r="186" spans="1:22" ht="43.2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15">
        <f t="shared" si="13"/>
        <v>41883.165972222225</v>
      </c>
      <c r="K186" s="3">
        <v>1404586762</v>
      </c>
      <c r="L186" s="15">
        <f t="shared" si="14"/>
        <v>41825.791226851856</v>
      </c>
      <c r="M186" s="15" t="str">
        <f t="shared" si="15"/>
        <v>Jul</v>
      </c>
      <c r="N186" s="15" t="str">
        <f t="shared" si="16"/>
        <v>2014</v>
      </c>
      <c r="O186" s="3" t="b">
        <v>0</v>
      </c>
      <c r="P186" s="3">
        <v>2</v>
      </c>
      <c r="Q186" s="3" t="b">
        <v>0</v>
      </c>
      <c r="R186" s="3" t="s">
        <v>8268</v>
      </c>
      <c r="S186" s="7">
        <f t="shared" si="12"/>
        <v>3</v>
      </c>
      <c r="T186" s="3">
        <f t="shared" si="17"/>
        <v>25.5</v>
      </c>
      <c r="U186" s="9" t="s">
        <v>8360</v>
      </c>
      <c r="V186" s="3" t="s">
        <v>8364</v>
      </c>
    </row>
    <row r="187" spans="1:22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15">
        <f t="shared" si="13"/>
        <v>42600.91133101852</v>
      </c>
      <c r="K187" s="3">
        <v>1468965139</v>
      </c>
      <c r="L187" s="15">
        <f t="shared" si="14"/>
        <v>42570.91133101852</v>
      </c>
      <c r="M187" s="15" t="str">
        <f t="shared" si="15"/>
        <v>Jul</v>
      </c>
      <c r="N187" s="15" t="str">
        <f t="shared" si="16"/>
        <v>2016</v>
      </c>
      <c r="O187" s="3" t="b">
        <v>0</v>
      </c>
      <c r="P187" s="3">
        <v>10</v>
      </c>
      <c r="Q187" s="3" t="b">
        <v>0</v>
      </c>
      <c r="R187" s="3" t="s">
        <v>8268</v>
      </c>
      <c r="S187" s="7">
        <f t="shared" si="12"/>
        <v>6</v>
      </c>
      <c r="T187" s="3">
        <f t="shared" si="17"/>
        <v>220</v>
      </c>
      <c r="U187" s="9" t="s">
        <v>8360</v>
      </c>
      <c r="V187" s="3" t="s">
        <v>8364</v>
      </c>
    </row>
    <row r="188" spans="1:22" ht="43.2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15">
        <f t="shared" si="13"/>
        <v>42797.833333333328</v>
      </c>
      <c r="K188" s="3">
        <v>1485977434</v>
      </c>
      <c r="L188" s="15">
        <f t="shared" si="14"/>
        <v>42767.812893518523</v>
      </c>
      <c r="M188" s="15" t="str">
        <f t="shared" si="15"/>
        <v>Feb</v>
      </c>
      <c r="N188" s="15" t="str">
        <f t="shared" si="16"/>
        <v>2017</v>
      </c>
      <c r="O188" s="3" t="b">
        <v>0</v>
      </c>
      <c r="P188" s="3">
        <v>0</v>
      </c>
      <c r="Q188" s="3" t="b">
        <v>0</v>
      </c>
      <c r="R188" s="3" t="s">
        <v>8268</v>
      </c>
      <c r="S188" s="7">
        <f t="shared" si="12"/>
        <v>0</v>
      </c>
      <c r="T188" s="3" t="e">
        <f t="shared" si="17"/>
        <v>#DIV/0!</v>
      </c>
      <c r="U188" s="9" t="s">
        <v>8360</v>
      </c>
      <c r="V188" s="3" t="s">
        <v>8364</v>
      </c>
    </row>
    <row r="189" spans="1:22" ht="43.2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15">
        <f t="shared" si="13"/>
        <v>42206.290972222225</v>
      </c>
      <c r="K189" s="3">
        <v>1435383457</v>
      </c>
      <c r="L189" s="15">
        <f t="shared" si="14"/>
        <v>42182.234456018516</v>
      </c>
      <c r="M189" s="15" t="str">
        <f t="shared" si="15"/>
        <v>Jun</v>
      </c>
      <c r="N189" s="15" t="str">
        <f t="shared" si="16"/>
        <v>2015</v>
      </c>
      <c r="O189" s="3" t="b">
        <v>0</v>
      </c>
      <c r="P189" s="3">
        <v>5</v>
      </c>
      <c r="Q189" s="3" t="b">
        <v>0</v>
      </c>
      <c r="R189" s="3" t="s">
        <v>8268</v>
      </c>
      <c r="S189" s="7">
        <f t="shared" si="12"/>
        <v>16</v>
      </c>
      <c r="T189" s="3">
        <f t="shared" si="17"/>
        <v>160</v>
      </c>
      <c r="U189" s="9" t="s">
        <v>8360</v>
      </c>
      <c r="V189" s="3" t="s">
        <v>8364</v>
      </c>
    </row>
    <row r="190" spans="1:22" ht="43.2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15">
        <f t="shared" si="13"/>
        <v>41887.18304398148</v>
      </c>
      <c r="K190" s="3">
        <v>1407299015</v>
      </c>
      <c r="L190" s="15">
        <f t="shared" si="14"/>
        <v>41857.18304398148</v>
      </c>
      <c r="M190" s="15" t="str">
        <f t="shared" si="15"/>
        <v>Aug</v>
      </c>
      <c r="N190" s="15" t="str">
        <f t="shared" si="16"/>
        <v>2014</v>
      </c>
      <c r="O190" s="3" t="b">
        <v>0</v>
      </c>
      <c r="P190" s="3">
        <v>0</v>
      </c>
      <c r="Q190" s="3" t="b">
        <v>0</v>
      </c>
      <c r="R190" s="3" t="s">
        <v>8268</v>
      </c>
      <c r="S190" s="7">
        <f t="shared" si="12"/>
        <v>0</v>
      </c>
      <c r="T190" s="3" t="e">
        <f t="shared" si="17"/>
        <v>#DIV/0!</v>
      </c>
      <c r="U190" s="9" t="s">
        <v>8360</v>
      </c>
      <c r="V190" s="3" t="s">
        <v>8364</v>
      </c>
    </row>
    <row r="191" spans="1:22" ht="43.2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15">
        <f t="shared" si="13"/>
        <v>42616.690706018519</v>
      </c>
      <c r="K191" s="3">
        <v>1467736477</v>
      </c>
      <c r="L191" s="15">
        <f t="shared" si="14"/>
        <v>42556.690706018519</v>
      </c>
      <c r="M191" s="15" t="str">
        <f t="shared" si="15"/>
        <v>Jul</v>
      </c>
      <c r="N191" s="15" t="str">
        <f t="shared" si="16"/>
        <v>2016</v>
      </c>
      <c r="O191" s="3" t="b">
        <v>0</v>
      </c>
      <c r="P191" s="3">
        <v>5</v>
      </c>
      <c r="Q191" s="3" t="b">
        <v>0</v>
      </c>
      <c r="R191" s="3" t="s">
        <v>8268</v>
      </c>
      <c r="S191" s="7">
        <f t="shared" si="12"/>
        <v>0</v>
      </c>
      <c r="T191" s="3">
        <f t="shared" si="17"/>
        <v>69</v>
      </c>
      <c r="U191" s="9" t="s">
        <v>8360</v>
      </c>
      <c r="V191" s="3" t="s">
        <v>8364</v>
      </c>
    </row>
    <row r="192" spans="1:22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15">
        <f t="shared" si="13"/>
        <v>42537.650995370372</v>
      </c>
      <c r="K192" s="3">
        <v>1465227446</v>
      </c>
      <c r="L192" s="15">
        <f t="shared" si="14"/>
        <v>42527.650995370372</v>
      </c>
      <c r="M192" s="15" t="str">
        <f t="shared" si="15"/>
        <v>Jun</v>
      </c>
      <c r="N192" s="15" t="str">
        <f t="shared" si="16"/>
        <v>2016</v>
      </c>
      <c r="O192" s="3" t="b">
        <v>0</v>
      </c>
      <c r="P192" s="3">
        <v>1</v>
      </c>
      <c r="Q192" s="3" t="b">
        <v>0</v>
      </c>
      <c r="R192" s="3" t="s">
        <v>8268</v>
      </c>
      <c r="S192" s="7">
        <f t="shared" si="12"/>
        <v>0</v>
      </c>
      <c r="T192" s="3">
        <f t="shared" si="17"/>
        <v>50</v>
      </c>
      <c r="U192" s="9" t="s">
        <v>8360</v>
      </c>
      <c r="V192" s="3" t="s">
        <v>8364</v>
      </c>
    </row>
    <row r="193" spans="1:22" ht="43.2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15">
        <f t="shared" si="13"/>
        <v>42279.441412037035</v>
      </c>
      <c r="K193" s="3">
        <v>1440326138</v>
      </c>
      <c r="L193" s="15">
        <f t="shared" si="14"/>
        <v>42239.441412037035</v>
      </c>
      <c r="M193" s="15" t="str">
        <f t="shared" si="15"/>
        <v>Aug</v>
      </c>
      <c r="N193" s="15" t="str">
        <f t="shared" si="16"/>
        <v>2015</v>
      </c>
      <c r="O193" s="3" t="b">
        <v>0</v>
      </c>
      <c r="P193" s="3">
        <v>3</v>
      </c>
      <c r="Q193" s="3" t="b">
        <v>0</v>
      </c>
      <c r="R193" s="3" t="s">
        <v>8268</v>
      </c>
      <c r="S193" s="7">
        <f t="shared" si="12"/>
        <v>5</v>
      </c>
      <c r="T193" s="3">
        <f t="shared" si="17"/>
        <v>83.33</v>
      </c>
      <c r="U193" s="9" t="s">
        <v>8360</v>
      </c>
      <c r="V193" s="3" t="s">
        <v>8364</v>
      </c>
    </row>
    <row r="194" spans="1:22" ht="57.6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15">
        <f t="shared" si="13"/>
        <v>41929.792037037041</v>
      </c>
      <c r="K194" s="3">
        <v>1410980432</v>
      </c>
      <c r="L194" s="15">
        <f t="shared" si="14"/>
        <v>41899.792037037041</v>
      </c>
      <c r="M194" s="15" t="str">
        <f t="shared" si="15"/>
        <v>Sep</v>
      </c>
      <c r="N194" s="15" t="str">
        <f t="shared" si="16"/>
        <v>2014</v>
      </c>
      <c r="O194" s="3" t="b">
        <v>0</v>
      </c>
      <c r="P194" s="3">
        <v>3</v>
      </c>
      <c r="Q194" s="3" t="b">
        <v>0</v>
      </c>
      <c r="R194" s="3" t="s">
        <v>8268</v>
      </c>
      <c r="S194" s="7">
        <f t="shared" ref="S194:S257" si="18">ROUND((E194/D194)*100,0)</f>
        <v>0</v>
      </c>
      <c r="T194" s="3">
        <f t="shared" si="17"/>
        <v>5.67</v>
      </c>
      <c r="U194" s="9" t="s">
        <v>8360</v>
      </c>
      <c r="V194" s="3" t="s">
        <v>8364</v>
      </c>
    </row>
    <row r="195" spans="1:22" ht="57.6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15">
        <f t="shared" ref="J195:J258" si="19">(((I195/60)/60)/24)+DATE(1970,1,1)</f>
        <v>41971.976458333331</v>
      </c>
      <c r="K195" s="3">
        <v>1412029566</v>
      </c>
      <c r="L195" s="15">
        <f t="shared" ref="L195:L258" si="20">(((K195/60)/60)/24)+DATE(1970,1,1)</f>
        <v>41911.934791666667</v>
      </c>
      <c r="M195" s="15" t="str">
        <f t="shared" ref="M195:M258" si="21">TEXT(L195, "mmm")</f>
        <v>Sep</v>
      </c>
      <c r="N195" s="15" t="str">
        <f t="shared" ref="N195:N258" si="22">TEXT(L195, "yyyy")</f>
        <v>2014</v>
      </c>
      <c r="O195" s="3" t="b">
        <v>0</v>
      </c>
      <c r="P195" s="3">
        <v>0</v>
      </c>
      <c r="Q195" s="3" t="b">
        <v>0</v>
      </c>
      <c r="R195" s="3" t="s">
        <v>8268</v>
      </c>
      <c r="S195" s="7">
        <f t="shared" si="18"/>
        <v>0</v>
      </c>
      <c r="T195" s="3" t="e">
        <f t="shared" ref="T195:T258" si="23">ROUND(E195/P195,2)</f>
        <v>#DIV/0!</v>
      </c>
      <c r="U195" s="9" t="s">
        <v>8360</v>
      </c>
      <c r="V195" s="3" t="s">
        <v>8364</v>
      </c>
    </row>
    <row r="196" spans="1:22" ht="43.2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15">
        <f t="shared" si="19"/>
        <v>42435.996886574074</v>
      </c>
      <c r="K196" s="3">
        <v>1452124531</v>
      </c>
      <c r="L196" s="15">
        <f t="shared" si="20"/>
        <v>42375.996886574074</v>
      </c>
      <c r="M196" s="15" t="str">
        <f t="shared" si="21"/>
        <v>Jan</v>
      </c>
      <c r="N196" s="15" t="str">
        <f t="shared" si="22"/>
        <v>2016</v>
      </c>
      <c r="O196" s="3" t="b">
        <v>0</v>
      </c>
      <c r="P196" s="3">
        <v>3</v>
      </c>
      <c r="Q196" s="3" t="b">
        <v>0</v>
      </c>
      <c r="R196" s="3" t="s">
        <v>8268</v>
      </c>
      <c r="S196" s="7">
        <f t="shared" si="18"/>
        <v>0</v>
      </c>
      <c r="T196" s="3">
        <f t="shared" si="23"/>
        <v>1</v>
      </c>
      <c r="U196" s="9" t="s">
        <v>8360</v>
      </c>
      <c r="V196" s="3" t="s">
        <v>8364</v>
      </c>
    </row>
    <row r="197" spans="1:22" ht="43.2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15">
        <f t="shared" si="19"/>
        <v>42195.67050925926</v>
      </c>
      <c r="K197" s="3">
        <v>1431360332</v>
      </c>
      <c r="L197" s="15">
        <f t="shared" si="20"/>
        <v>42135.67050925926</v>
      </c>
      <c r="M197" s="15" t="str">
        <f t="shared" si="21"/>
        <v>May</v>
      </c>
      <c r="N197" s="15" t="str">
        <f t="shared" si="22"/>
        <v>2015</v>
      </c>
      <c r="O197" s="3" t="b">
        <v>0</v>
      </c>
      <c r="P197" s="3">
        <v>0</v>
      </c>
      <c r="Q197" s="3" t="b">
        <v>0</v>
      </c>
      <c r="R197" s="3" t="s">
        <v>8268</v>
      </c>
      <c r="S197" s="7">
        <f t="shared" si="18"/>
        <v>0</v>
      </c>
      <c r="T197" s="3" t="e">
        <f t="shared" si="23"/>
        <v>#DIV/0!</v>
      </c>
      <c r="U197" s="9" t="s">
        <v>8360</v>
      </c>
      <c r="V197" s="3" t="s">
        <v>8364</v>
      </c>
    </row>
    <row r="198" spans="1:22" ht="43.2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15">
        <f t="shared" si="19"/>
        <v>42287.875</v>
      </c>
      <c r="K198" s="3">
        <v>1442062898</v>
      </c>
      <c r="L198" s="15">
        <f t="shared" si="20"/>
        <v>42259.542800925927</v>
      </c>
      <c r="M198" s="15" t="str">
        <f t="shared" si="21"/>
        <v>Sep</v>
      </c>
      <c r="N198" s="15" t="str">
        <f t="shared" si="22"/>
        <v>2015</v>
      </c>
      <c r="O198" s="3" t="b">
        <v>0</v>
      </c>
      <c r="P198" s="3">
        <v>19</v>
      </c>
      <c r="Q198" s="3" t="b">
        <v>0</v>
      </c>
      <c r="R198" s="3" t="s">
        <v>8268</v>
      </c>
      <c r="S198" s="7">
        <f t="shared" si="18"/>
        <v>42</v>
      </c>
      <c r="T198" s="3">
        <f t="shared" si="23"/>
        <v>77.11</v>
      </c>
      <c r="U198" s="9" t="s">
        <v>8360</v>
      </c>
      <c r="V198" s="3" t="s">
        <v>8364</v>
      </c>
    </row>
    <row r="199" spans="1:22" ht="43.2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15">
        <f t="shared" si="19"/>
        <v>42783.875</v>
      </c>
      <c r="K199" s="3">
        <v>1483734100</v>
      </c>
      <c r="L199" s="15">
        <f t="shared" si="20"/>
        <v>42741.848379629635</v>
      </c>
      <c r="M199" s="15" t="str">
        <f t="shared" si="21"/>
        <v>Jan</v>
      </c>
      <c r="N199" s="15" t="str">
        <f t="shared" si="22"/>
        <v>2017</v>
      </c>
      <c r="O199" s="3" t="b">
        <v>0</v>
      </c>
      <c r="P199" s="3">
        <v>8</v>
      </c>
      <c r="Q199" s="3" t="b">
        <v>0</v>
      </c>
      <c r="R199" s="3" t="s">
        <v>8268</v>
      </c>
      <c r="S199" s="7">
        <f t="shared" si="18"/>
        <v>10</v>
      </c>
      <c r="T199" s="3">
        <f t="shared" si="23"/>
        <v>32.75</v>
      </c>
      <c r="U199" s="9" t="s">
        <v>8360</v>
      </c>
      <c r="V199" s="3" t="s">
        <v>8364</v>
      </c>
    </row>
    <row r="200" spans="1:22" ht="43.2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15">
        <f t="shared" si="19"/>
        <v>41917.383356481485</v>
      </c>
      <c r="K200" s="3">
        <v>1409908322</v>
      </c>
      <c r="L200" s="15">
        <f t="shared" si="20"/>
        <v>41887.383356481485</v>
      </c>
      <c r="M200" s="15" t="str">
        <f t="shared" si="21"/>
        <v>Sep</v>
      </c>
      <c r="N200" s="15" t="str">
        <f t="shared" si="22"/>
        <v>2014</v>
      </c>
      <c r="O200" s="3" t="b">
        <v>0</v>
      </c>
      <c r="P200" s="3">
        <v>6</v>
      </c>
      <c r="Q200" s="3" t="b">
        <v>0</v>
      </c>
      <c r="R200" s="3" t="s">
        <v>8268</v>
      </c>
      <c r="S200" s="7">
        <f t="shared" si="18"/>
        <v>1</v>
      </c>
      <c r="T200" s="3">
        <f t="shared" si="23"/>
        <v>46.5</v>
      </c>
      <c r="U200" s="9" t="s">
        <v>8360</v>
      </c>
      <c r="V200" s="3" t="s">
        <v>8364</v>
      </c>
    </row>
    <row r="201" spans="1:22" ht="43.2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15">
        <f t="shared" si="19"/>
        <v>42614.123865740738</v>
      </c>
      <c r="K201" s="3">
        <v>1470106702</v>
      </c>
      <c r="L201" s="15">
        <f t="shared" si="20"/>
        <v>42584.123865740738</v>
      </c>
      <c r="M201" s="15" t="str">
        <f t="shared" si="21"/>
        <v>Aug</v>
      </c>
      <c r="N201" s="15" t="str">
        <f t="shared" si="22"/>
        <v>2016</v>
      </c>
      <c r="O201" s="3" t="b">
        <v>0</v>
      </c>
      <c r="P201" s="3">
        <v>0</v>
      </c>
      <c r="Q201" s="3" t="b">
        <v>0</v>
      </c>
      <c r="R201" s="3" t="s">
        <v>8268</v>
      </c>
      <c r="S201" s="7">
        <f t="shared" si="18"/>
        <v>0</v>
      </c>
      <c r="T201" s="3" t="e">
        <f t="shared" si="23"/>
        <v>#DIV/0!</v>
      </c>
      <c r="U201" s="9" t="s">
        <v>8360</v>
      </c>
      <c r="V201" s="3" t="s">
        <v>8364</v>
      </c>
    </row>
    <row r="202" spans="1:22" ht="28.8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15">
        <f t="shared" si="19"/>
        <v>41897.083368055559</v>
      </c>
      <c r="K202" s="3">
        <v>1408154403</v>
      </c>
      <c r="L202" s="15">
        <f t="shared" si="20"/>
        <v>41867.083368055559</v>
      </c>
      <c r="M202" s="15" t="str">
        <f t="shared" si="21"/>
        <v>Aug</v>
      </c>
      <c r="N202" s="15" t="str">
        <f t="shared" si="22"/>
        <v>2014</v>
      </c>
      <c r="O202" s="3" t="b">
        <v>0</v>
      </c>
      <c r="P202" s="3">
        <v>18</v>
      </c>
      <c r="Q202" s="3" t="b">
        <v>0</v>
      </c>
      <c r="R202" s="3" t="s">
        <v>8268</v>
      </c>
      <c r="S202" s="7">
        <f t="shared" si="18"/>
        <v>26</v>
      </c>
      <c r="T202" s="3">
        <f t="shared" si="23"/>
        <v>87.31</v>
      </c>
      <c r="U202" s="9" t="s">
        <v>8360</v>
      </c>
      <c r="V202" s="3" t="s">
        <v>8364</v>
      </c>
    </row>
    <row r="203" spans="1:22" ht="43.2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15">
        <f t="shared" si="19"/>
        <v>42043.818622685183</v>
      </c>
      <c r="K203" s="3">
        <v>1421696329</v>
      </c>
      <c r="L203" s="15">
        <f t="shared" si="20"/>
        <v>42023.818622685183</v>
      </c>
      <c r="M203" s="15" t="str">
        <f t="shared" si="21"/>
        <v>Jan</v>
      </c>
      <c r="N203" s="15" t="str">
        <f t="shared" si="22"/>
        <v>2015</v>
      </c>
      <c r="O203" s="3" t="b">
        <v>0</v>
      </c>
      <c r="P203" s="3">
        <v>7</v>
      </c>
      <c r="Q203" s="3" t="b">
        <v>0</v>
      </c>
      <c r="R203" s="3" t="s">
        <v>8268</v>
      </c>
      <c r="S203" s="7">
        <f t="shared" si="18"/>
        <v>58</v>
      </c>
      <c r="T203" s="3">
        <f t="shared" si="23"/>
        <v>54.29</v>
      </c>
      <c r="U203" s="9" t="s">
        <v>8360</v>
      </c>
      <c r="V203" s="3" t="s">
        <v>8364</v>
      </c>
    </row>
    <row r="204" spans="1:22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15">
        <f t="shared" si="19"/>
        <v>42285.874305555553</v>
      </c>
      <c r="K204" s="3">
        <v>1441750564</v>
      </c>
      <c r="L204" s="15">
        <f t="shared" si="20"/>
        <v>42255.927824074075</v>
      </c>
      <c r="M204" s="15" t="str">
        <f t="shared" si="21"/>
        <v>Sep</v>
      </c>
      <c r="N204" s="15" t="str">
        <f t="shared" si="22"/>
        <v>2015</v>
      </c>
      <c r="O204" s="3" t="b">
        <v>0</v>
      </c>
      <c r="P204" s="3">
        <v>0</v>
      </c>
      <c r="Q204" s="3" t="b">
        <v>0</v>
      </c>
      <c r="R204" s="3" t="s">
        <v>8268</v>
      </c>
      <c r="S204" s="7">
        <f t="shared" si="18"/>
        <v>0</v>
      </c>
      <c r="T204" s="3" t="e">
        <f t="shared" si="23"/>
        <v>#DIV/0!</v>
      </c>
      <c r="U204" s="9" t="s">
        <v>8360</v>
      </c>
      <c r="V204" s="3" t="s">
        <v>8364</v>
      </c>
    </row>
    <row r="205" spans="1:22" ht="43.2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15">
        <f t="shared" si="19"/>
        <v>42033.847962962958</v>
      </c>
      <c r="K205" s="3">
        <v>1417378864</v>
      </c>
      <c r="L205" s="15">
        <f t="shared" si="20"/>
        <v>41973.847962962958</v>
      </c>
      <c r="M205" s="15" t="str">
        <f t="shared" si="21"/>
        <v>Nov</v>
      </c>
      <c r="N205" s="15" t="str">
        <f t="shared" si="22"/>
        <v>2014</v>
      </c>
      <c r="O205" s="3" t="b">
        <v>0</v>
      </c>
      <c r="P205" s="3">
        <v>8</v>
      </c>
      <c r="Q205" s="3" t="b">
        <v>0</v>
      </c>
      <c r="R205" s="3" t="s">
        <v>8268</v>
      </c>
      <c r="S205" s="7">
        <f t="shared" si="18"/>
        <v>30</v>
      </c>
      <c r="T205" s="3">
        <f t="shared" si="23"/>
        <v>93.25</v>
      </c>
      <c r="U205" s="9" t="s">
        <v>8360</v>
      </c>
      <c r="V205" s="3" t="s">
        <v>8364</v>
      </c>
    </row>
    <row r="206" spans="1:22" ht="43.2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15">
        <f t="shared" si="19"/>
        <v>42586.583368055552</v>
      </c>
      <c r="K206" s="3">
        <v>1467727203</v>
      </c>
      <c r="L206" s="15">
        <f t="shared" si="20"/>
        <v>42556.583368055552</v>
      </c>
      <c r="M206" s="15" t="str">
        <f t="shared" si="21"/>
        <v>Jul</v>
      </c>
      <c r="N206" s="15" t="str">
        <f t="shared" si="22"/>
        <v>2016</v>
      </c>
      <c r="O206" s="3" t="b">
        <v>0</v>
      </c>
      <c r="P206" s="3">
        <v>1293</v>
      </c>
      <c r="Q206" s="3" t="b">
        <v>0</v>
      </c>
      <c r="R206" s="3" t="s">
        <v>8268</v>
      </c>
      <c r="S206" s="7">
        <f t="shared" si="18"/>
        <v>51</v>
      </c>
      <c r="T206" s="3">
        <f t="shared" si="23"/>
        <v>117.68</v>
      </c>
      <c r="U206" s="9" t="s">
        <v>8360</v>
      </c>
      <c r="V206" s="3" t="s">
        <v>8364</v>
      </c>
    </row>
    <row r="207" spans="1:22" ht="43.2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15">
        <f t="shared" si="19"/>
        <v>42283.632199074069</v>
      </c>
      <c r="K207" s="3">
        <v>1441120222</v>
      </c>
      <c r="L207" s="15">
        <f t="shared" si="20"/>
        <v>42248.632199074069</v>
      </c>
      <c r="M207" s="15" t="str">
        <f t="shared" si="21"/>
        <v>Sep</v>
      </c>
      <c r="N207" s="15" t="str">
        <f t="shared" si="22"/>
        <v>2015</v>
      </c>
      <c r="O207" s="3" t="b">
        <v>0</v>
      </c>
      <c r="P207" s="3">
        <v>17</v>
      </c>
      <c r="Q207" s="3" t="b">
        <v>0</v>
      </c>
      <c r="R207" s="3" t="s">
        <v>8268</v>
      </c>
      <c r="S207" s="7">
        <f t="shared" si="18"/>
        <v>16</v>
      </c>
      <c r="T207" s="3">
        <f t="shared" si="23"/>
        <v>76.47</v>
      </c>
      <c r="U207" s="9" t="s">
        <v>8360</v>
      </c>
      <c r="V207" s="3" t="s">
        <v>8364</v>
      </c>
    </row>
    <row r="208" spans="1:22" ht="43.2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15">
        <f t="shared" si="19"/>
        <v>42588.004432870366</v>
      </c>
      <c r="K208" s="3">
        <v>1468627583</v>
      </c>
      <c r="L208" s="15">
        <f t="shared" si="20"/>
        <v>42567.004432870366</v>
      </c>
      <c r="M208" s="15" t="str">
        <f t="shared" si="21"/>
        <v>Jul</v>
      </c>
      <c r="N208" s="15" t="str">
        <f t="shared" si="22"/>
        <v>2016</v>
      </c>
      <c r="O208" s="3" t="b">
        <v>0</v>
      </c>
      <c r="P208" s="3">
        <v>0</v>
      </c>
      <c r="Q208" s="3" t="b">
        <v>0</v>
      </c>
      <c r="R208" s="3" t="s">
        <v>8268</v>
      </c>
      <c r="S208" s="7">
        <f t="shared" si="18"/>
        <v>0</v>
      </c>
      <c r="T208" s="3" t="e">
        <f t="shared" si="23"/>
        <v>#DIV/0!</v>
      </c>
      <c r="U208" s="9" t="s">
        <v>8360</v>
      </c>
      <c r="V208" s="3" t="s">
        <v>8364</v>
      </c>
    </row>
    <row r="209" spans="1:22" ht="43.2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15">
        <f t="shared" si="19"/>
        <v>42008.197199074071</v>
      </c>
      <c r="K209" s="3">
        <v>1417754638</v>
      </c>
      <c r="L209" s="15">
        <f t="shared" si="20"/>
        <v>41978.197199074071</v>
      </c>
      <c r="M209" s="15" t="str">
        <f t="shared" si="21"/>
        <v>Dec</v>
      </c>
      <c r="N209" s="15" t="str">
        <f t="shared" si="22"/>
        <v>2014</v>
      </c>
      <c r="O209" s="3" t="b">
        <v>0</v>
      </c>
      <c r="P209" s="3">
        <v>13</v>
      </c>
      <c r="Q209" s="3" t="b">
        <v>0</v>
      </c>
      <c r="R209" s="3" t="s">
        <v>8268</v>
      </c>
      <c r="S209" s="7">
        <f t="shared" si="18"/>
        <v>15</v>
      </c>
      <c r="T209" s="3">
        <f t="shared" si="23"/>
        <v>163.85</v>
      </c>
      <c r="U209" s="9" t="s">
        <v>8360</v>
      </c>
      <c r="V209" s="3" t="s">
        <v>8364</v>
      </c>
    </row>
    <row r="210" spans="1:22" ht="43.2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15">
        <f t="shared" si="19"/>
        <v>41989.369988425926</v>
      </c>
      <c r="K210" s="3">
        <v>1416127967</v>
      </c>
      <c r="L210" s="15">
        <f t="shared" si="20"/>
        <v>41959.369988425926</v>
      </c>
      <c r="M210" s="15" t="str">
        <f t="shared" si="21"/>
        <v>Nov</v>
      </c>
      <c r="N210" s="15" t="str">
        <f t="shared" si="22"/>
        <v>2014</v>
      </c>
      <c r="O210" s="3" t="b">
        <v>0</v>
      </c>
      <c r="P210" s="3">
        <v>0</v>
      </c>
      <c r="Q210" s="3" t="b">
        <v>0</v>
      </c>
      <c r="R210" s="3" t="s">
        <v>8268</v>
      </c>
      <c r="S210" s="7">
        <f t="shared" si="18"/>
        <v>0</v>
      </c>
      <c r="T210" s="3" t="e">
        <f t="shared" si="23"/>
        <v>#DIV/0!</v>
      </c>
      <c r="U210" s="9" t="s">
        <v>8360</v>
      </c>
      <c r="V210" s="3" t="s">
        <v>8364</v>
      </c>
    </row>
    <row r="211" spans="1:22" ht="43.2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15">
        <f t="shared" si="19"/>
        <v>42195.922858796301</v>
      </c>
      <c r="K211" s="3">
        <v>1433974135</v>
      </c>
      <c r="L211" s="15">
        <f t="shared" si="20"/>
        <v>42165.922858796301</v>
      </c>
      <c r="M211" s="15" t="str">
        <f t="shared" si="21"/>
        <v>Jun</v>
      </c>
      <c r="N211" s="15" t="str">
        <f t="shared" si="22"/>
        <v>2015</v>
      </c>
      <c r="O211" s="3" t="b">
        <v>0</v>
      </c>
      <c r="P211" s="3">
        <v>0</v>
      </c>
      <c r="Q211" s="3" t="b">
        <v>0</v>
      </c>
      <c r="R211" s="3" t="s">
        <v>8268</v>
      </c>
      <c r="S211" s="7">
        <f t="shared" si="18"/>
        <v>0</v>
      </c>
      <c r="T211" s="3" t="e">
        <f t="shared" si="23"/>
        <v>#DIV/0!</v>
      </c>
      <c r="U211" s="9" t="s">
        <v>8360</v>
      </c>
      <c r="V211" s="3" t="s">
        <v>8364</v>
      </c>
    </row>
    <row r="212" spans="1:22" ht="43.2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15">
        <f t="shared" si="19"/>
        <v>42278.208333333328</v>
      </c>
      <c r="K212" s="3">
        <v>1441157592</v>
      </c>
      <c r="L212" s="15">
        <f t="shared" si="20"/>
        <v>42249.064722222218</v>
      </c>
      <c r="M212" s="15" t="str">
        <f t="shared" si="21"/>
        <v>Sep</v>
      </c>
      <c r="N212" s="15" t="str">
        <f t="shared" si="22"/>
        <v>2015</v>
      </c>
      <c r="O212" s="3" t="b">
        <v>0</v>
      </c>
      <c r="P212" s="3">
        <v>33</v>
      </c>
      <c r="Q212" s="3" t="b">
        <v>0</v>
      </c>
      <c r="R212" s="3" t="s">
        <v>8268</v>
      </c>
      <c r="S212" s="7">
        <f t="shared" si="18"/>
        <v>25</v>
      </c>
      <c r="T212" s="3">
        <f t="shared" si="23"/>
        <v>91.82</v>
      </c>
      <c r="U212" s="9" t="s">
        <v>8360</v>
      </c>
      <c r="V212" s="3" t="s">
        <v>8364</v>
      </c>
    </row>
    <row r="213" spans="1:22" ht="43.2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15">
        <f t="shared" si="19"/>
        <v>42266.159918981488</v>
      </c>
      <c r="K213" s="3">
        <v>1440042617</v>
      </c>
      <c r="L213" s="15">
        <f t="shared" si="20"/>
        <v>42236.159918981488</v>
      </c>
      <c r="M213" s="15" t="str">
        <f t="shared" si="21"/>
        <v>Aug</v>
      </c>
      <c r="N213" s="15" t="str">
        <f t="shared" si="22"/>
        <v>2015</v>
      </c>
      <c r="O213" s="3" t="b">
        <v>0</v>
      </c>
      <c r="P213" s="3">
        <v>12</v>
      </c>
      <c r="Q213" s="3" t="b">
        <v>0</v>
      </c>
      <c r="R213" s="3" t="s">
        <v>8268</v>
      </c>
      <c r="S213" s="7">
        <f t="shared" si="18"/>
        <v>45</v>
      </c>
      <c r="T213" s="3">
        <f t="shared" si="23"/>
        <v>185.83</v>
      </c>
      <c r="U213" s="9" t="s">
        <v>8360</v>
      </c>
      <c r="V213" s="3" t="s">
        <v>8364</v>
      </c>
    </row>
    <row r="214" spans="1:22" ht="28.8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15">
        <f t="shared" si="19"/>
        <v>42476.839351851857</v>
      </c>
      <c r="K214" s="3">
        <v>1455656920</v>
      </c>
      <c r="L214" s="15">
        <f t="shared" si="20"/>
        <v>42416.881018518514</v>
      </c>
      <c r="M214" s="15" t="str">
        <f t="shared" si="21"/>
        <v>Feb</v>
      </c>
      <c r="N214" s="15" t="str">
        <f t="shared" si="22"/>
        <v>2016</v>
      </c>
      <c r="O214" s="3" t="b">
        <v>0</v>
      </c>
      <c r="P214" s="3">
        <v>1</v>
      </c>
      <c r="Q214" s="3" t="b">
        <v>0</v>
      </c>
      <c r="R214" s="3" t="s">
        <v>8268</v>
      </c>
      <c r="S214" s="7">
        <f t="shared" si="18"/>
        <v>0</v>
      </c>
      <c r="T214" s="3">
        <f t="shared" si="23"/>
        <v>1</v>
      </c>
      <c r="U214" s="9" t="s">
        <v>8360</v>
      </c>
      <c r="V214" s="3" t="s">
        <v>8364</v>
      </c>
    </row>
    <row r="215" spans="1:22" ht="43.2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15">
        <f t="shared" si="19"/>
        <v>42232.587974537033</v>
      </c>
      <c r="K215" s="3">
        <v>1437142547</v>
      </c>
      <c r="L215" s="15">
        <f t="shared" si="20"/>
        <v>42202.594293981485</v>
      </c>
      <c r="M215" s="15" t="str">
        <f t="shared" si="21"/>
        <v>Jul</v>
      </c>
      <c r="N215" s="15" t="str">
        <f t="shared" si="22"/>
        <v>2015</v>
      </c>
      <c r="O215" s="3" t="b">
        <v>0</v>
      </c>
      <c r="P215" s="3">
        <v>1</v>
      </c>
      <c r="Q215" s="3" t="b">
        <v>0</v>
      </c>
      <c r="R215" s="3" t="s">
        <v>8268</v>
      </c>
      <c r="S215" s="7">
        <f t="shared" si="18"/>
        <v>0</v>
      </c>
      <c r="T215" s="3">
        <f t="shared" si="23"/>
        <v>20</v>
      </c>
      <c r="U215" s="9" t="s">
        <v>8360</v>
      </c>
      <c r="V215" s="3" t="s">
        <v>8364</v>
      </c>
    </row>
    <row r="216" spans="1:22" ht="43.2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15">
        <f t="shared" si="19"/>
        <v>42069.64061342593</v>
      </c>
      <c r="K216" s="3">
        <v>1420471349</v>
      </c>
      <c r="L216" s="15">
        <f t="shared" si="20"/>
        <v>42009.64061342593</v>
      </c>
      <c r="M216" s="15" t="str">
        <f t="shared" si="21"/>
        <v>Jan</v>
      </c>
      <c r="N216" s="15" t="str">
        <f t="shared" si="22"/>
        <v>2015</v>
      </c>
      <c r="O216" s="3" t="b">
        <v>0</v>
      </c>
      <c r="P216" s="3">
        <v>1</v>
      </c>
      <c r="Q216" s="3" t="b">
        <v>0</v>
      </c>
      <c r="R216" s="3" t="s">
        <v>8268</v>
      </c>
      <c r="S216" s="7">
        <f t="shared" si="18"/>
        <v>0</v>
      </c>
      <c r="T216" s="3">
        <f t="shared" si="23"/>
        <v>1</v>
      </c>
      <c r="U216" s="9" t="s">
        <v>8360</v>
      </c>
      <c r="V216" s="3" t="s">
        <v>8364</v>
      </c>
    </row>
    <row r="217" spans="1:22" ht="43.2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15">
        <f t="shared" si="19"/>
        <v>42417.999305555553</v>
      </c>
      <c r="K217" s="3">
        <v>1452058282</v>
      </c>
      <c r="L217" s="15">
        <f t="shared" si="20"/>
        <v>42375.230115740742</v>
      </c>
      <c r="M217" s="15" t="str">
        <f t="shared" si="21"/>
        <v>Jan</v>
      </c>
      <c r="N217" s="15" t="str">
        <f t="shared" si="22"/>
        <v>2016</v>
      </c>
      <c r="O217" s="3" t="b">
        <v>0</v>
      </c>
      <c r="P217" s="3">
        <v>1</v>
      </c>
      <c r="Q217" s="3" t="b">
        <v>0</v>
      </c>
      <c r="R217" s="3" t="s">
        <v>8268</v>
      </c>
      <c r="S217" s="7">
        <f t="shared" si="18"/>
        <v>0</v>
      </c>
      <c r="T217" s="3">
        <f t="shared" si="23"/>
        <v>10</v>
      </c>
      <c r="U217" s="9" t="s">
        <v>8360</v>
      </c>
      <c r="V217" s="3" t="s">
        <v>8364</v>
      </c>
    </row>
    <row r="218" spans="1:22" ht="43.2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15">
        <f t="shared" si="19"/>
        <v>42116.917094907403</v>
      </c>
      <c r="K218" s="3">
        <v>1425423637</v>
      </c>
      <c r="L218" s="15">
        <f t="shared" si="20"/>
        <v>42066.958761574075</v>
      </c>
      <c r="M218" s="15" t="str">
        <f t="shared" si="21"/>
        <v>Mar</v>
      </c>
      <c r="N218" s="15" t="str">
        <f t="shared" si="22"/>
        <v>2015</v>
      </c>
      <c r="O218" s="3" t="b">
        <v>0</v>
      </c>
      <c r="P218" s="3">
        <v>84</v>
      </c>
      <c r="Q218" s="3" t="b">
        <v>0</v>
      </c>
      <c r="R218" s="3" t="s">
        <v>8268</v>
      </c>
      <c r="S218" s="7">
        <f t="shared" si="18"/>
        <v>56</v>
      </c>
      <c r="T218" s="3">
        <f t="shared" si="23"/>
        <v>331.54</v>
      </c>
      <c r="U218" s="9" t="s">
        <v>8360</v>
      </c>
      <c r="V218" s="3" t="s">
        <v>8364</v>
      </c>
    </row>
    <row r="219" spans="1:22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15">
        <f t="shared" si="19"/>
        <v>42001.64061342593</v>
      </c>
      <c r="K219" s="3">
        <v>1417101749</v>
      </c>
      <c r="L219" s="15">
        <f t="shared" si="20"/>
        <v>41970.64061342593</v>
      </c>
      <c r="M219" s="15" t="str">
        <f t="shared" si="21"/>
        <v>Nov</v>
      </c>
      <c r="N219" s="15" t="str">
        <f t="shared" si="22"/>
        <v>2014</v>
      </c>
      <c r="O219" s="3" t="b">
        <v>0</v>
      </c>
      <c r="P219" s="3">
        <v>38</v>
      </c>
      <c r="Q219" s="3" t="b">
        <v>0</v>
      </c>
      <c r="R219" s="3" t="s">
        <v>8268</v>
      </c>
      <c r="S219" s="7">
        <f t="shared" si="18"/>
        <v>12</v>
      </c>
      <c r="T219" s="3">
        <f t="shared" si="23"/>
        <v>314.29000000000002</v>
      </c>
      <c r="U219" s="9" t="s">
        <v>8360</v>
      </c>
      <c r="V219" s="3" t="s">
        <v>8364</v>
      </c>
    </row>
    <row r="220" spans="1:22" ht="43.2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15">
        <f t="shared" si="19"/>
        <v>42139.628344907411</v>
      </c>
      <c r="K220" s="3">
        <v>1426518289</v>
      </c>
      <c r="L220" s="15">
        <f t="shared" si="20"/>
        <v>42079.628344907411</v>
      </c>
      <c r="M220" s="15" t="str">
        <f t="shared" si="21"/>
        <v>Mar</v>
      </c>
      <c r="N220" s="15" t="str">
        <f t="shared" si="22"/>
        <v>2015</v>
      </c>
      <c r="O220" s="3" t="b">
        <v>0</v>
      </c>
      <c r="P220" s="3">
        <v>1</v>
      </c>
      <c r="Q220" s="3" t="b">
        <v>0</v>
      </c>
      <c r="R220" s="3" t="s">
        <v>8268</v>
      </c>
      <c r="S220" s="7">
        <f t="shared" si="18"/>
        <v>2</v>
      </c>
      <c r="T220" s="3">
        <f t="shared" si="23"/>
        <v>100</v>
      </c>
      <c r="U220" s="9" t="s">
        <v>8360</v>
      </c>
      <c r="V220" s="3" t="s">
        <v>8364</v>
      </c>
    </row>
    <row r="221" spans="1:22" ht="28.8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15">
        <f t="shared" si="19"/>
        <v>42461.290972222225</v>
      </c>
      <c r="K221" s="3">
        <v>1456732225</v>
      </c>
      <c r="L221" s="15">
        <f t="shared" si="20"/>
        <v>42429.326678240745</v>
      </c>
      <c r="M221" s="15" t="str">
        <f t="shared" si="21"/>
        <v>Feb</v>
      </c>
      <c r="N221" s="15" t="str">
        <f t="shared" si="22"/>
        <v>2016</v>
      </c>
      <c r="O221" s="3" t="b">
        <v>0</v>
      </c>
      <c r="P221" s="3">
        <v>76</v>
      </c>
      <c r="Q221" s="3" t="b">
        <v>0</v>
      </c>
      <c r="R221" s="3" t="s">
        <v>8268</v>
      </c>
      <c r="S221" s="7">
        <f t="shared" si="18"/>
        <v>18</v>
      </c>
      <c r="T221" s="3">
        <f t="shared" si="23"/>
        <v>115.99</v>
      </c>
      <c r="U221" s="9" t="s">
        <v>8360</v>
      </c>
      <c r="V221" s="3" t="s">
        <v>8364</v>
      </c>
    </row>
    <row r="222" spans="1:22" ht="43.2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15">
        <f t="shared" si="19"/>
        <v>42236.837499999994</v>
      </c>
      <c r="K222" s="3">
        <v>1436542030</v>
      </c>
      <c r="L222" s="15">
        <f t="shared" si="20"/>
        <v>42195.643865740742</v>
      </c>
      <c r="M222" s="15" t="str">
        <f t="shared" si="21"/>
        <v>Jul</v>
      </c>
      <c r="N222" s="15" t="str">
        <f t="shared" si="22"/>
        <v>2015</v>
      </c>
      <c r="O222" s="3" t="b">
        <v>0</v>
      </c>
      <c r="P222" s="3">
        <v>3</v>
      </c>
      <c r="Q222" s="3" t="b">
        <v>0</v>
      </c>
      <c r="R222" s="3" t="s">
        <v>8268</v>
      </c>
      <c r="S222" s="7">
        <f t="shared" si="18"/>
        <v>1</v>
      </c>
      <c r="T222" s="3">
        <f t="shared" si="23"/>
        <v>120</v>
      </c>
      <c r="U222" s="9" t="s">
        <v>8360</v>
      </c>
      <c r="V222" s="3" t="s">
        <v>8364</v>
      </c>
    </row>
    <row r="223" spans="1:22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15">
        <f t="shared" si="19"/>
        <v>42091.79587962963</v>
      </c>
      <c r="K223" s="3">
        <v>1422389164</v>
      </c>
      <c r="L223" s="15">
        <f t="shared" si="20"/>
        <v>42031.837546296301</v>
      </c>
      <c r="M223" s="15" t="str">
        <f t="shared" si="21"/>
        <v>Jan</v>
      </c>
      <c r="N223" s="15" t="str">
        <f t="shared" si="22"/>
        <v>2015</v>
      </c>
      <c r="O223" s="3" t="b">
        <v>0</v>
      </c>
      <c r="P223" s="3">
        <v>0</v>
      </c>
      <c r="Q223" s="3" t="b">
        <v>0</v>
      </c>
      <c r="R223" s="3" t="s">
        <v>8268</v>
      </c>
      <c r="S223" s="7">
        <f t="shared" si="18"/>
        <v>0</v>
      </c>
      <c r="T223" s="3" t="e">
        <f t="shared" si="23"/>
        <v>#DIV/0!</v>
      </c>
      <c r="U223" s="9" t="s">
        <v>8360</v>
      </c>
      <c r="V223" s="3" t="s">
        <v>8364</v>
      </c>
    </row>
    <row r="224" spans="1:22" ht="43.2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15">
        <f t="shared" si="19"/>
        <v>42090.110416666663</v>
      </c>
      <c r="K224" s="3">
        <v>1422383318</v>
      </c>
      <c r="L224" s="15">
        <f t="shared" si="20"/>
        <v>42031.769884259258</v>
      </c>
      <c r="M224" s="15" t="str">
        <f t="shared" si="21"/>
        <v>Jan</v>
      </c>
      <c r="N224" s="15" t="str">
        <f t="shared" si="22"/>
        <v>2015</v>
      </c>
      <c r="O224" s="3" t="b">
        <v>0</v>
      </c>
      <c r="P224" s="3">
        <v>2</v>
      </c>
      <c r="Q224" s="3" t="b">
        <v>0</v>
      </c>
      <c r="R224" s="3" t="s">
        <v>8268</v>
      </c>
      <c r="S224" s="7">
        <f t="shared" si="18"/>
        <v>13</v>
      </c>
      <c r="T224" s="3">
        <f t="shared" si="23"/>
        <v>65</v>
      </c>
      <c r="U224" s="9" t="s">
        <v>8360</v>
      </c>
      <c r="V224" s="3" t="s">
        <v>8364</v>
      </c>
    </row>
    <row r="225" spans="1:22" ht="43.2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15">
        <f t="shared" si="19"/>
        <v>42512.045138888891</v>
      </c>
      <c r="K225" s="3">
        <v>1461287350</v>
      </c>
      <c r="L225" s="15">
        <f t="shared" si="20"/>
        <v>42482.048032407409</v>
      </c>
      <c r="M225" s="15" t="str">
        <f t="shared" si="21"/>
        <v>Apr</v>
      </c>
      <c r="N225" s="15" t="str">
        <f t="shared" si="22"/>
        <v>2016</v>
      </c>
      <c r="O225" s="3" t="b">
        <v>0</v>
      </c>
      <c r="P225" s="3">
        <v>0</v>
      </c>
      <c r="Q225" s="3" t="b">
        <v>0</v>
      </c>
      <c r="R225" s="3" t="s">
        <v>8268</v>
      </c>
      <c r="S225" s="7">
        <f t="shared" si="18"/>
        <v>0</v>
      </c>
      <c r="T225" s="3" t="e">
        <f t="shared" si="23"/>
        <v>#DIV/0!</v>
      </c>
      <c r="U225" s="9" t="s">
        <v>8360</v>
      </c>
      <c r="V225" s="3" t="s">
        <v>8364</v>
      </c>
    </row>
    <row r="226" spans="1:22" ht="43.2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15">
        <f t="shared" si="19"/>
        <v>42195.235254629632</v>
      </c>
      <c r="K226" s="3">
        <v>1431322726</v>
      </c>
      <c r="L226" s="15">
        <f t="shared" si="20"/>
        <v>42135.235254629632</v>
      </c>
      <c r="M226" s="15" t="str">
        <f t="shared" si="21"/>
        <v>May</v>
      </c>
      <c r="N226" s="15" t="str">
        <f t="shared" si="22"/>
        <v>2015</v>
      </c>
      <c r="O226" s="3" t="b">
        <v>0</v>
      </c>
      <c r="P226" s="3">
        <v>0</v>
      </c>
      <c r="Q226" s="3" t="b">
        <v>0</v>
      </c>
      <c r="R226" s="3" t="s">
        <v>8268</v>
      </c>
      <c r="S226" s="7">
        <f t="shared" si="18"/>
        <v>0</v>
      </c>
      <c r="T226" s="3" t="e">
        <f t="shared" si="23"/>
        <v>#DIV/0!</v>
      </c>
      <c r="U226" s="9" t="s">
        <v>8360</v>
      </c>
      <c r="V226" s="3" t="s">
        <v>8364</v>
      </c>
    </row>
    <row r="227" spans="1:22" ht="43.2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15">
        <f t="shared" si="19"/>
        <v>42468.919606481482</v>
      </c>
      <c r="K227" s="3">
        <v>1457564654</v>
      </c>
      <c r="L227" s="15">
        <f t="shared" si="20"/>
        <v>42438.961273148147</v>
      </c>
      <c r="M227" s="15" t="str">
        <f t="shared" si="21"/>
        <v>Mar</v>
      </c>
      <c r="N227" s="15" t="str">
        <f t="shared" si="22"/>
        <v>2016</v>
      </c>
      <c r="O227" s="3" t="b">
        <v>0</v>
      </c>
      <c r="P227" s="3">
        <v>0</v>
      </c>
      <c r="Q227" s="3" t="b">
        <v>0</v>
      </c>
      <c r="R227" s="3" t="s">
        <v>8268</v>
      </c>
      <c r="S227" s="7">
        <f t="shared" si="18"/>
        <v>0</v>
      </c>
      <c r="T227" s="3" t="e">
        <f t="shared" si="23"/>
        <v>#DIV/0!</v>
      </c>
      <c r="U227" s="9" t="s">
        <v>8360</v>
      </c>
      <c r="V227" s="3" t="s">
        <v>8364</v>
      </c>
    </row>
    <row r="228" spans="1:22" ht="43.2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15">
        <f t="shared" si="19"/>
        <v>42155.395138888889</v>
      </c>
      <c r="K228" s="3">
        <v>1428854344</v>
      </c>
      <c r="L228" s="15">
        <f t="shared" si="20"/>
        <v>42106.666018518517</v>
      </c>
      <c r="M228" s="15" t="str">
        <f t="shared" si="21"/>
        <v>Apr</v>
      </c>
      <c r="N228" s="15" t="str">
        <f t="shared" si="22"/>
        <v>2015</v>
      </c>
      <c r="O228" s="3" t="b">
        <v>0</v>
      </c>
      <c r="P228" s="3">
        <v>2</v>
      </c>
      <c r="Q228" s="3" t="b">
        <v>0</v>
      </c>
      <c r="R228" s="3" t="s">
        <v>8268</v>
      </c>
      <c r="S228" s="7">
        <f t="shared" si="18"/>
        <v>1</v>
      </c>
      <c r="T228" s="3">
        <f t="shared" si="23"/>
        <v>125</v>
      </c>
      <c r="U228" s="9" t="s">
        <v>8360</v>
      </c>
      <c r="V228" s="3" t="s">
        <v>8364</v>
      </c>
    </row>
    <row r="229" spans="1:22" ht="43.2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15">
        <f t="shared" si="19"/>
        <v>42194.893993055557</v>
      </c>
      <c r="K229" s="3">
        <v>1433885241</v>
      </c>
      <c r="L229" s="15">
        <f t="shared" si="20"/>
        <v>42164.893993055557</v>
      </c>
      <c r="M229" s="15" t="str">
        <f t="shared" si="21"/>
        <v>Jun</v>
      </c>
      <c r="N229" s="15" t="str">
        <f t="shared" si="22"/>
        <v>2015</v>
      </c>
      <c r="O229" s="3" t="b">
        <v>0</v>
      </c>
      <c r="P229" s="3">
        <v>0</v>
      </c>
      <c r="Q229" s="3" t="b">
        <v>0</v>
      </c>
      <c r="R229" s="3" t="s">
        <v>8268</v>
      </c>
      <c r="S229" s="7">
        <f t="shared" si="18"/>
        <v>0</v>
      </c>
      <c r="T229" s="3" t="e">
        <f t="shared" si="23"/>
        <v>#DIV/0!</v>
      </c>
      <c r="U229" s="9" t="s">
        <v>8360</v>
      </c>
      <c r="V229" s="3" t="s">
        <v>8364</v>
      </c>
    </row>
    <row r="230" spans="1:22" ht="28.8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15">
        <f t="shared" si="19"/>
        <v>42156.686400462961</v>
      </c>
      <c r="K230" s="3">
        <v>1427992105</v>
      </c>
      <c r="L230" s="15">
        <f t="shared" si="20"/>
        <v>42096.686400462961</v>
      </c>
      <c r="M230" s="15" t="str">
        <f t="shared" si="21"/>
        <v>Apr</v>
      </c>
      <c r="N230" s="15" t="str">
        <f t="shared" si="22"/>
        <v>2015</v>
      </c>
      <c r="O230" s="3" t="b">
        <v>0</v>
      </c>
      <c r="P230" s="3">
        <v>0</v>
      </c>
      <c r="Q230" s="3" t="b">
        <v>0</v>
      </c>
      <c r="R230" s="3" t="s">
        <v>8268</v>
      </c>
      <c r="S230" s="7">
        <f t="shared" si="18"/>
        <v>0</v>
      </c>
      <c r="T230" s="3" t="e">
        <f t="shared" si="23"/>
        <v>#DIV/0!</v>
      </c>
      <c r="U230" s="9" t="s">
        <v>8360</v>
      </c>
      <c r="V230" s="3" t="s">
        <v>8364</v>
      </c>
    </row>
    <row r="231" spans="1:22" ht="43.2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15">
        <f t="shared" si="19"/>
        <v>42413.933993055558</v>
      </c>
      <c r="K231" s="3">
        <v>1452810297</v>
      </c>
      <c r="L231" s="15">
        <f t="shared" si="20"/>
        <v>42383.933993055558</v>
      </c>
      <c r="M231" s="15" t="str">
        <f t="shared" si="21"/>
        <v>Jan</v>
      </c>
      <c r="N231" s="15" t="str">
        <f t="shared" si="22"/>
        <v>2016</v>
      </c>
      <c r="O231" s="3" t="b">
        <v>0</v>
      </c>
      <c r="P231" s="3">
        <v>0</v>
      </c>
      <c r="Q231" s="3" t="b">
        <v>0</v>
      </c>
      <c r="R231" s="3" t="s">
        <v>8268</v>
      </c>
      <c r="S231" s="7">
        <f t="shared" si="18"/>
        <v>0</v>
      </c>
      <c r="T231" s="3" t="e">
        <f t="shared" si="23"/>
        <v>#DIV/0!</v>
      </c>
      <c r="U231" s="9" t="s">
        <v>8360</v>
      </c>
      <c r="V231" s="3" t="s">
        <v>8364</v>
      </c>
    </row>
    <row r="232" spans="1:22" ht="43.2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15">
        <f t="shared" si="19"/>
        <v>42159.777210648142</v>
      </c>
      <c r="K232" s="3">
        <v>1430851151</v>
      </c>
      <c r="L232" s="15">
        <f t="shared" si="20"/>
        <v>42129.777210648142</v>
      </c>
      <c r="M232" s="15" t="str">
        <f t="shared" si="21"/>
        <v>May</v>
      </c>
      <c r="N232" s="15" t="str">
        <f t="shared" si="22"/>
        <v>2015</v>
      </c>
      <c r="O232" s="3" t="b">
        <v>0</v>
      </c>
      <c r="P232" s="3">
        <v>2</v>
      </c>
      <c r="Q232" s="3" t="b">
        <v>0</v>
      </c>
      <c r="R232" s="3" t="s">
        <v>8268</v>
      </c>
      <c r="S232" s="7">
        <f t="shared" si="18"/>
        <v>0</v>
      </c>
      <c r="T232" s="3">
        <f t="shared" si="23"/>
        <v>30</v>
      </c>
      <c r="U232" s="9" t="s">
        <v>8360</v>
      </c>
      <c r="V232" s="3" t="s">
        <v>8364</v>
      </c>
    </row>
    <row r="233" spans="1:22" ht="43.2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15">
        <f t="shared" si="19"/>
        <v>42371.958923611113</v>
      </c>
      <c r="K233" s="3">
        <v>1449183651</v>
      </c>
      <c r="L233" s="15">
        <f t="shared" si="20"/>
        <v>42341.958923611113</v>
      </c>
      <c r="M233" s="15" t="str">
        <f t="shared" si="21"/>
        <v>Dec</v>
      </c>
      <c r="N233" s="15" t="str">
        <f t="shared" si="22"/>
        <v>2015</v>
      </c>
      <c r="O233" s="3" t="b">
        <v>0</v>
      </c>
      <c r="P233" s="3">
        <v>0</v>
      </c>
      <c r="Q233" s="3" t="b">
        <v>0</v>
      </c>
      <c r="R233" s="3" t="s">
        <v>8268</v>
      </c>
      <c r="S233" s="7">
        <f t="shared" si="18"/>
        <v>0</v>
      </c>
      <c r="T233" s="3" t="e">
        <f t="shared" si="23"/>
        <v>#DIV/0!</v>
      </c>
      <c r="U233" s="9" t="s">
        <v>8360</v>
      </c>
      <c r="V233" s="3" t="s">
        <v>8364</v>
      </c>
    </row>
    <row r="234" spans="1:22" ht="43.2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15">
        <f t="shared" si="19"/>
        <v>42062.82576388889</v>
      </c>
      <c r="K234" s="3">
        <v>1422474546</v>
      </c>
      <c r="L234" s="15">
        <f t="shared" si="20"/>
        <v>42032.82576388889</v>
      </c>
      <c r="M234" s="15" t="str">
        <f t="shared" si="21"/>
        <v>Jan</v>
      </c>
      <c r="N234" s="15" t="str">
        <f t="shared" si="22"/>
        <v>2015</v>
      </c>
      <c r="O234" s="3" t="b">
        <v>0</v>
      </c>
      <c r="P234" s="3">
        <v>7</v>
      </c>
      <c r="Q234" s="3" t="b">
        <v>0</v>
      </c>
      <c r="R234" s="3" t="s">
        <v>8268</v>
      </c>
      <c r="S234" s="7">
        <f t="shared" si="18"/>
        <v>3</v>
      </c>
      <c r="T234" s="3">
        <f t="shared" si="23"/>
        <v>15.71</v>
      </c>
      <c r="U234" s="9" t="s">
        <v>8360</v>
      </c>
      <c r="V234" s="3" t="s">
        <v>8364</v>
      </c>
    </row>
    <row r="235" spans="1:22" ht="43.2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15">
        <f t="shared" si="19"/>
        <v>42642.911712962959</v>
      </c>
      <c r="K235" s="3">
        <v>1472593972</v>
      </c>
      <c r="L235" s="15">
        <f t="shared" si="20"/>
        <v>42612.911712962959</v>
      </c>
      <c r="M235" s="15" t="str">
        <f t="shared" si="21"/>
        <v>Aug</v>
      </c>
      <c r="N235" s="15" t="str">
        <f t="shared" si="22"/>
        <v>2016</v>
      </c>
      <c r="O235" s="3" t="b">
        <v>0</v>
      </c>
      <c r="P235" s="3">
        <v>0</v>
      </c>
      <c r="Q235" s="3" t="b">
        <v>0</v>
      </c>
      <c r="R235" s="3" t="s">
        <v>8268</v>
      </c>
      <c r="S235" s="7">
        <f t="shared" si="18"/>
        <v>0</v>
      </c>
      <c r="T235" s="3" t="e">
        <f t="shared" si="23"/>
        <v>#DIV/0!</v>
      </c>
      <c r="U235" s="9" t="s">
        <v>8360</v>
      </c>
      <c r="V235" s="3" t="s">
        <v>8364</v>
      </c>
    </row>
    <row r="236" spans="1:22" ht="43.2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15">
        <f t="shared" si="19"/>
        <v>42176.035405092596</v>
      </c>
      <c r="K236" s="3">
        <v>1431391859</v>
      </c>
      <c r="L236" s="15">
        <f t="shared" si="20"/>
        <v>42136.035405092596</v>
      </c>
      <c r="M236" s="15" t="str">
        <f t="shared" si="21"/>
        <v>May</v>
      </c>
      <c r="N236" s="15" t="str">
        <f t="shared" si="22"/>
        <v>2015</v>
      </c>
      <c r="O236" s="3" t="b">
        <v>0</v>
      </c>
      <c r="P236" s="3">
        <v>5</v>
      </c>
      <c r="Q236" s="3" t="b">
        <v>0</v>
      </c>
      <c r="R236" s="3" t="s">
        <v>8268</v>
      </c>
      <c r="S236" s="7">
        <f t="shared" si="18"/>
        <v>40</v>
      </c>
      <c r="T236" s="3">
        <f t="shared" si="23"/>
        <v>80.2</v>
      </c>
      <c r="U236" s="9" t="s">
        <v>8360</v>
      </c>
      <c r="V236" s="3" t="s">
        <v>8364</v>
      </c>
    </row>
    <row r="237" spans="1:22" ht="43.2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15">
        <f t="shared" si="19"/>
        <v>42194.908530092594</v>
      </c>
      <c r="K237" s="3">
        <v>1433886497</v>
      </c>
      <c r="L237" s="15">
        <f t="shared" si="20"/>
        <v>42164.908530092594</v>
      </c>
      <c r="M237" s="15" t="str">
        <f t="shared" si="21"/>
        <v>Jun</v>
      </c>
      <c r="N237" s="15" t="str">
        <f t="shared" si="22"/>
        <v>2015</v>
      </c>
      <c r="O237" s="3" t="b">
        <v>0</v>
      </c>
      <c r="P237" s="3">
        <v>0</v>
      </c>
      <c r="Q237" s="3" t="b">
        <v>0</v>
      </c>
      <c r="R237" s="3" t="s">
        <v>8268</v>
      </c>
      <c r="S237" s="7">
        <f t="shared" si="18"/>
        <v>0</v>
      </c>
      <c r="T237" s="3" t="e">
        <f t="shared" si="23"/>
        <v>#DIV/0!</v>
      </c>
      <c r="U237" s="9" t="s">
        <v>8360</v>
      </c>
      <c r="V237" s="3" t="s">
        <v>8364</v>
      </c>
    </row>
    <row r="238" spans="1:22" ht="43.2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15">
        <f t="shared" si="19"/>
        <v>42374</v>
      </c>
      <c r="K238" s="3">
        <v>1447380099</v>
      </c>
      <c r="L238" s="15">
        <f t="shared" si="20"/>
        <v>42321.08447916666</v>
      </c>
      <c r="M238" s="15" t="str">
        <f t="shared" si="21"/>
        <v>Nov</v>
      </c>
      <c r="N238" s="15" t="str">
        <f t="shared" si="22"/>
        <v>2015</v>
      </c>
      <c r="O238" s="3" t="b">
        <v>0</v>
      </c>
      <c r="P238" s="3">
        <v>0</v>
      </c>
      <c r="Q238" s="3" t="b">
        <v>0</v>
      </c>
      <c r="R238" s="3" t="s">
        <v>8268</v>
      </c>
      <c r="S238" s="7">
        <f t="shared" si="18"/>
        <v>0</v>
      </c>
      <c r="T238" s="3" t="e">
        <f t="shared" si="23"/>
        <v>#DIV/0!</v>
      </c>
      <c r="U238" s="9" t="s">
        <v>8360</v>
      </c>
      <c r="V238" s="3" t="s">
        <v>8364</v>
      </c>
    </row>
    <row r="239" spans="1:22" ht="28.8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15">
        <f t="shared" si="19"/>
        <v>42437.577187499999</v>
      </c>
      <c r="K239" s="3">
        <v>1452261069</v>
      </c>
      <c r="L239" s="15">
        <f t="shared" si="20"/>
        <v>42377.577187499999</v>
      </c>
      <c r="M239" s="15" t="str">
        <f t="shared" si="21"/>
        <v>Jan</v>
      </c>
      <c r="N239" s="15" t="str">
        <f t="shared" si="22"/>
        <v>2016</v>
      </c>
      <c r="O239" s="3" t="b">
        <v>0</v>
      </c>
      <c r="P239" s="3">
        <v>1</v>
      </c>
      <c r="Q239" s="3" t="b">
        <v>0</v>
      </c>
      <c r="R239" s="3" t="s">
        <v>8268</v>
      </c>
      <c r="S239" s="7">
        <f t="shared" si="18"/>
        <v>0</v>
      </c>
      <c r="T239" s="3">
        <f t="shared" si="23"/>
        <v>50</v>
      </c>
      <c r="U239" s="9" t="s">
        <v>8360</v>
      </c>
      <c r="V239" s="3" t="s">
        <v>8364</v>
      </c>
    </row>
    <row r="240" spans="1:22" ht="43.2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15">
        <f t="shared" si="19"/>
        <v>42734.375</v>
      </c>
      <c r="K240" s="3">
        <v>1481324760</v>
      </c>
      <c r="L240" s="15">
        <f t="shared" si="20"/>
        <v>42713.962499999994</v>
      </c>
      <c r="M240" s="15" t="str">
        <f t="shared" si="21"/>
        <v>Dec</v>
      </c>
      <c r="N240" s="15" t="str">
        <f t="shared" si="22"/>
        <v>2016</v>
      </c>
      <c r="O240" s="3" t="b">
        <v>0</v>
      </c>
      <c r="P240" s="3">
        <v>0</v>
      </c>
      <c r="Q240" s="3" t="b">
        <v>0</v>
      </c>
      <c r="R240" s="3" t="s">
        <v>8268</v>
      </c>
      <c r="S240" s="7">
        <f t="shared" si="18"/>
        <v>0</v>
      </c>
      <c r="T240" s="3" t="e">
        <f t="shared" si="23"/>
        <v>#DIV/0!</v>
      </c>
      <c r="U240" s="9" t="s">
        <v>8360</v>
      </c>
      <c r="V240" s="3" t="s">
        <v>8364</v>
      </c>
    </row>
    <row r="241" spans="1:22" ht="43.2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15">
        <f t="shared" si="19"/>
        <v>42316.5</v>
      </c>
      <c r="K241" s="3">
        <v>1445308730</v>
      </c>
      <c r="L241" s="15">
        <f t="shared" si="20"/>
        <v>42297.110300925924</v>
      </c>
      <c r="M241" s="15" t="str">
        <f t="shared" si="21"/>
        <v>Oct</v>
      </c>
      <c r="N241" s="15" t="str">
        <f t="shared" si="22"/>
        <v>2015</v>
      </c>
      <c r="O241" s="3" t="b">
        <v>0</v>
      </c>
      <c r="P241" s="3">
        <v>5</v>
      </c>
      <c r="Q241" s="3" t="b">
        <v>0</v>
      </c>
      <c r="R241" s="3" t="s">
        <v>8268</v>
      </c>
      <c r="S241" s="7">
        <f t="shared" si="18"/>
        <v>25</v>
      </c>
      <c r="T241" s="3">
        <f t="shared" si="23"/>
        <v>50</v>
      </c>
      <c r="U241" s="9" t="s">
        <v>8360</v>
      </c>
      <c r="V241" s="3" t="s">
        <v>8364</v>
      </c>
    </row>
    <row r="242" spans="1:22" ht="57.6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15">
        <f t="shared" si="19"/>
        <v>41399.708460648151</v>
      </c>
      <c r="K242" s="3">
        <v>1363885211</v>
      </c>
      <c r="L242" s="15">
        <f t="shared" si="20"/>
        <v>41354.708460648151</v>
      </c>
      <c r="M242" s="15" t="str">
        <f t="shared" si="21"/>
        <v>Mar</v>
      </c>
      <c r="N242" s="15" t="str">
        <f t="shared" si="22"/>
        <v>2013</v>
      </c>
      <c r="O242" s="3" t="b">
        <v>1</v>
      </c>
      <c r="P242" s="3">
        <v>137</v>
      </c>
      <c r="Q242" s="3" t="b">
        <v>1</v>
      </c>
      <c r="R242" s="3" t="s">
        <v>8269</v>
      </c>
      <c r="S242" s="7">
        <f t="shared" si="18"/>
        <v>108</v>
      </c>
      <c r="T242" s="3">
        <f t="shared" si="23"/>
        <v>117.85</v>
      </c>
      <c r="U242" s="9" t="s">
        <v>8360</v>
      </c>
      <c r="V242" s="3" t="s">
        <v>8365</v>
      </c>
    </row>
    <row r="243" spans="1:22" ht="43.2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15">
        <f t="shared" si="19"/>
        <v>41994.697962962964</v>
      </c>
      <c r="K243" s="3">
        <v>1415292304</v>
      </c>
      <c r="L243" s="15">
        <f t="shared" si="20"/>
        <v>41949.697962962964</v>
      </c>
      <c r="M243" s="15" t="str">
        <f t="shared" si="21"/>
        <v>Nov</v>
      </c>
      <c r="N243" s="15" t="str">
        <f t="shared" si="22"/>
        <v>2014</v>
      </c>
      <c r="O243" s="3" t="b">
        <v>1</v>
      </c>
      <c r="P243" s="3">
        <v>376</v>
      </c>
      <c r="Q243" s="3" t="b">
        <v>1</v>
      </c>
      <c r="R243" s="3" t="s">
        <v>8269</v>
      </c>
      <c r="S243" s="7">
        <f t="shared" si="18"/>
        <v>113</v>
      </c>
      <c r="T243" s="3">
        <f t="shared" si="23"/>
        <v>109.04</v>
      </c>
      <c r="U243" s="9" t="s">
        <v>8360</v>
      </c>
      <c r="V243" s="3" t="s">
        <v>8365</v>
      </c>
    </row>
    <row r="244" spans="1:22" ht="43.2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15">
        <f t="shared" si="19"/>
        <v>40897.492939814816</v>
      </c>
      <c r="K244" s="3">
        <v>1321357790</v>
      </c>
      <c r="L244" s="15">
        <f t="shared" si="20"/>
        <v>40862.492939814816</v>
      </c>
      <c r="M244" s="15" t="str">
        <f t="shared" si="21"/>
        <v>Nov</v>
      </c>
      <c r="N244" s="15" t="str">
        <f t="shared" si="22"/>
        <v>2011</v>
      </c>
      <c r="O244" s="3" t="b">
        <v>1</v>
      </c>
      <c r="P244" s="3">
        <v>202</v>
      </c>
      <c r="Q244" s="3" t="b">
        <v>1</v>
      </c>
      <c r="R244" s="3" t="s">
        <v>8269</v>
      </c>
      <c r="S244" s="7">
        <f t="shared" si="18"/>
        <v>113</v>
      </c>
      <c r="T244" s="3">
        <f t="shared" si="23"/>
        <v>73.02</v>
      </c>
      <c r="U244" s="9" t="s">
        <v>8360</v>
      </c>
      <c r="V244" s="3" t="s">
        <v>8365</v>
      </c>
    </row>
    <row r="245" spans="1:22" ht="43.2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15">
        <f t="shared" si="19"/>
        <v>41692.047500000001</v>
      </c>
      <c r="K245" s="3">
        <v>1390439304</v>
      </c>
      <c r="L245" s="15">
        <f t="shared" si="20"/>
        <v>41662.047500000001</v>
      </c>
      <c r="M245" s="15" t="str">
        <f t="shared" si="21"/>
        <v>Jan</v>
      </c>
      <c r="N245" s="15" t="str">
        <f t="shared" si="22"/>
        <v>2014</v>
      </c>
      <c r="O245" s="3" t="b">
        <v>1</v>
      </c>
      <c r="P245" s="3">
        <v>328</v>
      </c>
      <c r="Q245" s="3" t="b">
        <v>1</v>
      </c>
      <c r="R245" s="3" t="s">
        <v>8269</v>
      </c>
      <c r="S245" s="7">
        <f t="shared" si="18"/>
        <v>103</v>
      </c>
      <c r="T245" s="3">
        <f t="shared" si="23"/>
        <v>78.2</v>
      </c>
      <c r="U245" s="9" t="s">
        <v>8360</v>
      </c>
      <c r="V245" s="3" t="s">
        <v>8365</v>
      </c>
    </row>
    <row r="246" spans="1:22" ht="57.6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15">
        <f t="shared" si="19"/>
        <v>40253.29583333333</v>
      </c>
      <c r="K246" s="3">
        <v>1265269559</v>
      </c>
      <c r="L246" s="15">
        <f t="shared" si="20"/>
        <v>40213.323599537034</v>
      </c>
      <c r="M246" s="15" t="str">
        <f t="shared" si="21"/>
        <v>Feb</v>
      </c>
      <c r="N246" s="15" t="str">
        <f t="shared" si="22"/>
        <v>2010</v>
      </c>
      <c r="O246" s="3" t="b">
        <v>1</v>
      </c>
      <c r="P246" s="3">
        <v>84</v>
      </c>
      <c r="Q246" s="3" t="b">
        <v>1</v>
      </c>
      <c r="R246" s="3" t="s">
        <v>8269</v>
      </c>
      <c r="S246" s="7">
        <f t="shared" si="18"/>
        <v>114</v>
      </c>
      <c r="T246" s="3">
        <f t="shared" si="23"/>
        <v>47.4</v>
      </c>
      <c r="U246" s="9" t="s">
        <v>8360</v>
      </c>
      <c r="V246" s="3" t="s">
        <v>8365</v>
      </c>
    </row>
    <row r="247" spans="1:22" ht="43.2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15">
        <f t="shared" si="19"/>
        <v>41137.053067129629</v>
      </c>
      <c r="K247" s="3">
        <v>1342487785</v>
      </c>
      <c r="L247" s="15">
        <f t="shared" si="20"/>
        <v>41107.053067129629</v>
      </c>
      <c r="M247" s="15" t="str">
        <f t="shared" si="21"/>
        <v>Jul</v>
      </c>
      <c r="N247" s="15" t="str">
        <f t="shared" si="22"/>
        <v>2012</v>
      </c>
      <c r="O247" s="3" t="b">
        <v>1</v>
      </c>
      <c r="P247" s="3">
        <v>96</v>
      </c>
      <c r="Q247" s="3" t="b">
        <v>1</v>
      </c>
      <c r="R247" s="3" t="s">
        <v>8269</v>
      </c>
      <c r="S247" s="7">
        <f t="shared" si="18"/>
        <v>104</v>
      </c>
      <c r="T247" s="3">
        <f t="shared" si="23"/>
        <v>54.02</v>
      </c>
      <c r="U247" s="9" t="s">
        <v>8360</v>
      </c>
      <c r="V247" s="3" t="s">
        <v>8365</v>
      </c>
    </row>
    <row r="248" spans="1:22" ht="43.2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15">
        <f t="shared" si="19"/>
        <v>40530.405150462961</v>
      </c>
      <c r="K248" s="3">
        <v>1288341805</v>
      </c>
      <c r="L248" s="15">
        <f t="shared" si="20"/>
        <v>40480.363483796296</v>
      </c>
      <c r="M248" s="15" t="str">
        <f t="shared" si="21"/>
        <v>Oct</v>
      </c>
      <c r="N248" s="15" t="str">
        <f t="shared" si="22"/>
        <v>2010</v>
      </c>
      <c r="O248" s="3" t="b">
        <v>1</v>
      </c>
      <c r="P248" s="3">
        <v>223</v>
      </c>
      <c r="Q248" s="3" t="b">
        <v>1</v>
      </c>
      <c r="R248" s="3" t="s">
        <v>8269</v>
      </c>
      <c r="S248" s="7">
        <f t="shared" si="18"/>
        <v>305</v>
      </c>
      <c r="T248" s="3">
        <f t="shared" si="23"/>
        <v>68.489999999999995</v>
      </c>
      <c r="U248" s="9" t="s">
        <v>8360</v>
      </c>
      <c r="V248" s="3" t="s">
        <v>8365</v>
      </c>
    </row>
    <row r="249" spans="1:22" ht="57.6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15">
        <f t="shared" si="19"/>
        <v>40467.152083333334</v>
      </c>
      <c r="K249" s="3">
        <v>1284042614</v>
      </c>
      <c r="L249" s="15">
        <f t="shared" si="20"/>
        <v>40430.604328703703</v>
      </c>
      <c r="M249" s="15" t="str">
        <f t="shared" si="21"/>
        <v>Sep</v>
      </c>
      <c r="N249" s="15" t="str">
        <f t="shared" si="22"/>
        <v>2010</v>
      </c>
      <c r="O249" s="3" t="b">
        <v>1</v>
      </c>
      <c r="P249" s="3">
        <v>62</v>
      </c>
      <c r="Q249" s="3" t="b">
        <v>1</v>
      </c>
      <c r="R249" s="3" t="s">
        <v>8269</v>
      </c>
      <c r="S249" s="7">
        <f t="shared" si="18"/>
        <v>134</v>
      </c>
      <c r="T249" s="3">
        <f t="shared" si="23"/>
        <v>108.15</v>
      </c>
      <c r="U249" s="9" t="s">
        <v>8360</v>
      </c>
      <c r="V249" s="3" t="s">
        <v>8365</v>
      </c>
    </row>
    <row r="250" spans="1:22" ht="43.2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15">
        <f t="shared" si="19"/>
        <v>40915.774409722224</v>
      </c>
      <c r="K250" s="3">
        <v>1322073309</v>
      </c>
      <c r="L250" s="15">
        <f t="shared" si="20"/>
        <v>40870.774409722224</v>
      </c>
      <c r="M250" s="15" t="str">
        <f t="shared" si="21"/>
        <v>Nov</v>
      </c>
      <c r="N250" s="15" t="str">
        <f t="shared" si="22"/>
        <v>2011</v>
      </c>
      <c r="O250" s="3" t="b">
        <v>1</v>
      </c>
      <c r="P250" s="3">
        <v>146</v>
      </c>
      <c r="Q250" s="3" t="b">
        <v>1</v>
      </c>
      <c r="R250" s="3" t="s">
        <v>8269</v>
      </c>
      <c r="S250" s="7">
        <f t="shared" si="18"/>
        <v>101</v>
      </c>
      <c r="T250" s="3">
        <f t="shared" si="23"/>
        <v>589.95000000000005</v>
      </c>
      <c r="U250" s="9" t="s">
        <v>8360</v>
      </c>
      <c r="V250" s="3" t="s">
        <v>8365</v>
      </c>
    </row>
    <row r="251" spans="1:22" ht="57.6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15">
        <f t="shared" si="19"/>
        <v>40412.736111111109</v>
      </c>
      <c r="K251" s="3">
        <v>1275603020</v>
      </c>
      <c r="L251" s="15">
        <f t="shared" si="20"/>
        <v>40332.923842592594</v>
      </c>
      <c r="M251" s="15" t="str">
        <f t="shared" si="21"/>
        <v>Jun</v>
      </c>
      <c r="N251" s="15" t="str">
        <f t="shared" si="22"/>
        <v>2010</v>
      </c>
      <c r="O251" s="3" t="b">
        <v>1</v>
      </c>
      <c r="P251" s="3">
        <v>235</v>
      </c>
      <c r="Q251" s="3" t="b">
        <v>1</v>
      </c>
      <c r="R251" s="3" t="s">
        <v>8269</v>
      </c>
      <c r="S251" s="7">
        <f t="shared" si="18"/>
        <v>113</v>
      </c>
      <c r="T251" s="3">
        <f t="shared" si="23"/>
        <v>48.05</v>
      </c>
      <c r="U251" s="9" t="s">
        <v>8360</v>
      </c>
      <c r="V251" s="3" t="s">
        <v>8365</v>
      </c>
    </row>
    <row r="252" spans="1:22" ht="43.2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15">
        <f t="shared" si="19"/>
        <v>41431.565868055557</v>
      </c>
      <c r="K252" s="3">
        <v>1367933691</v>
      </c>
      <c r="L252" s="15">
        <f t="shared" si="20"/>
        <v>41401.565868055557</v>
      </c>
      <c r="M252" s="15" t="str">
        <f t="shared" si="21"/>
        <v>May</v>
      </c>
      <c r="N252" s="15" t="str">
        <f t="shared" si="22"/>
        <v>2013</v>
      </c>
      <c r="O252" s="3" t="b">
        <v>1</v>
      </c>
      <c r="P252" s="3">
        <v>437</v>
      </c>
      <c r="Q252" s="3" t="b">
        <v>1</v>
      </c>
      <c r="R252" s="3" t="s">
        <v>8269</v>
      </c>
      <c r="S252" s="7">
        <f t="shared" si="18"/>
        <v>106</v>
      </c>
      <c r="T252" s="3">
        <f t="shared" si="23"/>
        <v>72.48</v>
      </c>
      <c r="U252" s="9" t="s">
        <v>8360</v>
      </c>
      <c r="V252" s="3" t="s">
        <v>8365</v>
      </c>
    </row>
    <row r="253" spans="1:22" ht="43.2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15">
        <f t="shared" si="19"/>
        <v>41045.791666666664</v>
      </c>
      <c r="K253" s="3">
        <v>1334429646</v>
      </c>
      <c r="L253" s="15">
        <f t="shared" si="20"/>
        <v>41013.787569444445</v>
      </c>
      <c r="M253" s="15" t="str">
        <f t="shared" si="21"/>
        <v>Apr</v>
      </c>
      <c r="N253" s="15" t="str">
        <f t="shared" si="22"/>
        <v>2012</v>
      </c>
      <c r="O253" s="3" t="b">
        <v>1</v>
      </c>
      <c r="P253" s="3">
        <v>77</v>
      </c>
      <c r="Q253" s="3" t="b">
        <v>1</v>
      </c>
      <c r="R253" s="3" t="s">
        <v>8269</v>
      </c>
      <c r="S253" s="7">
        <f t="shared" si="18"/>
        <v>126</v>
      </c>
      <c r="T253" s="3">
        <f t="shared" si="23"/>
        <v>57.08</v>
      </c>
      <c r="U253" s="9" t="s">
        <v>8360</v>
      </c>
      <c r="V253" s="3" t="s">
        <v>8365</v>
      </c>
    </row>
    <row r="254" spans="1:22" ht="43.2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15">
        <f t="shared" si="19"/>
        <v>40330.165972222225</v>
      </c>
      <c r="K254" s="3">
        <v>1269878058</v>
      </c>
      <c r="L254" s="15">
        <f t="shared" si="20"/>
        <v>40266.662708333337</v>
      </c>
      <c r="M254" s="15" t="str">
        <f t="shared" si="21"/>
        <v>Mar</v>
      </c>
      <c r="N254" s="15" t="str">
        <f t="shared" si="22"/>
        <v>2010</v>
      </c>
      <c r="O254" s="3" t="b">
        <v>1</v>
      </c>
      <c r="P254" s="3">
        <v>108</v>
      </c>
      <c r="Q254" s="3" t="b">
        <v>1</v>
      </c>
      <c r="R254" s="3" t="s">
        <v>8269</v>
      </c>
      <c r="S254" s="7">
        <f t="shared" si="18"/>
        <v>185</v>
      </c>
      <c r="T254" s="3">
        <f t="shared" si="23"/>
        <v>85.44</v>
      </c>
      <c r="U254" s="9" t="s">
        <v>8360</v>
      </c>
      <c r="V254" s="3" t="s">
        <v>8365</v>
      </c>
    </row>
    <row r="255" spans="1:22" ht="57.6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15">
        <f t="shared" si="19"/>
        <v>40954.650868055556</v>
      </c>
      <c r="K255" s="3">
        <v>1326728235</v>
      </c>
      <c r="L255" s="15">
        <f t="shared" si="20"/>
        <v>40924.650868055556</v>
      </c>
      <c r="M255" s="15" t="str">
        <f t="shared" si="21"/>
        <v>Jan</v>
      </c>
      <c r="N255" s="15" t="str">
        <f t="shared" si="22"/>
        <v>2012</v>
      </c>
      <c r="O255" s="3" t="b">
        <v>1</v>
      </c>
      <c r="P255" s="3">
        <v>7</v>
      </c>
      <c r="Q255" s="3" t="b">
        <v>1</v>
      </c>
      <c r="R255" s="3" t="s">
        <v>8269</v>
      </c>
      <c r="S255" s="7">
        <f t="shared" si="18"/>
        <v>101</v>
      </c>
      <c r="T255" s="3">
        <f t="shared" si="23"/>
        <v>215.86</v>
      </c>
      <c r="U255" s="9" t="s">
        <v>8360</v>
      </c>
      <c r="V255" s="3" t="s">
        <v>8365</v>
      </c>
    </row>
    <row r="256" spans="1:22" ht="43.2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15">
        <f t="shared" si="19"/>
        <v>42294.083333333328</v>
      </c>
      <c r="K256" s="3">
        <v>1442443910</v>
      </c>
      <c r="L256" s="15">
        <f t="shared" si="20"/>
        <v>42263.952662037031</v>
      </c>
      <c r="M256" s="15" t="str">
        <f t="shared" si="21"/>
        <v>Sep</v>
      </c>
      <c r="N256" s="15" t="str">
        <f t="shared" si="22"/>
        <v>2015</v>
      </c>
      <c r="O256" s="3" t="b">
        <v>1</v>
      </c>
      <c r="P256" s="3">
        <v>314</v>
      </c>
      <c r="Q256" s="3" t="b">
        <v>1</v>
      </c>
      <c r="R256" s="3" t="s">
        <v>8269</v>
      </c>
      <c r="S256" s="7">
        <f t="shared" si="18"/>
        <v>117</v>
      </c>
      <c r="T256" s="3">
        <f t="shared" si="23"/>
        <v>89.39</v>
      </c>
      <c r="U256" s="9" t="s">
        <v>8360</v>
      </c>
      <c r="V256" s="3" t="s">
        <v>8365</v>
      </c>
    </row>
    <row r="257" spans="1:22" ht="28.8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15">
        <f t="shared" si="19"/>
        <v>40618.48474537037</v>
      </c>
      <c r="K257" s="3">
        <v>1297687082</v>
      </c>
      <c r="L257" s="15">
        <f t="shared" si="20"/>
        <v>40588.526412037041</v>
      </c>
      <c r="M257" s="15" t="str">
        <f t="shared" si="21"/>
        <v>Feb</v>
      </c>
      <c r="N257" s="15" t="str">
        <f t="shared" si="22"/>
        <v>2011</v>
      </c>
      <c r="O257" s="3" t="b">
        <v>1</v>
      </c>
      <c r="P257" s="3">
        <v>188</v>
      </c>
      <c r="Q257" s="3" t="b">
        <v>1</v>
      </c>
      <c r="R257" s="3" t="s">
        <v>8269</v>
      </c>
      <c r="S257" s="7">
        <f t="shared" si="18"/>
        <v>107</v>
      </c>
      <c r="T257" s="3">
        <f t="shared" si="23"/>
        <v>45.42</v>
      </c>
      <c r="U257" s="9" t="s">
        <v>8360</v>
      </c>
      <c r="V257" s="3" t="s">
        <v>8365</v>
      </c>
    </row>
    <row r="258" spans="1:22" ht="43.2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15">
        <f t="shared" si="19"/>
        <v>41349.769293981481</v>
      </c>
      <c r="K258" s="3">
        <v>1360866467</v>
      </c>
      <c r="L258" s="15">
        <f t="shared" si="20"/>
        <v>41319.769293981481</v>
      </c>
      <c r="M258" s="15" t="str">
        <f t="shared" si="21"/>
        <v>Feb</v>
      </c>
      <c r="N258" s="15" t="str">
        <f t="shared" si="22"/>
        <v>2013</v>
      </c>
      <c r="O258" s="3" t="b">
        <v>1</v>
      </c>
      <c r="P258" s="3">
        <v>275</v>
      </c>
      <c r="Q258" s="3" t="b">
        <v>1</v>
      </c>
      <c r="R258" s="3" t="s">
        <v>8269</v>
      </c>
      <c r="S258" s="7">
        <f t="shared" ref="S258:S321" si="24">ROUND((E258/D258)*100,0)</f>
        <v>139</v>
      </c>
      <c r="T258" s="3">
        <f t="shared" si="23"/>
        <v>65.760000000000005</v>
      </c>
      <c r="U258" s="9" t="s">
        <v>8360</v>
      </c>
      <c r="V258" s="3" t="s">
        <v>8365</v>
      </c>
    </row>
    <row r="259" spans="1:22" ht="43.2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15">
        <f t="shared" ref="J259:J322" si="25">(((I259/60)/60)/24)+DATE(1970,1,1)</f>
        <v>42509.626875000002</v>
      </c>
      <c r="K259" s="3">
        <v>1461078162</v>
      </c>
      <c r="L259" s="15">
        <f t="shared" ref="L259:L322" si="26">(((K259/60)/60)/24)+DATE(1970,1,1)</f>
        <v>42479.626875000002</v>
      </c>
      <c r="M259" s="15" t="str">
        <f t="shared" ref="M259:M322" si="27">TEXT(L259, "mmm")</f>
        <v>Apr</v>
      </c>
      <c r="N259" s="15" t="str">
        <f t="shared" ref="N259:N322" si="28">TEXT(L259, "yyyy")</f>
        <v>2016</v>
      </c>
      <c r="O259" s="3" t="b">
        <v>1</v>
      </c>
      <c r="P259" s="3">
        <v>560</v>
      </c>
      <c r="Q259" s="3" t="b">
        <v>1</v>
      </c>
      <c r="R259" s="3" t="s">
        <v>8269</v>
      </c>
      <c r="S259" s="7">
        <f t="shared" si="24"/>
        <v>107</v>
      </c>
      <c r="T259" s="3">
        <f t="shared" ref="T259:T322" si="29">ROUND(E259/P259,2)</f>
        <v>66.7</v>
      </c>
      <c r="U259" s="9" t="s">
        <v>8360</v>
      </c>
      <c r="V259" s="3" t="s">
        <v>8365</v>
      </c>
    </row>
    <row r="260" spans="1:22" ht="43.2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15">
        <f t="shared" si="25"/>
        <v>40712.051689814813</v>
      </c>
      <c r="K260" s="3">
        <v>1305767666</v>
      </c>
      <c r="L260" s="15">
        <f t="shared" si="26"/>
        <v>40682.051689814813</v>
      </c>
      <c r="M260" s="15" t="str">
        <f t="shared" si="27"/>
        <v>May</v>
      </c>
      <c r="N260" s="15" t="str">
        <f t="shared" si="28"/>
        <v>2011</v>
      </c>
      <c r="O260" s="3" t="b">
        <v>1</v>
      </c>
      <c r="P260" s="3">
        <v>688</v>
      </c>
      <c r="Q260" s="3" t="b">
        <v>1</v>
      </c>
      <c r="R260" s="3" t="s">
        <v>8269</v>
      </c>
      <c r="S260" s="7">
        <f t="shared" si="24"/>
        <v>191</v>
      </c>
      <c r="T260" s="3">
        <f t="shared" si="29"/>
        <v>83.35</v>
      </c>
      <c r="U260" s="9" t="s">
        <v>8360</v>
      </c>
      <c r="V260" s="3" t="s">
        <v>8365</v>
      </c>
    </row>
    <row r="261" spans="1:22" ht="57.6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15">
        <f t="shared" si="25"/>
        <v>42102.738067129627</v>
      </c>
      <c r="K261" s="3">
        <v>1425922969</v>
      </c>
      <c r="L261" s="15">
        <f t="shared" si="26"/>
        <v>42072.738067129627</v>
      </c>
      <c r="M261" s="15" t="str">
        <f t="shared" si="27"/>
        <v>Mar</v>
      </c>
      <c r="N261" s="15" t="str">
        <f t="shared" si="28"/>
        <v>2015</v>
      </c>
      <c r="O261" s="3" t="b">
        <v>1</v>
      </c>
      <c r="P261" s="3">
        <v>942</v>
      </c>
      <c r="Q261" s="3" t="b">
        <v>1</v>
      </c>
      <c r="R261" s="3" t="s">
        <v>8269</v>
      </c>
      <c r="S261" s="7">
        <f t="shared" si="24"/>
        <v>132</v>
      </c>
      <c r="T261" s="3">
        <f t="shared" si="29"/>
        <v>105.05</v>
      </c>
      <c r="U261" s="9" t="s">
        <v>8360</v>
      </c>
      <c r="V261" s="3" t="s">
        <v>8365</v>
      </c>
    </row>
    <row r="262" spans="1:22" ht="43.2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15">
        <f t="shared" si="25"/>
        <v>40376.415972222225</v>
      </c>
      <c r="K262" s="3">
        <v>1275415679</v>
      </c>
      <c r="L262" s="15">
        <f t="shared" si="26"/>
        <v>40330.755543981482</v>
      </c>
      <c r="M262" s="15" t="str">
        <f t="shared" si="27"/>
        <v>Jun</v>
      </c>
      <c r="N262" s="15" t="str">
        <f t="shared" si="28"/>
        <v>2010</v>
      </c>
      <c r="O262" s="3" t="b">
        <v>1</v>
      </c>
      <c r="P262" s="3">
        <v>88</v>
      </c>
      <c r="Q262" s="3" t="b">
        <v>1</v>
      </c>
      <c r="R262" s="3" t="s">
        <v>8269</v>
      </c>
      <c r="S262" s="7">
        <f t="shared" si="24"/>
        <v>106</v>
      </c>
      <c r="T262" s="3">
        <f t="shared" si="29"/>
        <v>120.91</v>
      </c>
      <c r="U262" s="9" t="s">
        <v>8360</v>
      </c>
      <c r="V262" s="3" t="s">
        <v>8365</v>
      </c>
    </row>
    <row r="263" spans="1:22" ht="28.8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15">
        <f t="shared" si="25"/>
        <v>41067.621527777781</v>
      </c>
      <c r="K263" s="3">
        <v>1334783704</v>
      </c>
      <c r="L263" s="15">
        <f t="shared" si="26"/>
        <v>41017.885462962964</v>
      </c>
      <c r="M263" s="15" t="str">
        <f t="shared" si="27"/>
        <v>Apr</v>
      </c>
      <c r="N263" s="15" t="str">
        <f t="shared" si="28"/>
        <v>2012</v>
      </c>
      <c r="O263" s="3" t="b">
        <v>1</v>
      </c>
      <c r="P263" s="3">
        <v>220</v>
      </c>
      <c r="Q263" s="3" t="b">
        <v>1</v>
      </c>
      <c r="R263" s="3" t="s">
        <v>8269</v>
      </c>
      <c r="S263" s="7">
        <f t="shared" si="24"/>
        <v>107</v>
      </c>
      <c r="T263" s="3">
        <f t="shared" si="29"/>
        <v>97.64</v>
      </c>
      <c r="U263" s="9" t="s">
        <v>8360</v>
      </c>
      <c r="V263" s="3" t="s">
        <v>8365</v>
      </c>
    </row>
    <row r="264" spans="1:22" ht="28.8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15">
        <f t="shared" si="25"/>
        <v>40600.24800925926</v>
      </c>
      <c r="K264" s="3">
        <v>1294811828</v>
      </c>
      <c r="L264" s="15">
        <f t="shared" si="26"/>
        <v>40555.24800925926</v>
      </c>
      <c r="M264" s="15" t="str">
        <f t="shared" si="27"/>
        <v>Jan</v>
      </c>
      <c r="N264" s="15" t="str">
        <f t="shared" si="28"/>
        <v>2011</v>
      </c>
      <c r="O264" s="3" t="b">
        <v>1</v>
      </c>
      <c r="P264" s="3">
        <v>145</v>
      </c>
      <c r="Q264" s="3" t="b">
        <v>1</v>
      </c>
      <c r="R264" s="3" t="s">
        <v>8269</v>
      </c>
      <c r="S264" s="7">
        <f t="shared" si="24"/>
        <v>240</v>
      </c>
      <c r="T264" s="3">
        <f t="shared" si="29"/>
        <v>41.38</v>
      </c>
      <c r="U264" s="9" t="s">
        <v>8360</v>
      </c>
      <c r="V264" s="3" t="s">
        <v>8365</v>
      </c>
    </row>
    <row r="265" spans="1:22" ht="57.6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15">
        <f t="shared" si="25"/>
        <v>41179.954791666663</v>
      </c>
      <c r="K265" s="3">
        <v>1346194494</v>
      </c>
      <c r="L265" s="15">
        <f t="shared" si="26"/>
        <v>41149.954791666663</v>
      </c>
      <c r="M265" s="15" t="str">
        <f t="shared" si="27"/>
        <v>Aug</v>
      </c>
      <c r="N265" s="15" t="str">
        <f t="shared" si="28"/>
        <v>2012</v>
      </c>
      <c r="O265" s="3" t="b">
        <v>1</v>
      </c>
      <c r="P265" s="3">
        <v>963</v>
      </c>
      <c r="Q265" s="3" t="b">
        <v>1</v>
      </c>
      <c r="R265" s="3" t="s">
        <v>8269</v>
      </c>
      <c r="S265" s="7">
        <f t="shared" si="24"/>
        <v>118</v>
      </c>
      <c r="T265" s="3">
        <f t="shared" si="29"/>
        <v>30.65</v>
      </c>
      <c r="U265" s="9" t="s">
        <v>8360</v>
      </c>
      <c r="V265" s="3" t="s">
        <v>8365</v>
      </c>
    </row>
    <row r="266" spans="1:22" ht="57.6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15">
        <f t="shared" si="25"/>
        <v>41040.620312500003</v>
      </c>
      <c r="K266" s="3">
        <v>1334155995</v>
      </c>
      <c r="L266" s="15">
        <f t="shared" si="26"/>
        <v>41010.620312500003</v>
      </c>
      <c r="M266" s="15" t="str">
        <f t="shared" si="27"/>
        <v>Apr</v>
      </c>
      <c r="N266" s="15" t="str">
        <f t="shared" si="28"/>
        <v>2012</v>
      </c>
      <c r="O266" s="3" t="b">
        <v>1</v>
      </c>
      <c r="P266" s="3">
        <v>91</v>
      </c>
      <c r="Q266" s="3" t="b">
        <v>1</v>
      </c>
      <c r="R266" s="3" t="s">
        <v>8269</v>
      </c>
      <c r="S266" s="7">
        <f t="shared" si="24"/>
        <v>118</v>
      </c>
      <c r="T266" s="3">
        <f t="shared" si="29"/>
        <v>64.95</v>
      </c>
      <c r="U266" s="9" t="s">
        <v>8360</v>
      </c>
      <c r="V266" s="3" t="s">
        <v>8365</v>
      </c>
    </row>
    <row r="267" spans="1:22" ht="57.6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15">
        <f t="shared" si="25"/>
        <v>40308.844444444447</v>
      </c>
      <c r="K267" s="3">
        <v>1269928430</v>
      </c>
      <c r="L267" s="15">
        <f t="shared" si="26"/>
        <v>40267.245717592588</v>
      </c>
      <c r="M267" s="15" t="str">
        <f t="shared" si="27"/>
        <v>Mar</v>
      </c>
      <c r="N267" s="15" t="str">
        <f t="shared" si="28"/>
        <v>2010</v>
      </c>
      <c r="O267" s="3" t="b">
        <v>1</v>
      </c>
      <c r="P267" s="3">
        <v>58</v>
      </c>
      <c r="Q267" s="3" t="b">
        <v>1</v>
      </c>
      <c r="R267" s="3" t="s">
        <v>8269</v>
      </c>
      <c r="S267" s="7">
        <f t="shared" si="24"/>
        <v>111</v>
      </c>
      <c r="T267" s="3">
        <f t="shared" si="29"/>
        <v>95.78</v>
      </c>
      <c r="U267" s="9" t="s">
        <v>8360</v>
      </c>
      <c r="V267" s="3" t="s">
        <v>8365</v>
      </c>
    </row>
    <row r="268" spans="1:22" ht="57.6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15">
        <f t="shared" si="25"/>
        <v>40291.160416666666</v>
      </c>
      <c r="K268" s="3">
        <v>1264565507</v>
      </c>
      <c r="L268" s="15">
        <f t="shared" si="26"/>
        <v>40205.174849537041</v>
      </c>
      <c r="M268" s="15" t="str">
        <f t="shared" si="27"/>
        <v>Jan</v>
      </c>
      <c r="N268" s="15" t="str">
        <f t="shared" si="28"/>
        <v>2010</v>
      </c>
      <c r="O268" s="3" t="b">
        <v>1</v>
      </c>
      <c r="P268" s="3">
        <v>36</v>
      </c>
      <c r="Q268" s="3" t="b">
        <v>1</v>
      </c>
      <c r="R268" s="3" t="s">
        <v>8269</v>
      </c>
      <c r="S268" s="7">
        <f t="shared" si="24"/>
        <v>146</v>
      </c>
      <c r="T268" s="3">
        <f t="shared" si="29"/>
        <v>40.42</v>
      </c>
      <c r="U268" s="9" t="s">
        <v>8360</v>
      </c>
      <c r="V268" s="3" t="s">
        <v>8365</v>
      </c>
    </row>
    <row r="269" spans="1:22" ht="43.2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15">
        <f t="shared" si="25"/>
        <v>41815.452534722222</v>
      </c>
      <c r="K269" s="3">
        <v>1401101499</v>
      </c>
      <c r="L269" s="15">
        <f t="shared" si="26"/>
        <v>41785.452534722222</v>
      </c>
      <c r="M269" s="15" t="str">
        <f t="shared" si="27"/>
        <v>May</v>
      </c>
      <c r="N269" s="15" t="str">
        <f t="shared" si="28"/>
        <v>2014</v>
      </c>
      <c r="O269" s="3" t="b">
        <v>1</v>
      </c>
      <c r="P269" s="3">
        <v>165</v>
      </c>
      <c r="Q269" s="3" t="b">
        <v>1</v>
      </c>
      <c r="R269" s="3" t="s">
        <v>8269</v>
      </c>
      <c r="S269" s="7">
        <f t="shared" si="24"/>
        <v>132</v>
      </c>
      <c r="T269" s="3">
        <f t="shared" si="29"/>
        <v>78.58</v>
      </c>
      <c r="U269" s="9" t="s">
        <v>8360</v>
      </c>
      <c r="V269" s="3" t="s">
        <v>8365</v>
      </c>
    </row>
    <row r="270" spans="1:22" ht="43.2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15">
        <f t="shared" si="25"/>
        <v>40854.194189814814</v>
      </c>
      <c r="K270" s="3">
        <v>1316749178</v>
      </c>
      <c r="L270" s="15">
        <f t="shared" si="26"/>
        <v>40809.15252314815</v>
      </c>
      <c r="M270" s="15" t="str">
        <f t="shared" si="27"/>
        <v>Sep</v>
      </c>
      <c r="N270" s="15" t="str">
        <f t="shared" si="28"/>
        <v>2011</v>
      </c>
      <c r="O270" s="3" t="b">
        <v>1</v>
      </c>
      <c r="P270" s="3">
        <v>111</v>
      </c>
      <c r="Q270" s="3" t="b">
        <v>1</v>
      </c>
      <c r="R270" s="3" t="s">
        <v>8269</v>
      </c>
      <c r="S270" s="7">
        <f t="shared" si="24"/>
        <v>111</v>
      </c>
      <c r="T270" s="3">
        <f t="shared" si="29"/>
        <v>50.18</v>
      </c>
      <c r="U270" s="9" t="s">
        <v>8360</v>
      </c>
      <c r="V270" s="3" t="s">
        <v>8365</v>
      </c>
    </row>
    <row r="271" spans="1:22" ht="43.2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15">
        <f t="shared" si="25"/>
        <v>42788.197013888886</v>
      </c>
      <c r="K271" s="3">
        <v>1485146622</v>
      </c>
      <c r="L271" s="15">
        <f t="shared" si="26"/>
        <v>42758.197013888886</v>
      </c>
      <c r="M271" s="15" t="str">
        <f t="shared" si="27"/>
        <v>Jan</v>
      </c>
      <c r="N271" s="15" t="str">
        <f t="shared" si="28"/>
        <v>2017</v>
      </c>
      <c r="O271" s="3" t="b">
        <v>1</v>
      </c>
      <c r="P271" s="3">
        <v>1596</v>
      </c>
      <c r="Q271" s="3" t="b">
        <v>1</v>
      </c>
      <c r="R271" s="3" t="s">
        <v>8269</v>
      </c>
      <c r="S271" s="7">
        <f t="shared" si="24"/>
        <v>147</v>
      </c>
      <c r="T271" s="3">
        <f t="shared" si="29"/>
        <v>92.25</v>
      </c>
      <c r="U271" s="9" t="s">
        <v>8360</v>
      </c>
      <c r="V271" s="3" t="s">
        <v>8365</v>
      </c>
    </row>
    <row r="272" spans="1:22" ht="43.2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15">
        <f t="shared" si="25"/>
        <v>40688.166666666664</v>
      </c>
      <c r="K272" s="3">
        <v>1301950070</v>
      </c>
      <c r="L272" s="15">
        <f t="shared" si="26"/>
        <v>40637.866550925923</v>
      </c>
      <c r="M272" s="15" t="str">
        <f t="shared" si="27"/>
        <v>Apr</v>
      </c>
      <c r="N272" s="15" t="str">
        <f t="shared" si="28"/>
        <v>2011</v>
      </c>
      <c r="O272" s="3" t="b">
        <v>1</v>
      </c>
      <c r="P272" s="3">
        <v>61</v>
      </c>
      <c r="Q272" s="3" t="b">
        <v>1</v>
      </c>
      <c r="R272" s="3" t="s">
        <v>8269</v>
      </c>
      <c r="S272" s="7">
        <f t="shared" si="24"/>
        <v>153</v>
      </c>
      <c r="T272" s="3">
        <f t="shared" si="29"/>
        <v>57.54</v>
      </c>
      <c r="U272" s="9" t="s">
        <v>8360</v>
      </c>
      <c r="V272" s="3" t="s">
        <v>8365</v>
      </c>
    </row>
    <row r="273" spans="1:22" ht="43.2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15">
        <f t="shared" si="25"/>
        <v>41641.333333333336</v>
      </c>
      <c r="K273" s="3">
        <v>1386123861</v>
      </c>
      <c r="L273" s="15">
        <f t="shared" si="26"/>
        <v>41612.10024305556</v>
      </c>
      <c r="M273" s="15" t="str">
        <f t="shared" si="27"/>
        <v>Dec</v>
      </c>
      <c r="N273" s="15" t="str">
        <f t="shared" si="28"/>
        <v>2013</v>
      </c>
      <c r="O273" s="3" t="b">
        <v>1</v>
      </c>
      <c r="P273" s="3">
        <v>287</v>
      </c>
      <c r="Q273" s="3" t="b">
        <v>1</v>
      </c>
      <c r="R273" s="3" t="s">
        <v>8269</v>
      </c>
      <c r="S273" s="7">
        <f t="shared" si="24"/>
        <v>105</v>
      </c>
      <c r="T273" s="3">
        <f t="shared" si="29"/>
        <v>109.42</v>
      </c>
      <c r="U273" s="9" t="s">
        <v>8360</v>
      </c>
      <c r="V273" s="3" t="s">
        <v>8365</v>
      </c>
    </row>
    <row r="274" spans="1:22" ht="43.2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15">
        <f t="shared" si="25"/>
        <v>40296.78402777778</v>
      </c>
      <c r="K274" s="3">
        <v>1267220191</v>
      </c>
      <c r="L274" s="15">
        <f t="shared" si="26"/>
        <v>40235.900358796294</v>
      </c>
      <c r="M274" s="15" t="str">
        <f t="shared" si="27"/>
        <v>Feb</v>
      </c>
      <c r="N274" s="15" t="str">
        <f t="shared" si="28"/>
        <v>2010</v>
      </c>
      <c r="O274" s="3" t="b">
        <v>1</v>
      </c>
      <c r="P274" s="3">
        <v>65</v>
      </c>
      <c r="Q274" s="3" t="b">
        <v>1</v>
      </c>
      <c r="R274" s="3" t="s">
        <v>8269</v>
      </c>
      <c r="S274" s="7">
        <f t="shared" si="24"/>
        <v>177</v>
      </c>
      <c r="T274" s="3">
        <f t="shared" si="29"/>
        <v>81.89</v>
      </c>
      <c r="U274" s="9" t="s">
        <v>8360</v>
      </c>
      <c r="V274" s="3" t="s">
        <v>8365</v>
      </c>
    </row>
    <row r="275" spans="1:22" ht="43.2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15">
        <f t="shared" si="25"/>
        <v>40727.498449074075</v>
      </c>
      <c r="K275" s="3">
        <v>1307102266</v>
      </c>
      <c r="L275" s="15">
        <f t="shared" si="26"/>
        <v>40697.498449074075</v>
      </c>
      <c r="M275" s="15" t="str">
        <f t="shared" si="27"/>
        <v>Jun</v>
      </c>
      <c r="N275" s="15" t="str">
        <f t="shared" si="28"/>
        <v>2011</v>
      </c>
      <c r="O275" s="3" t="b">
        <v>1</v>
      </c>
      <c r="P275" s="3">
        <v>118</v>
      </c>
      <c r="Q275" s="3" t="b">
        <v>1</v>
      </c>
      <c r="R275" s="3" t="s">
        <v>8269</v>
      </c>
      <c r="S275" s="7">
        <f t="shared" si="24"/>
        <v>108</v>
      </c>
      <c r="T275" s="3">
        <f t="shared" si="29"/>
        <v>45.67</v>
      </c>
      <c r="U275" s="9" t="s">
        <v>8360</v>
      </c>
      <c r="V275" s="3" t="s">
        <v>8365</v>
      </c>
    </row>
    <row r="276" spans="1:22" ht="43.2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15">
        <f t="shared" si="25"/>
        <v>41004.290972222225</v>
      </c>
      <c r="K276" s="3">
        <v>1330638829</v>
      </c>
      <c r="L276" s="15">
        <f t="shared" si="26"/>
        <v>40969.912372685183</v>
      </c>
      <c r="M276" s="15" t="str">
        <f t="shared" si="27"/>
        <v>Mar</v>
      </c>
      <c r="N276" s="15" t="str">
        <f t="shared" si="28"/>
        <v>2012</v>
      </c>
      <c r="O276" s="3" t="b">
        <v>1</v>
      </c>
      <c r="P276" s="3">
        <v>113</v>
      </c>
      <c r="Q276" s="3" t="b">
        <v>1</v>
      </c>
      <c r="R276" s="3" t="s">
        <v>8269</v>
      </c>
      <c r="S276" s="7">
        <f t="shared" si="24"/>
        <v>156</v>
      </c>
      <c r="T276" s="3">
        <f t="shared" si="29"/>
        <v>55.22</v>
      </c>
      <c r="U276" s="9" t="s">
        <v>8360</v>
      </c>
      <c r="V276" s="3" t="s">
        <v>8365</v>
      </c>
    </row>
    <row r="277" spans="1:22" ht="43.2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15">
        <f t="shared" si="25"/>
        <v>41223.073680555557</v>
      </c>
      <c r="K277" s="3">
        <v>1349916366</v>
      </c>
      <c r="L277" s="15">
        <f t="shared" si="26"/>
        <v>41193.032013888893</v>
      </c>
      <c r="M277" s="15" t="str">
        <f t="shared" si="27"/>
        <v>Oct</v>
      </c>
      <c r="N277" s="15" t="str">
        <f t="shared" si="28"/>
        <v>2012</v>
      </c>
      <c r="O277" s="3" t="b">
        <v>1</v>
      </c>
      <c r="P277" s="3">
        <v>332</v>
      </c>
      <c r="Q277" s="3" t="b">
        <v>1</v>
      </c>
      <c r="R277" s="3" t="s">
        <v>8269</v>
      </c>
      <c r="S277" s="7">
        <f t="shared" si="24"/>
        <v>108</v>
      </c>
      <c r="T277" s="3">
        <f t="shared" si="29"/>
        <v>65.3</v>
      </c>
      <c r="U277" s="9" t="s">
        <v>8360</v>
      </c>
      <c r="V277" s="3" t="s">
        <v>8365</v>
      </c>
    </row>
    <row r="278" spans="1:22" ht="43.2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15">
        <f t="shared" si="25"/>
        <v>41027.040208333332</v>
      </c>
      <c r="K278" s="3">
        <v>1330394274</v>
      </c>
      <c r="L278" s="15">
        <f t="shared" si="26"/>
        <v>40967.081874999996</v>
      </c>
      <c r="M278" s="15" t="str">
        <f t="shared" si="27"/>
        <v>Feb</v>
      </c>
      <c r="N278" s="15" t="str">
        <f t="shared" si="28"/>
        <v>2012</v>
      </c>
      <c r="O278" s="3" t="b">
        <v>1</v>
      </c>
      <c r="P278" s="3">
        <v>62</v>
      </c>
      <c r="Q278" s="3" t="b">
        <v>1</v>
      </c>
      <c r="R278" s="3" t="s">
        <v>8269</v>
      </c>
      <c r="S278" s="7">
        <f t="shared" si="24"/>
        <v>148</v>
      </c>
      <c r="T278" s="3">
        <f t="shared" si="29"/>
        <v>95.23</v>
      </c>
      <c r="U278" s="9" t="s">
        <v>8360</v>
      </c>
      <c r="V278" s="3" t="s">
        <v>8365</v>
      </c>
    </row>
    <row r="279" spans="1:22" ht="43.2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15">
        <f t="shared" si="25"/>
        <v>42147.891423611116</v>
      </c>
      <c r="K279" s="3">
        <v>1429824219</v>
      </c>
      <c r="L279" s="15">
        <f t="shared" si="26"/>
        <v>42117.891423611116</v>
      </c>
      <c r="M279" s="15" t="str">
        <f t="shared" si="27"/>
        <v>Apr</v>
      </c>
      <c r="N279" s="15" t="str">
        <f t="shared" si="28"/>
        <v>2015</v>
      </c>
      <c r="O279" s="3" t="b">
        <v>1</v>
      </c>
      <c r="P279" s="3">
        <v>951</v>
      </c>
      <c r="Q279" s="3" t="b">
        <v>1</v>
      </c>
      <c r="R279" s="3" t="s">
        <v>8269</v>
      </c>
      <c r="S279" s="7">
        <f t="shared" si="24"/>
        <v>110</v>
      </c>
      <c r="T279" s="3">
        <f t="shared" si="29"/>
        <v>75.44</v>
      </c>
      <c r="U279" s="9" t="s">
        <v>8360</v>
      </c>
      <c r="V279" s="3" t="s">
        <v>8365</v>
      </c>
    </row>
    <row r="280" spans="1:22" ht="28.8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15">
        <f t="shared" si="25"/>
        <v>41194.040960648148</v>
      </c>
      <c r="K280" s="3">
        <v>1347411539</v>
      </c>
      <c r="L280" s="15">
        <f t="shared" si="26"/>
        <v>41164.040960648148</v>
      </c>
      <c r="M280" s="15" t="str">
        <f t="shared" si="27"/>
        <v>Sep</v>
      </c>
      <c r="N280" s="15" t="str">
        <f t="shared" si="28"/>
        <v>2012</v>
      </c>
      <c r="O280" s="3" t="b">
        <v>1</v>
      </c>
      <c r="P280" s="3">
        <v>415</v>
      </c>
      <c r="Q280" s="3" t="b">
        <v>1</v>
      </c>
      <c r="R280" s="3" t="s">
        <v>8269</v>
      </c>
      <c r="S280" s="7">
        <f t="shared" si="24"/>
        <v>150</v>
      </c>
      <c r="T280" s="3">
        <f t="shared" si="29"/>
        <v>97.82</v>
      </c>
      <c r="U280" s="9" t="s">
        <v>8360</v>
      </c>
      <c r="V280" s="3" t="s">
        <v>8365</v>
      </c>
    </row>
    <row r="281" spans="1:22" ht="43.2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15">
        <f t="shared" si="25"/>
        <v>42793.084027777775</v>
      </c>
      <c r="K281" s="3">
        <v>1485237096</v>
      </c>
      <c r="L281" s="15">
        <f t="shared" si="26"/>
        <v>42759.244166666671</v>
      </c>
      <c r="M281" s="15" t="str">
        <f t="shared" si="27"/>
        <v>Jan</v>
      </c>
      <c r="N281" s="15" t="str">
        <f t="shared" si="28"/>
        <v>2017</v>
      </c>
      <c r="O281" s="3" t="b">
        <v>1</v>
      </c>
      <c r="P281" s="3">
        <v>305</v>
      </c>
      <c r="Q281" s="3" t="b">
        <v>1</v>
      </c>
      <c r="R281" s="3" t="s">
        <v>8269</v>
      </c>
      <c r="S281" s="7">
        <f t="shared" si="24"/>
        <v>157</v>
      </c>
      <c r="T281" s="3">
        <f t="shared" si="29"/>
        <v>87.69</v>
      </c>
      <c r="U281" s="9" t="s">
        <v>8360</v>
      </c>
      <c r="V281" s="3" t="s">
        <v>8365</v>
      </c>
    </row>
    <row r="282" spans="1:22" ht="43.2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15">
        <f t="shared" si="25"/>
        <v>41789.590682870366</v>
      </c>
      <c r="K282" s="3">
        <v>1397571035</v>
      </c>
      <c r="L282" s="15">
        <f t="shared" si="26"/>
        <v>41744.590682870366</v>
      </c>
      <c r="M282" s="15" t="str">
        <f t="shared" si="27"/>
        <v>Apr</v>
      </c>
      <c r="N282" s="15" t="str">
        <f t="shared" si="28"/>
        <v>2014</v>
      </c>
      <c r="O282" s="3" t="b">
        <v>1</v>
      </c>
      <c r="P282" s="3">
        <v>2139</v>
      </c>
      <c r="Q282" s="3" t="b">
        <v>1</v>
      </c>
      <c r="R282" s="3" t="s">
        <v>8269</v>
      </c>
      <c r="S282" s="7">
        <f t="shared" si="24"/>
        <v>156</v>
      </c>
      <c r="T282" s="3">
        <f t="shared" si="29"/>
        <v>54.75</v>
      </c>
      <c r="U282" s="9" t="s">
        <v>8360</v>
      </c>
      <c r="V282" s="3" t="s">
        <v>8365</v>
      </c>
    </row>
    <row r="283" spans="1:22" ht="43.2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15">
        <f t="shared" si="25"/>
        <v>40035.80972222222</v>
      </c>
      <c r="K283" s="3">
        <v>1242532513</v>
      </c>
      <c r="L283" s="15">
        <f t="shared" si="26"/>
        <v>39950.163344907407</v>
      </c>
      <c r="M283" s="15" t="str">
        <f t="shared" si="27"/>
        <v>May</v>
      </c>
      <c r="N283" s="15" t="str">
        <f t="shared" si="28"/>
        <v>2009</v>
      </c>
      <c r="O283" s="3" t="b">
        <v>1</v>
      </c>
      <c r="P283" s="3">
        <v>79</v>
      </c>
      <c r="Q283" s="3" t="b">
        <v>1</v>
      </c>
      <c r="R283" s="3" t="s">
        <v>8269</v>
      </c>
      <c r="S283" s="7">
        <f t="shared" si="24"/>
        <v>121</v>
      </c>
      <c r="T283" s="3">
        <f t="shared" si="29"/>
        <v>83.95</v>
      </c>
      <c r="U283" s="9" t="s">
        <v>8360</v>
      </c>
      <c r="V283" s="3" t="s">
        <v>8365</v>
      </c>
    </row>
    <row r="284" spans="1:22" ht="43.2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15">
        <f t="shared" si="25"/>
        <v>40231.916666666664</v>
      </c>
      <c r="K284" s="3">
        <v>1263679492</v>
      </c>
      <c r="L284" s="15">
        <f t="shared" si="26"/>
        <v>40194.920046296298</v>
      </c>
      <c r="M284" s="15" t="str">
        <f t="shared" si="27"/>
        <v>Jan</v>
      </c>
      <c r="N284" s="15" t="str">
        <f t="shared" si="28"/>
        <v>2010</v>
      </c>
      <c r="O284" s="3" t="b">
        <v>1</v>
      </c>
      <c r="P284" s="3">
        <v>179</v>
      </c>
      <c r="Q284" s="3" t="b">
        <v>1</v>
      </c>
      <c r="R284" s="3" t="s">
        <v>8269</v>
      </c>
      <c r="S284" s="7">
        <f t="shared" si="24"/>
        <v>101</v>
      </c>
      <c r="T284" s="3">
        <f t="shared" si="29"/>
        <v>254.39</v>
      </c>
      <c r="U284" s="9" t="s">
        <v>8360</v>
      </c>
      <c r="V284" s="3" t="s">
        <v>8365</v>
      </c>
    </row>
    <row r="285" spans="1:22" ht="28.8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15">
        <f t="shared" si="25"/>
        <v>40695.207638888889</v>
      </c>
      <c r="K285" s="3">
        <v>1305219744</v>
      </c>
      <c r="L285" s="15">
        <f t="shared" si="26"/>
        <v>40675.71</v>
      </c>
      <c r="M285" s="15" t="str">
        <f t="shared" si="27"/>
        <v>May</v>
      </c>
      <c r="N285" s="15" t="str">
        <f t="shared" si="28"/>
        <v>2011</v>
      </c>
      <c r="O285" s="3" t="b">
        <v>1</v>
      </c>
      <c r="P285" s="3">
        <v>202</v>
      </c>
      <c r="Q285" s="3" t="b">
        <v>1</v>
      </c>
      <c r="R285" s="3" t="s">
        <v>8269</v>
      </c>
      <c r="S285" s="7">
        <f t="shared" si="24"/>
        <v>114</v>
      </c>
      <c r="T285" s="3">
        <f t="shared" si="29"/>
        <v>101.83</v>
      </c>
      <c r="U285" s="9" t="s">
        <v>8360</v>
      </c>
      <c r="V285" s="3" t="s">
        <v>8365</v>
      </c>
    </row>
    <row r="286" spans="1:22" ht="43.2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15">
        <f t="shared" si="25"/>
        <v>40929.738194444442</v>
      </c>
      <c r="K286" s="3">
        <v>1325007780</v>
      </c>
      <c r="L286" s="15">
        <f t="shared" si="26"/>
        <v>40904.738194444442</v>
      </c>
      <c r="M286" s="15" t="str">
        <f t="shared" si="27"/>
        <v>Dec</v>
      </c>
      <c r="N286" s="15" t="str">
        <f t="shared" si="28"/>
        <v>2011</v>
      </c>
      <c r="O286" s="3" t="b">
        <v>1</v>
      </c>
      <c r="P286" s="3">
        <v>760</v>
      </c>
      <c r="Q286" s="3" t="b">
        <v>1</v>
      </c>
      <c r="R286" s="3" t="s">
        <v>8269</v>
      </c>
      <c r="S286" s="7">
        <f t="shared" si="24"/>
        <v>105</v>
      </c>
      <c r="T286" s="3">
        <f t="shared" si="29"/>
        <v>55.07</v>
      </c>
      <c r="U286" s="9" t="s">
        <v>8360</v>
      </c>
      <c r="V286" s="3" t="s">
        <v>8365</v>
      </c>
    </row>
    <row r="287" spans="1:22" ht="43.2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15">
        <f t="shared" si="25"/>
        <v>41536.756111111114</v>
      </c>
      <c r="K287" s="3">
        <v>1377022128</v>
      </c>
      <c r="L287" s="15">
        <f t="shared" si="26"/>
        <v>41506.756111111114</v>
      </c>
      <c r="M287" s="15" t="str">
        <f t="shared" si="27"/>
        <v>Aug</v>
      </c>
      <c r="N287" s="15" t="str">
        <f t="shared" si="28"/>
        <v>2013</v>
      </c>
      <c r="O287" s="3" t="b">
        <v>1</v>
      </c>
      <c r="P287" s="3">
        <v>563</v>
      </c>
      <c r="Q287" s="3" t="b">
        <v>1</v>
      </c>
      <c r="R287" s="3" t="s">
        <v>8269</v>
      </c>
      <c r="S287" s="7">
        <f t="shared" si="24"/>
        <v>229</v>
      </c>
      <c r="T287" s="3">
        <f t="shared" si="29"/>
        <v>56.9</v>
      </c>
      <c r="U287" s="9" t="s">
        <v>8360</v>
      </c>
      <c r="V287" s="3" t="s">
        <v>8365</v>
      </c>
    </row>
    <row r="288" spans="1:22" ht="43.2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15">
        <f t="shared" si="25"/>
        <v>41358.774583333332</v>
      </c>
      <c r="K288" s="3">
        <v>1360352124</v>
      </c>
      <c r="L288" s="15">
        <f t="shared" si="26"/>
        <v>41313.816249999996</v>
      </c>
      <c r="M288" s="15" t="str">
        <f t="shared" si="27"/>
        <v>Feb</v>
      </c>
      <c r="N288" s="15" t="str">
        <f t="shared" si="28"/>
        <v>2013</v>
      </c>
      <c r="O288" s="3" t="b">
        <v>1</v>
      </c>
      <c r="P288" s="3">
        <v>135</v>
      </c>
      <c r="Q288" s="3" t="b">
        <v>1</v>
      </c>
      <c r="R288" s="3" t="s">
        <v>8269</v>
      </c>
      <c r="S288" s="7">
        <f t="shared" si="24"/>
        <v>109</v>
      </c>
      <c r="T288" s="3">
        <f t="shared" si="29"/>
        <v>121.28</v>
      </c>
      <c r="U288" s="9" t="s">
        <v>8360</v>
      </c>
      <c r="V288" s="3" t="s">
        <v>8365</v>
      </c>
    </row>
    <row r="289" spans="1:22" ht="28.8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15">
        <f t="shared" si="25"/>
        <v>41215.166666666664</v>
      </c>
      <c r="K289" s="3">
        <v>1349160018</v>
      </c>
      <c r="L289" s="15">
        <f t="shared" si="26"/>
        <v>41184.277986111112</v>
      </c>
      <c r="M289" s="15" t="str">
        <f t="shared" si="27"/>
        <v>Oct</v>
      </c>
      <c r="N289" s="15" t="str">
        <f t="shared" si="28"/>
        <v>2012</v>
      </c>
      <c r="O289" s="3" t="b">
        <v>1</v>
      </c>
      <c r="P289" s="3">
        <v>290</v>
      </c>
      <c r="Q289" s="3" t="b">
        <v>1</v>
      </c>
      <c r="R289" s="3" t="s">
        <v>8269</v>
      </c>
      <c r="S289" s="7">
        <f t="shared" si="24"/>
        <v>176</v>
      </c>
      <c r="T289" s="3">
        <f t="shared" si="29"/>
        <v>91.19</v>
      </c>
      <c r="U289" s="9" t="s">
        <v>8360</v>
      </c>
      <c r="V289" s="3" t="s">
        <v>8365</v>
      </c>
    </row>
    <row r="290" spans="1:22" ht="57.6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15">
        <f t="shared" si="25"/>
        <v>41086.168900462959</v>
      </c>
      <c r="K290" s="3">
        <v>1337659393</v>
      </c>
      <c r="L290" s="15">
        <f t="shared" si="26"/>
        <v>41051.168900462959</v>
      </c>
      <c r="M290" s="15" t="str">
        <f t="shared" si="27"/>
        <v>May</v>
      </c>
      <c r="N290" s="15" t="str">
        <f t="shared" si="28"/>
        <v>2012</v>
      </c>
      <c r="O290" s="3" t="b">
        <v>1</v>
      </c>
      <c r="P290" s="3">
        <v>447</v>
      </c>
      <c r="Q290" s="3" t="b">
        <v>1</v>
      </c>
      <c r="R290" s="3" t="s">
        <v>8269</v>
      </c>
      <c r="S290" s="7">
        <f t="shared" si="24"/>
        <v>103</v>
      </c>
      <c r="T290" s="3">
        <f t="shared" si="29"/>
        <v>115.45</v>
      </c>
      <c r="U290" s="9" t="s">
        <v>8360</v>
      </c>
      <c r="V290" s="3" t="s">
        <v>8365</v>
      </c>
    </row>
    <row r="291" spans="1:22" ht="43.2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15">
        <f t="shared" si="25"/>
        <v>41580.456412037034</v>
      </c>
      <c r="K291" s="3">
        <v>1380797834</v>
      </c>
      <c r="L291" s="15">
        <f t="shared" si="26"/>
        <v>41550.456412037034</v>
      </c>
      <c r="M291" s="15" t="str">
        <f t="shared" si="27"/>
        <v>Oct</v>
      </c>
      <c r="N291" s="15" t="str">
        <f t="shared" si="28"/>
        <v>2013</v>
      </c>
      <c r="O291" s="3" t="b">
        <v>1</v>
      </c>
      <c r="P291" s="3">
        <v>232</v>
      </c>
      <c r="Q291" s="3" t="b">
        <v>1</v>
      </c>
      <c r="R291" s="3" t="s">
        <v>8269</v>
      </c>
      <c r="S291" s="7">
        <f t="shared" si="24"/>
        <v>105</v>
      </c>
      <c r="T291" s="3">
        <f t="shared" si="29"/>
        <v>67.77</v>
      </c>
      <c r="U291" s="9" t="s">
        <v>8360</v>
      </c>
      <c r="V291" s="3" t="s">
        <v>8365</v>
      </c>
    </row>
    <row r="292" spans="1:22" ht="28.8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15">
        <f t="shared" si="25"/>
        <v>40576.332638888889</v>
      </c>
      <c r="K292" s="3">
        <v>1292316697</v>
      </c>
      <c r="L292" s="15">
        <f t="shared" si="26"/>
        <v>40526.36917824074</v>
      </c>
      <c r="M292" s="15" t="str">
        <f t="shared" si="27"/>
        <v>Dec</v>
      </c>
      <c r="N292" s="15" t="str">
        <f t="shared" si="28"/>
        <v>2010</v>
      </c>
      <c r="O292" s="3" t="b">
        <v>1</v>
      </c>
      <c r="P292" s="3">
        <v>168</v>
      </c>
      <c r="Q292" s="3" t="b">
        <v>1</v>
      </c>
      <c r="R292" s="3" t="s">
        <v>8269</v>
      </c>
      <c r="S292" s="7">
        <f t="shared" si="24"/>
        <v>107</v>
      </c>
      <c r="T292" s="3">
        <f t="shared" si="29"/>
        <v>28.58</v>
      </c>
      <c r="U292" s="9" t="s">
        <v>8360</v>
      </c>
      <c r="V292" s="3" t="s">
        <v>8365</v>
      </c>
    </row>
    <row r="293" spans="1:22" ht="43.2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15">
        <f t="shared" si="25"/>
        <v>41395.000694444447</v>
      </c>
      <c r="K293" s="3">
        <v>1365791246</v>
      </c>
      <c r="L293" s="15">
        <f t="shared" si="26"/>
        <v>41376.769050925926</v>
      </c>
      <c r="M293" s="15" t="str">
        <f t="shared" si="27"/>
        <v>Apr</v>
      </c>
      <c r="N293" s="15" t="str">
        <f t="shared" si="28"/>
        <v>2013</v>
      </c>
      <c r="O293" s="3" t="b">
        <v>1</v>
      </c>
      <c r="P293" s="3">
        <v>128</v>
      </c>
      <c r="Q293" s="3" t="b">
        <v>1</v>
      </c>
      <c r="R293" s="3" t="s">
        <v>8269</v>
      </c>
      <c r="S293" s="7">
        <f t="shared" si="24"/>
        <v>120</v>
      </c>
      <c r="T293" s="3">
        <f t="shared" si="29"/>
        <v>46.88</v>
      </c>
      <c r="U293" s="9" t="s">
        <v>8360</v>
      </c>
      <c r="V293" s="3" t="s">
        <v>8365</v>
      </c>
    </row>
    <row r="294" spans="1:22" ht="57.6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15">
        <f t="shared" si="25"/>
        <v>40845.165972222225</v>
      </c>
      <c r="K294" s="3">
        <v>1317064599</v>
      </c>
      <c r="L294" s="15">
        <f t="shared" si="26"/>
        <v>40812.803229166668</v>
      </c>
      <c r="M294" s="15" t="str">
        <f t="shared" si="27"/>
        <v>Sep</v>
      </c>
      <c r="N294" s="15" t="str">
        <f t="shared" si="28"/>
        <v>2011</v>
      </c>
      <c r="O294" s="3" t="b">
        <v>1</v>
      </c>
      <c r="P294" s="3">
        <v>493</v>
      </c>
      <c r="Q294" s="3" t="b">
        <v>1</v>
      </c>
      <c r="R294" s="3" t="s">
        <v>8269</v>
      </c>
      <c r="S294" s="7">
        <f t="shared" si="24"/>
        <v>102</v>
      </c>
      <c r="T294" s="3">
        <f t="shared" si="29"/>
        <v>154.41999999999999</v>
      </c>
      <c r="U294" s="9" t="s">
        <v>8360</v>
      </c>
      <c r="V294" s="3" t="s">
        <v>8365</v>
      </c>
    </row>
    <row r="295" spans="1:22" ht="43.2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15">
        <f t="shared" si="25"/>
        <v>41749.667986111112</v>
      </c>
      <c r="K295" s="3">
        <v>1395417714</v>
      </c>
      <c r="L295" s="15">
        <f t="shared" si="26"/>
        <v>41719.667986111112</v>
      </c>
      <c r="M295" s="15" t="str">
        <f t="shared" si="27"/>
        <v>Mar</v>
      </c>
      <c r="N295" s="15" t="str">
        <f t="shared" si="28"/>
        <v>2014</v>
      </c>
      <c r="O295" s="3" t="b">
        <v>1</v>
      </c>
      <c r="P295" s="3">
        <v>131</v>
      </c>
      <c r="Q295" s="3" t="b">
        <v>1</v>
      </c>
      <c r="R295" s="3" t="s">
        <v>8269</v>
      </c>
      <c r="S295" s="7">
        <f t="shared" si="24"/>
        <v>101</v>
      </c>
      <c r="T295" s="3">
        <f t="shared" si="29"/>
        <v>201.22</v>
      </c>
      <c r="U295" s="9" t="s">
        <v>8360</v>
      </c>
      <c r="V295" s="3" t="s">
        <v>8365</v>
      </c>
    </row>
    <row r="296" spans="1:22" ht="72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15">
        <f t="shared" si="25"/>
        <v>40378.666666666664</v>
      </c>
      <c r="K296" s="3">
        <v>1276480894</v>
      </c>
      <c r="L296" s="15">
        <f t="shared" si="26"/>
        <v>40343.084421296298</v>
      </c>
      <c r="M296" s="15" t="str">
        <f t="shared" si="27"/>
        <v>Jun</v>
      </c>
      <c r="N296" s="15" t="str">
        <f t="shared" si="28"/>
        <v>2010</v>
      </c>
      <c r="O296" s="3" t="b">
        <v>1</v>
      </c>
      <c r="P296" s="3">
        <v>50</v>
      </c>
      <c r="Q296" s="3" t="b">
        <v>1</v>
      </c>
      <c r="R296" s="3" t="s">
        <v>8269</v>
      </c>
      <c r="S296" s="7">
        <f t="shared" si="24"/>
        <v>100</v>
      </c>
      <c r="T296" s="3">
        <f t="shared" si="29"/>
        <v>100</v>
      </c>
      <c r="U296" s="9" t="s">
        <v>8360</v>
      </c>
      <c r="V296" s="3" t="s">
        <v>8365</v>
      </c>
    </row>
    <row r="297" spans="1:22" ht="43.2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15">
        <f t="shared" si="25"/>
        <v>41579</v>
      </c>
      <c r="K297" s="3">
        <v>1378080409</v>
      </c>
      <c r="L297" s="15">
        <f t="shared" si="26"/>
        <v>41519.004733796297</v>
      </c>
      <c r="M297" s="15" t="str">
        <f t="shared" si="27"/>
        <v>Sep</v>
      </c>
      <c r="N297" s="15" t="str">
        <f t="shared" si="28"/>
        <v>2013</v>
      </c>
      <c r="O297" s="3" t="b">
        <v>1</v>
      </c>
      <c r="P297" s="3">
        <v>665</v>
      </c>
      <c r="Q297" s="3" t="b">
        <v>1</v>
      </c>
      <c r="R297" s="3" t="s">
        <v>8269</v>
      </c>
      <c r="S297" s="7">
        <f t="shared" si="24"/>
        <v>133</v>
      </c>
      <c r="T297" s="3">
        <f t="shared" si="29"/>
        <v>100.08</v>
      </c>
      <c r="U297" s="9" t="s">
        <v>8360</v>
      </c>
      <c r="V297" s="3" t="s">
        <v>8365</v>
      </c>
    </row>
    <row r="298" spans="1:22" ht="43.2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15">
        <f t="shared" si="25"/>
        <v>41159.475497685184</v>
      </c>
      <c r="K298" s="3">
        <v>1344857083</v>
      </c>
      <c r="L298" s="15">
        <f t="shared" si="26"/>
        <v>41134.475497685184</v>
      </c>
      <c r="M298" s="15" t="str">
        <f t="shared" si="27"/>
        <v>Aug</v>
      </c>
      <c r="N298" s="15" t="str">
        <f t="shared" si="28"/>
        <v>2012</v>
      </c>
      <c r="O298" s="3" t="b">
        <v>1</v>
      </c>
      <c r="P298" s="3">
        <v>129</v>
      </c>
      <c r="Q298" s="3" t="b">
        <v>1</v>
      </c>
      <c r="R298" s="3" t="s">
        <v>8269</v>
      </c>
      <c r="S298" s="7">
        <f t="shared" si="24"/>
        <v>119</v>
      </c>
      <c r="T298" s="3">
        <f t="shared" si="29"/>
        <v>230.09</v>
      </c>
      <c r="U298" s="9" t="s">
        <v>8360</v>
      </c>
      <c r="V298" s="3" t="s">
        <v>8365</v>
      </c>
    </row>
    <row r="299" spans="1:22" ht="43.2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15">
        <f t="shared" si="25"/>
        <v>42125.165972222225</v>
      </c>
      <c r="K299" s="3">
        <v>1427390901</v>
      </c>
      <c r="L299" s="15">
        <f t="shared" si="26"/>
        <v>42089.72802083334</v>
      </c>
      <c r="M299" s="15" t="str">
        <f t="shared" si="27"/>
        <v>Mar</v>
      </c>
      <c r="N299" s="15" t="str">
        <f t="shared" si="28"/>
        <v>2015</v>
      </c>
      <c r="O299" s="3" t="b">
        <v>1</v>
      </c>
      <c r="P299" s="3">
        <v>142</v>
      </c>
      <c r="Q299" s="3" t="b">
        <v>1</v>
      </c>
      <c r="R299" s="3" t="s">
        <v>8269</v>
      </c>
      <c r="S299" s="7">
        <f t="shared" si="24"/>
        <v>101</v>
      </c>
      <c r="T299" s="3">
        <f t="shared" si="29"/>
        <v>141.75</v>
      </c>
      <c r="U299" s="9" t="s">
        <v>8360</v>
      </c>
      <c r="V299" s="3" t="s">
        <v>8365</v>
      </c>
    </row>
    <row r="300" spans="1:22" ht="28.8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15">
        <f t="shared" si="25"/>
        <v>41768.875</v>
      </c>
      <c r="K300" s="3">
        <v>1394536048</v>
      </c>
      <c r="L300" s="15">
        <f t="shared" si="26"/>
        <v>41709.463518518518</v>
      </c>
      <c r="M300" s="15" t="str">
        <f t="shared" si="27"/>
        <v>Mar</v>
      </c>
      <c r="N300" s="15" t="str">
        <f t="shared" si="28"/>
        <v>2014</v>
      </c>
      <c r="O300" s="3" t="b">
        <v>1</v>
      </c>
      <c r="P300" s="3">
        <v>2436</v>
      </c>
      <c r="Q300" s="3" t="b">
        <v>1</v>
      </c>
      <c r="R300" s="3" t="s">
        <v>8269</v>
      </c>
      <c r="S300" s="7">
        <f t="shared" si="24"/>
        <v>109</v>
      </c>
      <c r="T300" s="3">
        <f t="shared" si="29"/>
        <v>56.34</v>
      </c>
      <c r="U300" s="9" t="s">
        <v>8360</v>
      </c>
      <c r="V300" s="3" t="s">
        <v>8365</v>
      </c>
    </row>
    <row r="301" spans="1:22" ht="57.6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15">
        <f t="shared" si="25"/>
        <v>40499.266898148147</v>
      </c>
      <c r="K301" s="3">
        <v>1287379460</v>
      </c>
      <c r="L301" s="15">
        <f t="shared" si="26"/>
        <v>40469.225231481483</v>
      </c>
      <c r="M301" s="15" t="str">
        <f t="shared" si="27"/>
        <v>Oct</v>
      </c>
      <c r="N301" s="15" t="str">
        <f t="shared" si="28"/>
        <v>2010</v>
      </c>
      <c r="O301" s="3" t="b">
        <v>1</v>
      </c>
      <c r="P301" s="3">
        <v>244</v>
      </c>
      <c r="Q301" s="3" t="b">
        <v>1</v>
      </c>
      <c r="R301" s="3" t="s">
        <v>8269</v>
      </c>
      <c r="S301" s="7">
        <f t="shared" si="24"/>
        <v>179</v>
      </c>
      <c r="T301" s="3">
        <f t="shared" si="29"/>
        <v>73.34</v>
      </c>
      <c r="U301" s="9" t="s">
        <v>8360</v>
      </c>
      <c r="V301" s="3" t="s">
        <v>8365</v>
      </c>
    </row>
    <row r="302" spans="1:22" ht="43.2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15">
        <f t="shared" si="25"/>
        <v>40657.959930555553</v>
      </c>
      <c r="K302" s="3">
        <v>1301007738</v>
      </c>
      <c r="L302" s="15">
        <f t="shared" si="26"/>
        <v>40626.959930555553</v>
      </c>
      <c r="M302" s="15" t="str">
        <f t="shared" si="27"/>
        <v>Mar</v>
      </c>
      <c r="N302" s="15" t="str">
        <f t="shared" si="28"/>
        <v>2011</v>
      </c>
      <c r="O302" s="3" t="b">
        <v>1</v>
      </c>
      <c r="P302" s="3">
        <v>298</v>
      </c>
      <c r="Q302" s="3" t="b">
        <v>1</v>
      </c>
      <c r="R302" s="3" t="s">
        <v>8269</v>
      </c>
      <c r="S302" s="7">
        <f t="shared" si="24"/>
        <v>102</v>
      </c>
      <c r="T302" s="3">
        <f t="shared" si="29"/>
        <v>85.34</v>
      </c>
      <c r="U302" s="9" t="s">
        <v>8360</v>
      </c>
      <c r="V302" s="3" t="s">
        <v>8365</v>
      </c>
    </row>
    <row r="303" spans="1:22" ht="43.2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15">
        <f t="shared" si="25"/>
        <v>41352.696006944447</v>
      </c>
      <c r="K303" s="3">
        <v>1360258935</v>
      </c>
      <c r="L303" s="15">
        <f t="shared" si="26"/>
        <v>41312.737673611111</v>
      </c>
      <c r="M303" s="15" t="str">
        <f t="shared" si="27"/>
        <v>Feb</v>
      </c>
      <c r="N303" s="15" t="str">
        <f t="shared" si="28"/>
        <v>2013</v>
      </c>
      <c r="O303" s="3" t="b">
        <v>1</v>
      </c>
      <c r="P303" s="3">
        <v>251</v>
      </c>
      <c r="Q303" s="3" t="b">
        <v>1</v>
      </c>
      <c r="R303" s="3" t="s">
        <v>8269</v>
      </c>
      <c r="S303" s="7">
        <f t="shared" si="24"/>
        <v>119</v>
      </c>
      <c r="T303" s="3">
        <f t="shared" si="29"/>
        <v>61.5</v>
      </c>
      <c r="U303" s="9" t="s">
        <v>8360</v>
      </c>
      <c r="V303" s="3" t="s">
        <v>8365</v>
      </c>
    </row>
    <row r="304" spans="1:22" ht="57.6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15">
        <f t="shared" si="25"/>
        <v>40963.856921296298</v>
      </c>
      <c r="K304" s="3">
        <v>1327523638</v>
      </c>
      <c r="L304" s="15">
        <f t="shared" si="26"/>
        <v>40933.856921296298</v>
      </c>
      <c r="M304" s="15" t="str">
        <f t="shared" si="27"/>
        <v>Jan</v>
      </c>
      <c r="N304" s="15" t="str">
        <f t="shared" si="28"/>
        <v>2012</v>
      </c>
      <c r="O304" s="3" t="b">
        <v>1</v>
      </c>
      <c r="P304" s="3">
        <v>108</v>
      </c>
      <c r="Q304" s="3" t="b">
        <v>1</v>
      </c>
      <c r="R304" s="3" t="s">
        <v>8269</v>
      </c>
      <c r="S304" s="7">
        <f t="shared" si="24"/>
        <v>100</v>
      </c>
      <c r="T304" s="3">
        <f t="shared" si="29"/>
        <v>93.02</v>
      </c>
      <c r="U304" s="9" t="s">
        <v>8360</v>
      </c>
      <c r="V304" s="3" t="s">
        <v>8365</v>
      </c>
    </row>
    <row r="305" spans="1:22" ht="43.2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15">
        <f t="shared" si="25"/>
        <v>41062.071134259262</v>
      </c>
      <c r="K305" s="3">
        <v>1336009346</v>
      </c>
      <c r="L305" s="15">
        <f t="shared" si="26"/>
        <v>41032.071134259262</v>
      </c>
      <c r="M305" s="15" t="str">
        <f t="shared" si="27"/>
        <v>May</v>
      </c>
      <c r="N305" s="15" t="str">
        <f t="shared" si="28"/>
        <v>2012</v>
      </c>
      <c r="O305" s="3" t="b">
        <v>1</v>
      </c>
      <c r="P305" s="3">
        <v>82</v>
      </c>
      <c r="Q305" s="3" t="b">
        <v>1</v>
      </c>
      <c r="R305" s="3" t="s">
        <v>8269</v>
      </c>
      <c r="S305" s="7">
        <f t="shared" si="24"/>
        <v>137</v>
      </c>
      <c r="T305" s="3">
        <f t="shared" si="29"/>
        <v>50.29</v>
      </c>
      <c r="U305" s="9" t="s">
        <v>8360</v>
      </c>
      <c r="V305" s="3" t="s">
        <v>8365</v>
      </c>
    </row>
    <row r="306" spans="1:22" ht="28.8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15">
        <f t="shared" si="25"/>
        <v>41153.083333333336</v>
      </c>
      <c r="K306" s="3">
        <v>1343096197</v>
      </c>
      <c r="L306" s="15">
        <f t="shared" si="26"/>
        <v>41114.094872685186</v>
      </c>
      <c r="M306" s="15" t="str">
        <f t="shared" si="27"/>
        <v>Jul</v>
      </c>
      <c r="N306" s="15" t="str">
        <f t="shared" si="28"/>
        <v>2012</v>
      </c>
      <c r="O306" s="3" t="b">
        <v>1</v>
      </c>
      <c r="P306" s="3">
        <v>74</v>
      </c>
      <c r="Q306" s="3" t="b">
        <v>1</v>
      </c>
      <c r="R306" s="3" t="s">
        <v>8269</v>
      </c>
      <c r="S306" s="7">
        <f t="shared" si="24"/>
        <v>232</v>
      </c>
      <c r="T306" s="3">
        <f t="shared" si="29"/>
        <v>106.43</v>
      </c>
      <c r="U306" s="9" t="s">
        <v>8360</v>
      </c>
      <c r="V306" s="3" t="s">
        <v>8365</v>
      </c>
    </row>
    <row r="307" spans="1:22" ht="43.2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15">
        <f t="shared" si="25"/>
        <v>40978.630196759259</v>
      </c>
      <c r="K307" s="3">
        <v>1328800049</v>
      </c>
      <c r="L307" s="15">
        <f t="shared" si="26"/>
        <v>40948.630196759259</v>
      </c>
      <c r="M307" s="15" t="str">
        <f t="shared" si="27"/>
        <v>Feb</v>
      </c>
      <c r="N307" s="15" t="str">
        <f t="shared" si="28"/>
        <v>2012</v>
      </c>
      <c r="O307" s="3" t="b">
        <v>1</v>
      </c>
      <c r="P307" s="3">
        <v>189</v>
      </c>
      <c r="Q307" s="3" t="b">
        <v>1</v>
      </c>
      <c r="R307" s="3" t="s">
        <v>8269</v>
      </c>
      <c r="S307" s="7">
        <f t="shared" si="24"/>
        <v>130</v>
      </c>
      <c r="T307" s="3">
        <f t="shared" si="29"/>
        <v>51.72</v>
      </c>
      <c r="U307" s="9" t="s">
        <v>8360</v>
      </c>
      <c r="V307" s="3" t="s">
        <v>8365</v>
      </c>
    </row>
    <row r="308" spans="1:22" ht="28.8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15">
        <f t="shared" si="25"/>
        <v>41353.795520833337</v>
      </c>
      <c r="K308" s="3">
        <v>1362081933</v>
      </c>
      <c r="L308" s="15">
        <f t="shared" si="26"/>
        <v>41333.837187500001</v>
      </c>
      <c r="M308" s="15" t="str">
        <f t="shared" si="27"/>
        <v>Feb</v>
      </c>
      <c r="N308" s="15" t="str">
        <f t="shared" si="28"/>
        <v>2013</v>
      </c>
      <c r="O308" s="3" t="b">
        <v>1</v>
      </c>
      <c r="P308" s="3">
        <v>80</v>
      </c>
      <c r="Q308" s="3" t="b">
        <v>1</v>
      </c>
      <c r="R308" s="3" t="s">
        <v>8269</v>
      </c>
      <c r="S308" s="7">
        <f t="shared" si="24"/>
        <v>293</v>
      </c>
      <c r="T308" s="3">
        <f t="shared" si="29"/>
        <v>36.61</v>
      </c>
      <c r="U308" s="9" t="s">
        <v>8360</v>
      </c>
      <c r="V308" s="3" t="s">
        <v>8365</v>
      </c>
    </row>
    <row r="309" spans="1:22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15">
        <f t="shared" si="25"/>
        <v>41312.944456018515</v>
      </c>
      <c r="K309" s="3">
        <v>1357684801</v>
      </c>
      <c r="L309" s="15">
        <f t="shared" si="26"/>
        <v>41282.944456018515</v>
      </c>
      <c r="M309" s="15" t="str">
        <f t="shared" si="27"/>
        <v>Jan</v>
      </c>
      <c r="N309" s="15" t="str">
        <f t="shared" si="28"/>
        <v>2013</v>
      </c>
      <c r="O309" s="3" t="b">
        <v>1</v>
      </c>
      <c r="P309" s="3">
        <v>576</v>
      </c>
      <c r="Q309" s="3" t="b">
        <v>1</v>
      </c>
      <c r="R309" s="3" t="s">
        <v>8269</v>
      </c>
      <c r="S309" s="7">
        <f t="shared" si="24"/>
        <v>111</v>
      </c>
      <c r="T309" s="3">
        <f t="shared" si="29"/>
        <v>42.52</v>
      </c>
      <c r="U309" s="9" t="s">
        <v>8360</v>
      </c>
      <c r="V309" s="3" t="s">
        <v>8365</v>
      </c>
    </row>
    <row r="310" spans="1:22" ht="43.2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15">
        <f t="shared" si="25"/>
        <v>40612.694560185184</v>
      </c>
      <c r="K310" s="3">
        <v>1295887210</v>
      </c>
      <c r="L310" s="15">
        <f t="shared" si="26"/>
        <v>40567.694560185184</v>
      </c>
      <c r="M310" s="15" t="str">
        <f t="shared" si="27"/>
        <v>Jan</v>
      </c>
      <c r="N310" s="15" t="str">
        <f t="shared" si="28"/>
        <v>2011</v>
      </c>
      <c r="O310" s="3" t="b">
        <v>1</v>
      </c>
      <c r="P310" s="3">
        <v>202</v>
      </c>
      <c r="Q310" s="3" t="b">
        <v>1</v>
      </c>
      <c r="R310" s="3" t="s">
        <v>8269</v>
      </c>
      <c r="S310" s="7">
        <f t="shared" si="24"/>
        <v>106</v>
      </c>
      <c r="T310" s="3">
        <f t="shared" si="29"/>
        <v>62.71</v>
      </c>
      <c r="U310" s="9" t="s">
        <v>8360</v>
      </c>
      <c r="V310" s="3" t="s">
        <v>8365</v>
      </c>
    </row>
    <row r="311" spans="1:22" ht="43.2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15">
        <f t="shared" si="25"/>
        <v>41155.751550925925</v>
      </c>
      <c r="K311" s="3">
        <v>1344880934</v>
      </c>
      <c r="L311" s="15">
        <f t="shared" si="26"/>
        <v>41134.751550925925</v>
      </c>
      <c r="M311" s="15" t="str">
        <f t="shared" si="27"/>
        <v>Aug</v>
      </c>
      <c r="N311" s="15" t="str">
        <f t="shared" si="28"/>
        <v>2012</v>
      </c>
      <c r="O311" s="3" t="b">
        <v>1</v>
      </c>
      <c r="P311" s="3">
        <v>238</v>
      </c>
      <c r="Q311" s="3" t="b">
        <v>1</v>
      </c>
      <c r="R311" s="3" t="s">
        <v>8269</v>
      </c>
      <c r="S311" s="7">
        <f t="shared" si="24"/>
        <v>119</v>
      </c>
      <c r="T311" s="3">
        <f t="shared" si="29"/>
        <v>89.96</v>
      </c>
      <c r="U311" s="9" t="s">
        <v>8360</v>
      </c>
      <c r="V311" s="3" t="s">
        <v>8365</v>
      </c>
    </row>
    <row r="312" spans="1:22" ht="43.2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15">
        <f t="shared" si="25"/>
        <v>40836.083333333336</v>
      </c>
      <c r="K312" s="3">
        <v>1317788623</v>
      </c>
      <c r="L312" s="15">
        <f t="shared" si="26"/>
        <v>40821.183136574073</v>
      </c>
      <c r="M312" s="15" t="str">
        <f t="shared" si="27"/>
        <v>Oct</v>
      </c>
      <c r="N312" s="15" t="str">
        <f t="shared" si="28"/>
        <v>2011</v>
      </c>
      <c r="O312" s="3" t="b">
        <v>1</v>
      </c>
      <c r="P312" s="3">
        <v>36</v>
      </c>
      <c r="Q312" s="3" t="b">
        <v>1</v>
      </c>
      <c r="R312" s="3" t="s">
        <v>8269</v>
      </c>
      <c r="S312" s="7">
        <f t="shared" si="24"/>
        <v>104</v>
      </c>
      <c r="T312" s="3">
        <f t="shared" si="29"/>
        <v>28.92</v>
      </c>
      <c r="U312" s="9" t="s">
        <v>8360</v>
      </c>
      <c r="V312" s="3" t="s">
        <v>8365</v>
      </c>
    </row>
    <row r="313" spans="1:22" ht="43.2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15">
        <f t="shared" si="25"/>
        <v>40909.332638888889</v>
      </c>
      <c r="K313" s="3">
        <v>1321852592</v>
      </c>
      <c r="L313" s="15">
        <f t="shared" si="26"/>
        <v>40868.219814814816</v>
      </c>
      <c r="M313" s="15" t="str">
        <f t="shared" si="27"/>
        <v>Nov</v>
      </c>
      <c r="N313" s="15" t="str">
        <f t="shared" si="28"/>
        <v>2011</v>
      </c>
      <c r="O313" s="3" t="b">
        <v>1</v>
      </c>
      <c r="P313" s="3">
        <v>150</v>
      </c>
      <c r="Q313" s="3" t="b">
        <v>1</v>
      </c>
      <c r="R313" s="3" t="s">
        <v>8269</v>
      </c>
      <c r="S313" s="7">
        <f t="shared" si="24"/>
        <v>104</v>
      </c>
      <c r="T313" s="3">
        <f t="shared" si="29"/>
        <v>138.80000000000001</v>
      </c>
      <c r="U313" s="9" t="s">
        <v>8360</v>
      </c>
      <c r="V313" s="3" t="s">
        <v>8365</v>
      </c>
    </row>
    <row r="314" spans="1:22" ht="57.6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15">
        <f t="shared" si="25"/>
        <v>41378.877685185187</v>
      </c>
      <c r="K314" s="3">
        <v>1363381432</v>
      </c>
      <c r="L314" s="15">
        <f t="shared" si="26"/>
        <v>41348.877685185187</v>
      </c>
      <c r="M314" s="15" t="str">
        <f t="shared" si="27"/>
        <v>Mar</v>
      </c>
      <c r="N314" s="15" t="str">
        <f t="shared" si="28"/>
        <v>2013</v>
      </c>
      <c r="O314" s="3" t="b">
        <v>1</v>
      </c>
      <c r="P314" s="3">
        <v>146</v>
      </c>
      <c r="Q314" s="3" t="b">
        <v>1</v>
      </c>
      <c r="R314" s="3" t="s">
        <v>8269</v>
      </c>
      <c r="S314" s="7">
        <f t="shared" si="24"/>
        <v>112</v>
      </c>
      <c r="T314" s="3">
        <f t="shared" si="29"/>
        <v>61.3</v>
      </c>
      <c r="U314" s="9" t="s">
        <v>8360</v>
      </c>
      <c r="V314" s="3" t="s">
        <v>8365</v>
      </c>
    </row>
    <row r="315" spans="1:22" ht="57.6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15">
        <f t="shared" si="25"/>
        <v>40401.665972222225</v>
      </c>
      <c r="K315" s="3">
        <v>1277702894</v>
      </c>
      <c r="L315" s="15">
        <f t="shared" si="26"/>
        <v>40357.227939814817</v>
      </c>
      <c r="M315" s="15" t="str">
        <f t="shared" si="27"/>
        <v>Jun</v>
      </c>
      <c r="N315" s="15" t="str">
        <f t="shared" si="28"/>
        <v>2010</v>
      </c>
      <c r="O315" s="3" t="b">
        <v>1</v>
      </c>
      <c r="P315" s="3">
        <v>222</v>
      </c>
      <c r="Q315" s="3" t="b">
        <v>1</v>
      </c>
      <c r="R315" s="3" t="s">
        <v>8269</v>
      </c>
      <c r="S315" s="7">
        <f t="shared" si="24"/>
        <v>105</v>
      </c>
      <c r="T315" s="3">
        <f t="shared" si="29"/>
        <v>80.2</v>
      </c>
      <c r="U315" s="9" t="s">
        <v>8360</v>
      </c>
      <c r="V315" s="3" t="s">
        <v>8365</v>
      </c>
    </row>
    <row r="316" spans="1:22" ht="43.2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15">
        <f t="shared" si="25"/>
        <v>41334.833194444444</v>
      </c>
      <c r="K316" s="3">
        <v>1359575988</v>
      </c>
      <c r="L316" s="15">
        <f t="shared" si="26"/>
        <v>41304.833194444444</v>
      </c>
      <c r="M316" s="15" t="str">
        <f t="shared" si="27"/>
        <v>Jan</v>
      </c>
      <c r="N316" s="15" t="str">
        <f t="shared" si="28"/>
        <v>2013</v>
      </c>
      <c r="O316" s="3" t="b">
        <v>1</v>
      </c>
      <c r="P316" s="3">
        <v>120</v>
      </c>
      <c r="Q316" s="3" t="b">
        <v>1</v>
      </c>
      <c r="R316" s="3" t="s">
        <v>8269</v>
      </c>
      <c r="S316" s="7">
        <f t="shared" si="24"/>
        <v>385</v>
      </c>
      <c r="T316" s="3">
        <f t="shared" si="29"/>
        <v>32.1</v>
      </c>
      <c r="U316" s="9" t="s">
        <v>8360</v>
      </c>
      <c r="V316" s="3" t="s">
        <v>8365</v>
      </c>
    </row>
    <row r="317" spans="1:22" ht="43.2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15">
        <f t="shared" si="25"/>
        <v>41143.77238425926</v>
      </c>
      <c r="K317" s="3">
        <v>1343068334</v>
      </c>
      <c r="L317" s="15">
        <f t="shared" si="26"/>
        <v>41113.77238425926</v>
      </c>
      <c r="M317" s="15" t="str">
        <f t="shared" si="27"/>
        <v>Jul</v>
      </c>
      <c r="N317" s="15" t="str">
        <f t="shared" si="28"/>
        <v>2012</v>
      </c>
      <c r="O317" s="3" t="b">
        <v>1</v>
      </c>
      <c r="P317" s="3">
        <v>126</v>
      </c>
      <c r="Q317" s="3" t="b">
        <v>1</v>
      </c>
      <c r="R317" s="3" t="s">
        <v>8269</v>
      </c>
      <c r="S317" s="7">
        <f t="shared" si="24"/>
        <v>101</v>
      </c>
      <c r="T317" s="3">
        <f t="shared" si="29"/>
        <v>200.89</v>
      </c>
      <c r="U317" s="9" t="s">
        <v>8360</v>
      </c>
      <c r="V317" s="3" t="s">
        <v>8365</v>
      </c>
    </row>
    <row r="318" spans="1:22" ht="28.8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15">
        <f t="shared" si="25"/>
        <v>41984.207638888889</v>
      </c>
      <c r="K318" s="3">
        <v>1415398197</v>
      </c>
      <c r="L318" s="15">
        <f t="shared" si="26"/>
        <v>41950.923576388886</v>
      </c>
      <c r="M318" s="15" t="str">
        <f t="shared" si="27"/>
        <v>Nov</v>
      </c>
      <c r="N318" s="15" t="str">
        <f t="shared" si="28"/>
        <v>2014</v>
      </c>
      <c r="O318" s="3" t="b">
        <v>1</v>
      </c>
      <c r="P318" s="3">
        <v>158</v>
      </c>
      <c r="Q318" s="3" t="b">
        <v>1</v>
      </c>
      <c r="R318" s="3" t="s">
        <v>8269</v>
      </c>
      <c r="S318" s="7">
        <f t="shared" si="24"/>
        <v>114</v>
      </c>
      <c r="T318" s="3">
        <f t="shared" si="29"/>
        <v>108.01</v>
      </c>
      <c r="U318" s="9" t="s">
        <v>8360</v>
      </c>
      <c r="V318" s="3" t="s">
        <v>8365</v>
      </c>
    </row>
    <row r="319" spans="1:22" ht="43.2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15">
        <f t="shared" si="25"/>
        <v>41619.676886574074</v>
      </c>
      <c r="K319" s="3">
        <v>1384186483</v>
      </c>
      <c r="L319" s="15">
        <f t="shared" si="26"/>
        <v>41589.676886574074</v>
      </c>
      <c r="M319" s="15" t="str">
        <f t="shared" si="27"/>
        <v>Nov</v>
      </c>
      <c r="N319" s="15" t="str">
        <f t="shared" si="28"/>
        <v>2013</v>
      </c>
      <c r="O319" s="3" t="b">
        <v>1</v>
      </c>
      <c r="P319" s="3">
        <v>316</v>
      </c>
      <c r="Q319" s="3" t="b">
        <v>1</v>
      </c>
      <c r="R319" s="3" t="s">
        <v>8269</v>
      </c>
      <c r="S319" s="7">
        <f t="shared" si="24"/>
        <v>101</v>
      </c>
      <c r="T319" s="3">
        <f t="shared" si="29"/>
        <v>95.7</v>
      </c>
      <c r="U319" s="9" t="s">
        <v>8360</v>
      </c>
      <c r="V319" s="3" t="s">
        <v>8365</v>
      </c>
    </row>
    <row r="320" spans="1:22" ht="43.2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15">
        <f t="shared" si="25"/>
        <v>41359.997118055559</v>
      </c>
      <c r="K320" s="3">
        <v>1361753751</v>
      </c>
      <c r="L320" s="15">
        <f t="shared" si="26"/>
        <v>41330.038784722223</v>
      </c>
      <c r="M320" s="15" t="str">
        <f t="shared" si="27"/>
        <v>Feb</v>
      </c>
      <c r="N320" s="15" t="str">
        <f t="shared" si="28"/>
        <v>2013</v>
      </c>
      <c r="O320" s="3" t="b">
        <v>1</v>
      </c>
      <c r="P320" s="3">
        <v>284</v>
      </c>
      <c r="Q320" s="3" t="b">
        <v>1</v>
      </c>
      <c r="R320" s="3" t="s">
        <v>8269</v>
      </c>
      <c r="S320" s="7">
        <f t="shared" si="24"/>
        <v>283</v>
      </c>
      <c r="T320" s="3">
        <f t="shared" si="29"/>
        <v>49.88</v>
      </c>
      <c r="U320" s="9" t="s">
        <v>8360</v>
      </c>
      <c r="V320" s="3" t="s">
        <v>8365</v>
      </c>
    </row>
    <row r="321" spans="1:22" ht="57.6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15">
        <f t="shared" si="25"/>
        <v>40211.332638888889</v>
      </c>
      <c r="K321" s="3">
        <v>1257538029</v>
      </c>
      <c r="L321" s="15">
        <f t="shared" si="26"/>
        <v>40123.83829861111</v>
      </c>
      <c r="M321" s="15" t="str">
        <f t="shared" si="27"/>
        <v>Nov</v>
      </c>
      <c r="N321" s="15" t="str">
        <f t="shared" si="28"/>
        <v>2009</v>
      </c>
      <c r="O321" s="3" t="b">
        <v>1</v>
      </c>
      <c r="P321" s="3">
        <v>51</v>
      </c>
      <c r="Q321" s="3" t="b">
        <v>1</v>
      </c>
      <c r="R321" s="3" t="s">
        <v>8269</v>
      </c>
      <c r="S321" s="7">
        <f t="shared" si="24"/>
        <v>113</v>
      </c>
      <c r="T321" s="3">
        <f t="shared" si="29"/>
        <v>110.47</v>
      </c>
      <c r="U321" s="9" t="s">
        <v>8360</v>
      </c>
      <c r="V321" s="3" t="s">
        <v>8365</v>
      </c>
    </row>
    <row r="322" spans="1:22" ht="43.2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15">
        <f t="shared" si="25"/>
        <v>42360.958333333328</v>
      </c>
      <c r="K322" s="3">
        <v>1448284433</v>
      </c>
      <c r="L322" s="15">
        <f t="shared" si="26"/>
        <v>42331.551307870366</v>
      </c>
      <c r="M322" s="15" t="str">
        <f t="shared" si="27"/>
        <v>Nov</v>
      </c>
      <c r="N322" s="15" t="str">
        <f t="shared" si="28"/>
        <v>2015</v>
      </c>
      <c r="O322" s="3" t="b">
        <v>1</v>
      </c>
      <c r="P322" s="3">
        <v>158</v>
      </c>
      <c r="Q322" s="3" t="b">
        <v>1</v>
      </c>
      <c r="R322" s="3" t="s">
        <v>8269</v>
      </c>
      <c r="S322" s="7">
        <f t="shared" ref="S322:S385" si="30">ROUND((E322/D322)*100,0)</f>
        <v>107</v>
      </c>
      <c r="T322" s="3">
        <f t="shared" si="29"/>
        <v>134.91</v>
      </c>
      <c r="U322" s="9" t="s">
        <v>8360</v>
      </c>
      <c r="V322" s="3" t="s">
        <v>8365</v>
      </c>
    </row>
    <row r="323" spans="1:22" ht="43.2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15">
        <f t="shared" ref="J323:J386" si="31">(((I323/60)/60)/24)+DATE(1970,1,1)</f>
        <v>42682.488263888896</v>
      </c>
      <c r="K323" s="3">
        <v>1475577786</v>
      </c>
      <c r="L323" s="15">
        <f t="shared" ref="L323:L386" si="32">(((K323/60)/60)/24)+DATE(1970,1,1)</f>
        <v>42647.446597222224</v>
      </c>
      <c r="M323" s="15" t="str">
        <f t="shared" ref="M323:M386" si="33">TEXT(L323, "mmm")</f>
        <v>Oct</v>
      </c>
      <c r="N323" s="15" t="str">
        <f t="shared" ref="N323:N386" si="34">TEXT(L323, "yyyy")</f>
        <v>2016</v>
      </c>
      <c r="O323" s="3" t="b">
        <v>1</v>
      </c>
      <c r="P323" s="3">
        <v>337</v>
      </c>
      <c r="Q323" s="3" t="b">
        <v>1</v>
      </c>
      <c r="R323" s="3" t="s">
        <v>8269</v>
      </c>
      <c r="S323" s="7">
        <f t="shared" si="30"/>
        <v>103</v>
      </c>
      <c r="T323" s="3">
        <f t="shared" ref="T323:T386" si="35">ROUND(E323/P323,2)</f>
        <v>106.62</v>
      </c>
      <c r="U323" s="9" t="s">
        <v>8360</v>
      </c>
      <c r="V323" s="3" t="s">
        <v>8365</v>
      </c>
    </row>
    <row r="324" spans="1:22" ht="43.2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15">
        <f t="shared" si="31"/>
        <v>42503.57</v>
      </c>
      <c r="K324" s="3">
        <v>1460554848</v>
      </c>
      <c r="L324" s="15">
        <f t="shared" si="32"/>
        <v>42473.57</v>
      </c>
      <c r="M324" s="15" t="str">
        <f t="shared" si="33"/>
        <v>Apr</v>
      </c>
      <c r="N324" s="15" t="str">
        <f t="shared" si="34"/>
        <v>2016</v>
      </c>
      <c r="O324" s="3" t="b">
        <v>1</v>
      </c>
      <c r="P324" s="3">
        <v>186</v>
      </c>
      <c r="Q324" s="3" t="b">
        <v>1</v>
      </c>
      <c r="R324" s="3" t="s">
        <v>8269</v>
      </c>
      <c r="S324" s="7">
        <f t="shared" si="30"/>
        <v>108</v>
      </c>
      <c r="T324" s="3">
        <f t="shared" si="35"/>
        <v>145.04</v>
      </c>
      <c r="U324" s="9" t="s">
        <v>8360</v>
      </c>
      <c r="V324" s="3" t="s">
        <v>8365</v>
      </c>
    </row>
    <row r="325" spans="1:22" ht="43.2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15">
        <f t="shared" si="31"/>
        <v>42725.332638888889</v>
      </c>
      <c r="K325" s="3">
        <v>1479886966</v>
      </c>
      <c r="L325" s="15">
        <f t="shared" si="32"/>
        <v>42697.32136574074</v>
      </c>
      <c r="M325" s="15" t="str">
        <f t="shared" si="33"/>
        <v>Nov</v>
      </c>
      <c r="N325" s="15" t="str">
        <f t="shared" si="34"/>
        <v>2016</v>
      </c>
      <c r="O325" s="3" t="b">
        <v>1</v>
      </c>
      <c r="P325" s="3">
        <v>58</v>
      </c>
      <c r="Q325" s="3" t="b">
        <v>1</v>
      </c>
      <c r="R325" s="3" t="s">
        <v>8269</v>
      </c>
      <c r="S325" s="7">
        <f t="shared" si="30"/>
        <v>123</v>
      </c>
      <c r="T325" s="3">
        <f t="shared" si="35"/>
        <v>114.59</v>
      </c>
      <c r="U325" s="9" t="s">
        <v>8360</v>
      </c>
      <c r="V325" s="3" t="s">
        <v>8365</v>
      </c>
    </row>
    <row r="326" spans="1:22" ht="43.2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15">
        <f t="shared" si="31"/>
        <v>42217.626250000001</v>
      </c>
      <c r="K326" s="3">
        <v>1435590108</v>
      </c>
      <c r="L326" s="15">
        <f t="shared" si="32"/>
        <v>42184.626250000001</v>
      </c>
      <c r="M326" s="15" t="str">
        <f t="shared" si="33"/>
        <v>Jun</v>
      </c>
      <c r="N326" s="15" t="str">
        <f t="shared" si="34"/>
        <v>2015</v>
      </c>
      <c r="O326" s="3" t="b">
        <v>1</v>
      </c>
      <c r="P326" s="3">
        <v>82</v>
      </c>
      <c r="Q326" s="3" t="b">
        <v>1</v>
      </c>
      <c r="R326" s="3" t="s">
        <v>8269</v>
      </c>
      <c r="S326" s="7">
        <f t="shared" si="30"/>
        <v>102</v>
      </c>
      <c r="T326" s="3">
        <f t="shared" si="35"/>
        <v>105.32</v>
      </c>
      <c r="U326" s="9" t="s">
        <v>8360</v>
      </c>
      <c r="V326" s="3" t="s">
        <v>8365</v>
      </c>
    </row>
    <row r="327" spans="1:22" ht="43.2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15">
        <f t="shared" si="31"/>
        <v>42724.187881944439</v>
      </c>
      <c r="K327" s="3">
        <v>1479184233</v>
      </c>
      <c r="L327" s="15">
        <f t="shared" si="32"/>
        <v>42689.187881944439</v>
      </c>
      <c r="M327" s="15" t="str">
        <f t="shared" si="33"/>
        <v>Nov</v>
      </c>
      <c r="N327" s="15" t="str">
        <f t="shared" si="34"/>
        <v>2016</v>
      </c>
      <c r="O327" s="3" t="b">
        <v>1</v>
      </c>
      <c r="P327" s="3">
        <v>736</v>
      </c>
      <c r="Q327" s="3" t="b">
        <v>1</v>
      </c>
      <c r="R327" s="3" t="s">
        <v>8269</v>
      </c>
      <c r="S327" s="7">
        <f t="shared" si="30"/>
        <v>104</v>
      </c>
      <c r="T327" s="3">
        <f t="shared" si="35"/>
        <v>70.92</v>
      </c>
      <c r="U327" s="9" t="s">
        <v>8360</v>
      </c>
      <c r="V327" s="3" t="s">
        <v>8365</v>
      </c>
    </row>
    <row r="328" spans="1:22" ht="43.2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15">
        <f t="shared" si="31"/>
        <v>42808.956250000003</v>
      </c>
      <c r="K328" s="3">
        <v>1486625606</v>
      </c>
      <c r="L328" s="15">
        <f t="shared" si="32"/>
        <v>42775.314884259264</v>
      </c>
      <c r="M328" s="15" t="str">
        <f t="shared" si="33"/>
        <v>Feb</v>
      </c>
      <c r="N328" s="15" t="str">
        <f t="shared" si="34"/>
        <v>2017</v>
      </c>
      <c r="O328" s="3" t="b">
        <v>1</v>
      </c>
      <c r="P328" s="3">
        <v>1151</v>
      </c>
      <c r="Q328" s="3" t="b">
        <v>1</v>
      </c>
      <c r="R328" s="3" t="s">
        <v>8269</v>
      </c>
      <c r="S328" s="7">
        <f t="shared" si="30"/>
        <v>113</v>
      </c>
      <c r="T328" s="3">
        <f t="shared" si="35"/>
        <v>147.16999999999999</v>
      </c>
      <c r="U328" s="9" t="s">
        <v>8360</v>
      </c>
      <c r="V328" s="3" t="s">
        <v>8365</v>
      </c>
    </row>
    <row r="329" spans="1:22" ht="43.2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15">
        <f t="shared" si="31"/>
        <v>42085.333333333328</v>
      </c>
      <c r="K329" s="3">
        <v>1424669929</v>
      </c>
      <c r="L329" s="15">
        <f t="shared" si="32"/>
        <v>42058.235289351855</v>
      </c>
      <c r="M329" s="15" t="str">
        <f t="shared" si="33"/>
        <v>Feb</v>
      </c>
      <c r="N329" s="15" t="str">
        <f t="shared" si="34"/>
        <v>2015</v>
      </c>
      <c r="O329" s="3" t="b">
        <v>1</v>
      </c>
      <c r="P329" s="3">
        <v>34</v>
      </c>
      <c r="Q329" s="3" t="b">
        <v>1</v>
      </c>
      <c r="R329" s="3" t="s">
        <v>8269</v>
      </c>
      <c r="S329" s="7">
        <f t="shared" si="30"/>
        <v>136</v>
      </c>
      <c r="T329" s="3">
        <f t="shared" si="35"/>
        <v>160.47</v>
      </c>
      <c r="U329" s="9" t="s">
        <v>8360</v>
      </c>
      <c r="V329" s="3" t="s">
        <v>8365</v>
      </c>
    </row>
    <row r="330" spans="1:22" ht="43.2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15">
        <f t="shared" si="31"/>
        <v>42309.166666666672</v>
      </c>
      <c r="K330" s="3">
        <v>1443739388</v>
      </c>
      <c r="L330" s="15">
        <f t="shared" si="32"/>
        <v>42278.946620370371</v>
      </c>
      <c r="M330" s="15" t="str">
        <f t="shared" si="33"/>
        <v>Oct</v>
      </c>
      <c r="N330" s="15" t="str">
        <f t="shared" si="34"/>
        <v>2015</v>
      </c>
      <c r="O330" s="3" t="b">
        <v>1</v>
      </c>
      <c r="P330" s="3">
        <v>498</v>
      </c>
      <c r="Q330" s="3" t="b">
        <v>1</v>
      </c>
      <c r="R330" s="3" t="s">
        <v>8269</v>
      </c>
      <c r="S330" s="7">
        <f t="shared" si="30"/>
        <v>104</v>
      </c>
      <c r="T330" s="3">
        <f t="shared" si="35"/>
        <v>156.05000000000001</v>
      </c>
      <c r="U330" s="9" t="s">
        <v>8360</v>
      </c>
      <c r="V330" s="3" t="s">
        <v>8365</v>
      </c>
    </row>
    <row r="331" spans="1:22" ht="43.2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15">
        <f t="shared" si="31"/>
        <v>42315.166666666672</v>
      </c>
      <c r="K331" s="3">
        <v>1444821127</v>
      </c>
      <c r="L331" s="15">
        <f t="shared" si="32"/>
        <v>42291.46674768519</v>
      </c>
      <c r="M331" s="15" t="str">
        <f t="shared" si="33"/>
        <v>Oct</v>
      </c>
      <c r="N331" s="15" t="str">
        <f t="shared" si="34"/>
        <v>2015</v>
      </c>
      <c r="O331" s="3" t="b">
        <v>1</v>
      </c>
      <c r="P331" s="3">
        <v>167</v>
      </c>
      <c r="Q331" s="3" t="b">
        <v>1</v>
      </c>
      <c r="R331" s="3" t="s">
        <v>8269</v>
      </c>
      <c r="S331" s="7">
        <f t="shared" si="30"/>
        <v>106</v>
      </c>
      <c r="T331" s="3">
        <f t="shared" si="35"/>
        <v>63.17</v>
      </c>
      <c r="U331" s="9" t="s">
        <v>8360</v>
      </c>
      <c r="V331" s="3" t="s">
        <v>8365</v>
      </c>
    </row>
    <row r="332" spans="1:22" ht="43.2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15">
        <f t="shared" si="31"/>
        <v>41411.165972222225</v>
      </c>
      <c r="K332" s="3">
        <v>1366028563</v>
      </c>
      <c r="L332" s="15">
        <f t="shared" si="32"/>
        <v>41379.515775462962</v>
      </c>
      <c r="M332" s="15" t="str">
        <f t="shared" si="33"/>
        <v>Apr</v>
      </c>
      <c r="N332" s="15" t="str">
        <f t="shared" si="34"/>
        <v>2013</v>
      </c>
      <c r="O332" s="3" t="b">
        <v>1</v>
      </c>
      <c r="P332" s="3">
        <v>340</v>
      </c>
      <c r="Q332" s="3" t="b">
        <v>1</v>
      </c>
      <c r="R332" s="3" t="s">
        <v>8269</v>
      </c>
      <c r="S332" s="7">
        <f t="shared" si="30"/>
        <v>102</v>
      </c>
      <c r="T332" s="3">
        <f t="shared" si="35"/>
        <v>104.82</v>
      </c>
      <c r="U332" s="9" t="s">
        <v>8360</v>
      </c>
      <c r="V332" s="3" t="s">
        <v>8365</v>
      </c>
    </row>
    <row r="333" spans="1:22" ht="43.2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15">
        <f t="shared" si="31"/>
        <v>42538.581412037034</v>
      </c>
      <c r="K333" s="3">
        <v>1463493434</v>
      </c>
      <c r="L333" s="15">
        <f t="shared" si="32"/>
        <v>42507.581412037034</v>
      </c>
      <c r="M333" s="15" t="str">
        <f t="shared" si="33"/>
        <v>May</v>
      </c>
      <c r="N333" s="15" t="str">
        <f t="shared" si="34"/>
        <v>2016</v>
      </c>
      <c r="O333" s="3" t="b">
        <v>1</v>
      </c>
      <c r="P333" s="3">
        <v>438</v>
      </c>
      <c r="Q333" s="3" t="b">
        <v>1</v>
      </c>
      <c r="R333" s="3" t="s">
        <v>8269</v>
      </c>
      <c r="S333" s="7">
        <f t="shared" si="30"/>
        <v>107</v>
      </c>
      <c r="T333" s="3">
        <f t="shared" si="35"/>
        <v>97.36</v>
      </c>
      <c r="U333" s="9" t="s">
        <v>8360</v>
      </c>
      <c r="V333" s="3" t="s">
        <v>8365</v>
      </c>
    </row>
    <row r="334" spans="1:22" ht="43.2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15">
        <f t="shared" si="31"/>
        <v>42305.333333333328</v>
      </c>
      <c r="K334" s="3">
        <v>1442420377</v>
      </c>
      <c r="L334" s="15">
        <f t="shared" si="32"/>
        <v>42263.680289351847</v>
      </c>
      <c r="M334" s="15" t="str">
        <f t="shared" si="33"/>
        <v>Sep</v>
      </c>
      <c r="N334" s="15" t="str">
        <f t="shared" si="34"/>
        <v>2015</v>
      </c>
      <c r="O334" s="3" t="b">
        <v>1</v>
      </c>
      <c r="P334" s="3">
        <v>555</v>
      </c>
      <c r="Q334" s="3" t="b">
        <v>1</v>
      </c>
      <c r="R334" s="3" t="s">
        <v>8269</v>
      </c>
      <c r="S334" s="7">
        <f t="shared" si="30"/>
        <v>113</v>
      </c>
      <c r="T334" s="3">
        <f t="shared" si="35"/>
        <v>203.63</v>
      </c>
      <c r="U334" s="9" t="s">
        <v>8360</v>
      </c>
      <c r="V334" s="3" t="s">
        <v>8365</v>
      </c>
    </row>
    <row r="335" spans="1:22" ht="43.2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15">
        <f t="shared" si="31"/>
        <v>42467.59480324074</v>
      </c>
      <c r="K335" s="3">
        <v>1457450191</v>
      </c>
      <c r="L335" s="15">
        <f t="shared" si="32"/>
        <v>42437.636469907404</v>
      </c>
      <c r="M335" s="15" t="str">
        <f t="shared" si="33"/>
        <v>Mar</v>
      </c>
      <c r="N335" s="15" t="str">
        <f t="shared" si="34"/>
        <v>2016</v>
      </c>
      <c r="O335" s="3" t="b">
        <v>1</v>
      </c>
      <c r="P335" s="3">
        <v>266</v>
      </c>
      <c r="Q335" s="3" t="b">
        <v>1</v>
      </c>
      <c r="R335" s="3" t="s">
        <v>8269</v>
      </c>
      <c r="S335" s="7">
        <f t="shared" si="30"/>
        <v>125</v>
      </c>
      <c r="T335" s="3">
        <f t="shared" si="35"/>
        <v>188.31</v>
      </c>
      <c r="U335" s="9" t="s">
        <v>8360</v>
      </c>
      <c r="V335" s="3" t="s">
        <v>8365</v>
      </c>
    </row>
    <row r="336" spans="1:22" ht="57.6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15">
        <f t="shared" si="31"/>
        <v>42139.791666666672</v>
      </c>
      <c r="K336" s="3">
        <v>1428423757</v>
      </c>
      <c r="L336" s="15">
        <f t="shared" si="32"/>
        <v>42101.682372685187</v>
      </c>
      <c r="M336" s="15" t="str">
        <f t="shared" si="33"/>
        <v>Apr</v>
      </c>
      <c r="N336" s="15" t="str">
        <f t="shared" si="34"/>
        <v>2015</v>
      </c>
      <c r="O336" s="3" t="b">
        <v>1</v>
      </c>
      <c r="P336" s="3">
        <v>69</v>
      </c>
      <c r="Q336" s="3" t="b">
        <v>1</v>
      </c>
      <c r="R336" s="3" t="s">
        <v>8269</v>
      </c>
      <c r="S336" s="7">
        <f t="shared" si="30"/>
        <v>101</v>
      </c>
      <c r="T336" s="3">
        <f t="shared" si="35"/>
        <v>146.65</v>
      </c>
      <c r="U336" s="9" t="s">
        <v>8360</v>
      </c>
      <c r="V336" s="3" t="s">
        <v>8365</v>
      </c>
    </row>
    <row r="337" spans="1:22" ht="43.2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15">
        <f t="shared" si="31"/>
        <v>42132.916666666672</v>
      </c>
      <c r="K337" s="3">
        <v>1428428515</v>
      </c>
      <c r="L337" s="15">
        <f t="shared" si="32"/>
        <v>42101.737442129626</v>
      </c>
      <c r="M337" s="15" t="str">
        <f t="shared" si="33"/>
        <v>Apr</v>
      </c>
      <c r="N337" s="15" t="str">
        <f t="shared" si="34"/>
        <v>2015</v>
      </c>
      <c r="O337" s="3" t="b">
        <v>1</v>
      </c>
      <c r="P337" s="3">
        <v>80</v>
      </c>
      <c r="Q337" s="3" t="b">
        <v>1</v>
      </c>
      <c r="R337" s="3" t="s">
        <v>8269</v>
      </c>
      <c r="S337" s="7">
        <f t="shared" si="30"/>
        <v>103</v>
      </c>
      <c r="T337" s="3">
        <f t="shared" si="35"/>
        <v>109.19</v>
      </c>
      <c r="U337" s="9" t="s">
        <v>8360</v>
      </c>
      <c r="V337" s="3" t="s">
        <v>8365</v>
      </c>
    </row>
    <row r="338" spans="1:22" ht="43.2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15">
        <f t="shared" si="31"/>
        <v>42321.637939814813</v>
      </c>
      <c r="K338" s="3">
        <v>1444832318</v>
      </c>
      <c r="L338" s="15">
        <f t="shared" si="32"/>
        <v>42291.596273148149</v>
      </c>
      <c r="M338" s="15" t="str">
        <f t="shared" si="33"/>
        <v>Oct</v>
      </c>
      <c r="N338" s="15" t="str">
        <f t="shared" si="34"/>
        <v>2015</v>
      </c>
      <c r="O338" s="3" t="b">
        <v>1</v>
      </c>
      <c r="P338" s="3">
        <v>493</v>
      </c>
      <c r="Q338" s="3" t="b">
        <v>1</v>
      </c>
      <c r="R338" s="3" t="s">
        <v>8269</v>
      </c>
      <c r="S338" s="7">
        <f t="shared" si="30"/>
        <v>117</v>
      </c>
      <c r="T338" s="3">
        <f t="shared" si="35"/>
        <v>59.25</v>
      </c>
      <c r="U338" s="9" t="s">
        <v>8360</v>
      </c>
      <c r="V338" s="3" t="s">
        <v>8365</v>
      </c>
    </row>
    <row r="339" spans="1:22" ht="43.2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15">
        <f t="shared" si="31"/>
        <v>42077.086898148147</v>
      </c>
      <c r="K339" s="3">
        <v>1423710308</v>
      </c>
      <c r="L339" s="15">
        <f t="shared" si="32"/>
        <v>42047.128564814819</v>
      </c>
      <c r="M339" s="15" t="str">
        <f t="shared" si="33"/>
        <v>Feb</v>
      </c>
      <c r="N339" s="15" t="str">
        <f t="shared" si="34"/>
        <v>2015</v>
      </c>
      <c r="O339" s="3" t="b">
        <v>1</v>
      </c>
      <c r="P339" s="3">
        <v>31</v>
      </c>
      <c r="Q339" s="3" t="b">
        <v>1</v>
      </c>
      <c r="R339" s="3" t="s">
        <v>8269</v>
      </c>
      <c r="S339" s="7">
        <f t="shared" si="30"/>
        <v>101</v>
      </c>
      <c r="T339" s="3">
        <f t="shared" si="35"/>
        <v>97.9</v>
      </c>
      <c r="U339" s="9" t="s">
        <v>8360</v>
      </c>
      <c r="V339" s="3" t="s">
        <v>8365</v>
      </c>
    </row>
    <row r="340" spans="1:22" ht="43.2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15">
        <f t="shared" si="31"/>
        <v>42616.041666666672</v>
      </c>
      <c r="K340" s="3">
        <v>1468001290</v>
      </c>
      <c r="L340" s="15">
        <f t="shared" si="32"/>
        <v>42559.755671296298</v>
      </c>
      <c r="M340" s="15" t="str">
        <f t="shared" si="33"/>
        <v>Jul</v>
      </c>
      <c r="N340" s="15" t="str">
        <f t="shared" si="34"/>
        <v>2016</v>
      </c>
      <c r="O340" s="3" t="b">
        <v>1</v>
      </c>
      <c r="P340" s="3">
        <v>236</v>
      </c>
      <c r="Q340" s="3" t="b">
        <v>1</v>
      </c>
      <c r="R340" s="3" t="s">
        <v>8269</v>
      </c>
      <c r="S340" s="7">
        <f t="shared" si="30"/>
        <v>110</v>
      </c>
      <c r="T340" s="3">
        <f t="shared" si="35"/>
        <v>70</v>
      </c>
      <c r="U340" s="9" t="s">
        <v>8360</v>
      </c>
      <c r="V340" s="3" t="s">
        <v>8365</v>
      </c>
    </row>
    <row r="341" spans="1:22" ht="43.2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15">
        <f t="shared" si="31"/>
        <v>42123.760046296295</v>
      </c>
      <c r="K341" s="3">
        <v>1427739268</v>
      </c>
      <c r="L341" s="15">
        <f t="shared" si="32"/>
        <v>42093.760046296295</v>
      </c>
      <c r="M341" s="15" t="str">
        <f t="shared" si="33"/>
        <v>Mar</v>
      </c>
      <c r="N341" s="15" t="str">
        <f t="shared" si="34"/>
        <v>2015</v>
      </c>
      <c r="O341" s="3" t="b">
        <v>1</v>
      </c>
      <c r="P341" s="3">
        <v>89</v>
      </c>
      <c r="Q341" s="3" t="b">
        <v>1</v>
      </c>
      <c r="R341" s="3" t="s">
        <v>8269</v>
      </c>
      <c r="S341" s="7">
        <f t="shared" si="30"/>
        <v>108</v>
      </c>
      <c r="T341" s="3">
        <f t="shared" si="35"/>
        <v>72.87</v>
      </c>
      <c r="U341" s="9" t="s">
        <v>8360</v>
      </c>
      <c r="V341" s="3" t="s">
        <v>8365</v>
      </c>
    </row>
    <row r="342" spans="1:22" ht="43.2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15">
        <f t="shared" si="31"/>
        <v>42802.875</v>
      </c>
      <c r="K342" s="3">
        <v>1486397007</v>
      </c>
      <c r="L342" s="15">
        <f t="shared" si="32"/>
        <v>42772.669062500005</v>
      </c>
      <c r="M342" s="15" t="str">
        <f t="shared" si="33"/>
        <v>Feb</v>
      </c>
      <c r="N342" s="15" t="str">
        <f t="shared" si="34"/>
        <v>2017</v>
      </c>
      <c r="O342" s="3" t="b">
        <v>1</v>
      </c>
      <c r="P342" s="3">
        <v>299</v>
      </c>
      <c r="Q342" s="3" t="b">
        <v>1</v>
      </c>
      <c r="R342" s="3" t="s">
        <v>8269</v>
      </c>
      <c r="S342" s="7">
        <f t="shared" si="30"/>
        <v>125</v>
      </c>
      <c r="T342" s="3">
        <f t="shared" si="35"/>
        <v>146.35</v>
      </c>
      <c r="U342" s="9" t="s">
        <v>8360</v>
      </c>
      <c r="V342" s="3" t="s">
        <v>8365</v>
      </c>
    </row>
    <row r="343" spans="1:22" ht="43.2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15">
        <f t="shared" si="31"/>
        <v>41913.165972222225</v>
      </c>
      <c r="K343" s="3">
        <v>1410555998</v>
      </c>
      <c r="L343" s="15">
        <f t="shared" si="32"/>
        <v>41894.879606481481</v>
      </c>
      <c r="M343" s="15" t="str">
        <f t="shared" si="33"/>
        <v>Sep</v>
      </c>
      <c r="N343" s="15" t="str">
        <f t="shared" si="34"/>
        <v>2014</v>
      </c>
      <c r="O343" s="3" t="b">
        <v>1</v>
      </c>
      <c r="P343" s="3">
        <v>55</v>
      </c>
      <c r="Q343" s="3" t="b">
        <v>1</v>
      </c>
      <c r="R343" s="3" t="s">
        <v>8269</v>
      </c>
      <c r="S343" s="7">
        <f t="shared" si="30"/>
        <v>107</v>
      </c>
      <c r="T343" s="3">
        <f t="shared" si="35"/>
        <v>67.91</v>
      </c>
      <c r="U343" s="9" t="s">
        <v>8360</v>
      </c>
      <c r="V343" s="3" t="s">
        <v>8365</v>
      </c>
    </row>
    <row r="344" spans="1:22" ht="28.8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15">
        <f t="shared" si="31"/>
        <v>42489.780844907407</v>
      </c>
      <c r="K344" s="3">
        <v>1459363465</v>
      </c>
      <c r="L344" s="15">
        <f t="shared" si="32"/>
        <v>42459.780844907407</v>
      </c>
      <c r="M344" s="15" t="str">
        <f t="shared" si="33"/>
        <v>Mar</v>
      </c>
      <c r="N344" s="15" t="str">
        <f t="shared" si="34"/>
        <v>2016</v>
      </c>
      <c r="O344" s="3" t="b">
        <v>1</v>
      </c>
      <c r="P344" s="3">
        <v>325</v>
      </c>
      <c r="Q344" s="3" t="b">
        <v>1</v>
      </c>
      <c r="R344" s="3" t="s">
        <v>8269</v>
      </c>
      <c r="S344" s="7">
        <f t="shared" si="30"/>
        <v>100</v>
      </c>
      <c r="T344" s="3">
        <f t="shared" si="35"/>
        <v>169.85</v>
      </c>
      <c r="U344" s="9" t="s">
        <v>8360</v>
      </c>
      <c r="V344" s="3" t="s">
        <v>8365</v>
      </c>
    </row>
    <row r="345" spans="1:22" ht="43.2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15">
        <f t="shared" si="31"/>
        <v>41957.125</v>
      </c>
      <c r="K345" s="3">
        <v>1413308545</v>
      </c>
      <c r="L345" s="15">
        <f t="shared" si="32"/>
        <v>41926.73778935185</v>
      </c>
      <c r="M345" s="15" t="str">
        <f t="shared" si="33"/>
        <v>Oct</v>
      </c>
      <c r="N345" s="15" t="str">
        <f t="shared" si="34"/>
        <v>2014</v>
      </c>
      <c r="O345" s="3" t="b">
        <v>1</v>
      </c>
      <c r="P345" s="3">
        <v>524</v>
      </c>
      <c r="Q345" s="3" t="b">
        <v>1</v>
      </c>
      <c r="R345" s="3" t="s">
        <v>8269</v>
      </c>
      <c r="S345" s="7">
        <f t="shared" si="30"/>
        <v>102</v>
      </c>
      <c r="T345" s="3">
        <f t="shared" si="35"/>
        <v>58.41</v>
      </c>
      <c r="U345" s="9" t="s">
        <v>8360</v>
      </c>
      <c r="V345" s="3" t="s">
        <v>8365</v>
      </c>
    </row>
    <row r="346" spans="1:22" ht="43.2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15">
        <f t="shared" si="31"/>
        <v>42156.097222222219</v>
      </c>
      <c r="K346" s="3">
        <v>1429312694</v>
      </c>
      <c r="L346" s="15">
        <f t="shared" si="32"/>
        <v>42111.970995370371</v>
      </c>
      <c r="M346" s="15" t="str">
        <f t="shared" si="33"/>
        <v>Apr</v>
      </c>
      <c r="N346" s="15" t="str">
        <f t="shared" si="34"/>
        <v>2015</v>
      </c>
      <c r="O346" s="3" t="b">
        <v>1</v>
      </c>
      <c r="P346" s="3">
        <v>285</v>
      </c>
      <c r="Q346" s="3" t="b">
        <v>1</v>
      </c>
      <c r="R346" s="3" t="s">
        <v>8269</v>
      </c>
      <c r="S346" s="7">
        <f t="shared" si="30"/>
        <v>102</v>
      </c>
      <c r="T346" s="3">
        <f t="shared" si="35"/>
        <v>119.99</v>
      </c>
      <c r="U346" s="9" t="s">
        <v>8360</v>
      </c>
      <c r="V346" s="3" t="s">
        <v>8365</v>
      </c>
    </row>
    <row r="347" spans="1:22" ht="43.2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15">
        <f t="shared" si="31"/>
        <v>42144.944328703699</v>
      </c>
      <c r="K347" s="3">
        <v>1429569590</v>
      </c>
      <c r="L347" s="15">
        <f t="shared" si="32"/>
        <v>42114.944328703699</v>
      </c>
      <c r="M347" s="15" t="str">
        <f t="shared" si="33"/>
        <v>Apr</v>
      </c>
      <c r="N347" s="15" t="str">
        <f t="shared" si="34"/>
        <v>2015</v>
      </c>
      <c r="O347" s="3" t="b">
        <v>1</v>
      </c>
      <c r="P347" s="3">
        <v>179</v>
      </c>
      <c r="Q347" s="3" t="b">
        <v>1</v>
      </c>
      <c r="R347" s="3" t="s">
        <v>8269</v>
      </c>
      <c r="S347" s="7">
        <f t="shared" si="30"/>
        <v>123</v>
      </c>
      <c r="T347" s="3">
        <f t="shared" si="35"/>
        <v>99.86</v>
      </c>
      <c r="U347" s="9" t="s">
        <v>8360</v>
      </c>
      <c r="V347" s="3" t="s">
        <v>8365</v>
      </c>
    </row>
    <row r="348" spans="1:22" ht="43.2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15">
        <f t="shared" si="31"/>
        <v>42291.500243055561</v>
      </c>
      <c r="K348" s="3">
        <v>1442232021</v>
      </c>
      <c r="L348" s="15">
        <f t="shared" si="32"/>
        <v>42261.500243055561</v>
      </c>
      <c r="M348" s="15" t="str">
        <f t="shared" si="33"/>
        <v>Sep</v>
      </c>
      <c r="N348" s="15" t="str">
        <f t="shared" si="34"/>
        <v>2015</v>
      </c>
      <c r="O348" s="3" t="b">
        <v>1</v>
      </c>
      <c r="P348" s="3">
        <v>188</v>
      </c>
      <c r="Q348" s="3" t="b">
        <v>1</v>
      </c>
      <c r="R348" s="3" t="s">
        <v>8269</v>
      </c>
      <c r="S348" s="7">
        <f t="shared" si="30"/>
        <v>170</v>
      </c>
      <c r="T348" s="3">
        <f t="shared" si="35"/>
        <v>90.58</v>
      </c>
      <c r="U348" s="9" t="s">
        <v>8360</v>
      </c>
      <c r="V348" s="3" t="s">
        <v>8365</v>
      </c>
    </row>
    <row r="349" spans="1:22" ht="43.2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15">
        <f t="shared" si="31"/>
        <v>42322.537141203706</v>
      </c>
      <c r="K349" s="3">
        <v>1444910009</v>
      </c>
      <c r="L349" s="15">
        <f t="shared" si="32"/>
        <v>42292.495474537034</v>
      </c>
      <c r="M349" s="15" t="str">
        <f t="shared" si="33"/>
        <v>Oct</v>
      </c>
      <c r="N349" s="15" t="str">
        <f t="shared" si="34"/>
        <v>2015</v>
      </c>
      <c r="O349" s="3" t="b">
        <v>1</v>
      </c>
      <c r="P349" s="3">
        <v>379</v>
      </c>
      <c r="Q349" s="3" t="b">
        <v>1</v>
      </c>
      <c r="R349" s="3" t="s">
        <v>8269</v>
      </c>
      <c r="S349" s="7">
        <f t="shared" si="30"/>
        <v>112</v>
      </c>
      <c r="T349" s="3">
        <f t="shared" si="35"/>
        <v>117.77</v>
      </c>
      <c r="U349" s="9" t="s">
        <v>8360</v>
      </c>
      <c r="V349" s="3" t="s">
        <v>8365</v>
      </c>
    </row>
    <row r="350" spans="1:22" ht="43.2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15">
        <f t="shared" si="31"/>
        <v>42237.58699074074</v>
      </c>
      <c r="K350" s="3">
        <v>1437573916</v>
      </c>
      <c r="L350" s="15">
        <f t="shared" si="32"/>
        <v>42207.58699074074</v>
      </c>
      <c r="M350" s="15" t="str">
        <f t="shared" si="33"/>
        <v>Jul</v>
      </c>
      <c r="N350" s="15" t="str">
        <f t="shared" si="34"/>
        <v>2015</v>
      </c>
      <c r="O350" s="3" t="b">
        <v>1</v>
      </c>
      <c r="P350" s="3">
        <v>119</v>
      </c>
      <c r="Q350" s="3" t="b">
        <v>1</v>
      </c>
      <c r="R350" s="3" t="s">
        <v>8269</v>
      </c>
      <c r="S350" s="7">
        <f t="shared" si="30"/>
        <v>103</v>
      </c>
      <c r="T350" s="3">
        <f t="shared" si="35"/>
        <v>86.55</v>
      </c>
      <c r="U350" s="9" t="s">
        <v>8360</v>
      </c>
      <c r="V350" s="3" t="s">
        <v>8365</v>
      </c>
    </row>
    <row r="351" spans="1:22" ht="43.2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15">
        <f t="shared" si="31"/>
        <v>42790.498935185184</v>
      </c>
      <c r="K351" s="3">
        <v>1485345508</v>
      </c>
      <c r="L351" s="15">
        <f t="shared" si="32"/>
        <v>42760.498935185184</v>
      </c>
      <c r="M351" s="15" t="str">
        <f t="shared" si="33"/>
        <v>Jan</v>
      </c>
      <c r="N351" s="15" t="str">
        <f t="shared" si="34"/>
        <v>2017</v>
      </c>
      <c r="O351" s="3" t="b">
        <v>1</v>
      </c>
      <c r="P351" s="3">
        <v>167</v>
      </c>
      <c r="Q351" s="3" t="b">
        <v>1</v>
      </c>
      <c r="R351" s="3" t="s">
        <v>8269</v>
      </c>
      <c r="S351" s="7">
        <f t="shared" si="30"/>
        <v>107</v>
      </c>
      <c r="T351" s="3">
        <f t="shared" si="35"/>
        <v>71.900000000000006</v>
      </c>
      <c r="U351" s="9" t="s">
        <v>8360</v>
      </c>
      <c r="V351" s="3" t="s">
        <v>8365</v>
      </c>
    </row>
    <row r="352" spans="1:22" ht="43.2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15">
        <f t="shared" si="31"/>
        <v>42624.165972222225</v>
      </c>
      <c r="K352" s="3">
        <v>1470274509</v>
      </c>
      <c r="L352" s="15">
        <f t="shared" si="32"/>
        <v>42586.066076388888</v>
      </c>
      <c r="M352" s="15" t="str">
        <f t="shared" si="33"/>
        <v>Aug</v>
      </c>
      <c r="N352" s="15" t="str">
        <f t="shared" si="34"/>
        <v>2016</v>
      </c>
      <c r="O352" s="3" t="b">
        <v>1</v>
      </c>
      <c r="P352" s="3">
        <v>221</v>
      </c>
      <c r="Q352" s="3" t="b">
        <v>1</v>
      </c>
      <c r="R352" s="3" t="s">
        <v>8269</v>
      </c>
      <c r="S352" s="7">
        <f t="shared" si="30"/>
        <v>115</v>
      </c>
      <c r="T352" s="3">
        <f t="shared" si="35"/>
        <v>129.82</v>
      </c>
      <c r="U352" s="9" t="s">
        <v>8360</v>
      </c>
      <c r="V352" s="3" t="s">
        <v>8365</v>
      </c>
    </row>
    <row r="353" spans="1:22" ht="43.2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15">
        <f t="shared" si="31"/>
        <v>42467.923078703709</v>
      </c>
      <c r="K353" s="3">
        <v>1456614554</v>
      </c>
      <c r="L353" s="15">
        <f t="shared" si="32"/>
        <v>42427.964745370366</v>
      </c>
      <c r="M353" s="15" t="str">
        <f t="shared" si="33"/>
        <v>Feb</v>
      </c>
      <c r="N353" s="15" t="str">
        <f t="shared" si="34"/>
        <v>2016</v>
      </c>
      <c r="O353" s="3" t="b">
        <v>1</v>
      </c>
      <c r="P353" s="3">
        <v>964</v>
      </c>
      <c r="Q353" s="3" t="b">
        <v>1</v>
      </c>
      <c r="R353" s="3" t="s">
        <v>8269</v>
      </c>
      <c r="S353" s="7">
        <f t="shared" si="30"/>
        <v>127</v>
      </c>
      <c r="T353" s="3">
        <f t="shared" si="35"/>
        <v>44.91</v>
      </c>
      <c r="U353" s="9" t="s">
        <v>8360</v>
      </c>
      <c r="V353" s="3" t="s">
        <v>8365</v>
      </c>
    </row>
    <row r="354" spans="1:22" ht="43.2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15">
        <f t="shared" si="31"/>
        <v>41920.167453703703</v>
      </c>
      <c r="K354" s="3">
        <v>1410148868</v>
      </c>
      <c r="L354" s="15">
        <f t="shared" si="32"/>
        <v>41890.167453703703</v>
      </c>
      <c r="M354" s="15" t="str">
        <f t="shared" si="33"/>
        <v>Sep</v>
      </c>
      <c r="N354" s="15" t="str">
        <f t="shared" si="34"/>
        <v>2014</v>
      </c>
      <c r="O354" s="3" t="b">
        <v>1</v>
      </c>
      <c r="P354" s="3">
        <v>286</v>
      </c>
      <c r="Q354" s="3" t="b">
        <v>1</v>
      </c>
      <c r="R354" s="3" t="s">
        <v>8269</v>
      </c>
      <c r="S354" s="7">
        <f t="shared" si="30"/>
        <v>117</v>
      </c>
      <c r="T354" s="3">
        <f t="shared" si="35"/>
        <v>40.76</v>
      </c>
      <c r="U354" s="9" t="s">
        <v>8360</v>
      </c>
      <c r="V354" s="3" t="s">
        <v>8365</v>
      </c>
    </row>
    <row r="355" spans="1:22" ht="43.2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15">
        <f t="shared" si="31"/>
        <v>42327.833553240736</v>
      </c>
      <c r="K355" s="3">
        <v>1445367619</v>
      </c>
      <c r="L355" s="15">
        <f t="shared" si="32"/>
        <v>42297.791886574079</v>
      </c>
      <c r="M355" s="15" t="str">
        <f t="shared" si="33"/>
        <v>Oct</v>
      </c>
      <c r="N355" s="15" t="str">
        <f t="shared" si="34"/>
        <v>2015</v>
      </c>
      <c r="O355" s="3" t="b">
        <v>1</v>
      </c>
      <c r="P355" s="3">
        <v>613</v>
      </c>
      <c r="Q355" s="3" t="b">
        <v>1</v>
      </c>
      <c r="R355" s="3" t="s">
        <v>8269</v>
      </c>
      <c r="S355" s="7">
        <f t="shared" si="30"/>
        <v>109</v>
      </c>
      <c r="T355" s="3">
        <f t="shared" si="35"/>
        <v>103.52</v>
      </c>
      <c r="U355" s="9" t="s">
        <v>8360</v>
      </c>
      <c r="V355" s="3" t="s">
        <v>8365</v>
      </c>
    </row>
    <row r="356" spans="1:22" ht="43.2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15">
        <f t="shared" si="31"/>
        <v>42468.786122685182</v>
      </c>
      <c r="K356" s="3">
        <v>1457553121</v>
      </c>
      <c r="L356" s="15">
        <f t="shared" si="32"/>
        <v>42438.827789351853</v>
      </c>
      <c r="M356" s="15" t="str">
        <f t="shared" si="33"/>
        <v>Mar</v>
      </c>
      <c r="N356" s="15" t="str">
        <f t="shared" si="34"/>
        <v>2016</v>
      </c>
      <c r="O356" s="3" t="b">
        <v>1</v>
      </c>
      <c r="P356" s="3">
        <v>29</v>
      </c>
      <c r="Q356" s="3" t="b">
        <v>1</v>
      </c>
      <c r="R356" s="3" t="s">
        <v>8269</v>
      </c>
      <c r="S356" s="7">
        <f t="shared" si="30"/>
        <v>104</v>
      </c>
      <c r="T356" s="3">
        <f t="shared" si="35"/>
        <v>125.45</v>
      </c>
      <c r="U356" s="9" t="s">
        <v>8360</v>
      </c>
      <c r="V356" s="3" t="s">
        <v>8365</v>
      </c>
    </row>
    <row r="357" spans="1:22" ht="43.2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15">
        <f t="shared" si="31"/>
        <v>41974.3355787037</v>
      </c>
      <c r="K357" s="3">
        <v>1414738994</v>
      </c>
      <c r="L357" s="15">
        <f t="shared" si="32"/>
        <v>41943.293912037036</v>
      </c>
      <c r="M357" s="15" t="str">
        <f t="shared" si="33"/>
        <v>Oct</v>
      </c>
      <c r="N357" s="15" t="str">
        <f t="shared" si="34"/>
        <v>2014</v>
      </c>
      <c r="O357" s="3" t="b">
        <v>1</v>
      </c>
      <c r="P357" s="3">
        <v>165</v>
      </c>
      <c r="Q357" s="3" t="b">
        <v>1</v>
      </c>
      <c r="R357" s="3" t="s">
        <v>8269</v>
      </c>
      <c r="S357" s="7">
        <f t="shared" si="30"/>
        <v>116</v>
      </c>
      <c r="T357" s="3">
        <f t="shared" si="35"/>
        <v>246.61</v>
      </c>
      <c r="U357" s="9" t="s">
        <v>8360</v>
      </c>
      <c r="V357" s="3" t="s">
        <v>8365</v>
      </c>
    </row>
    <row r="358" spans="1:22" ht="43.2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15">
        <f t="shared" si="31"/>
        <v>42445.761493055557</v>
      </c>
      <c r="K358" s="3">
        <v>1455563793</v>
      </c>
      <c r="L358" s="15">
        <f t="shared" si="32"/>
        <v>42415.803159722222</v>
      </c>
      <c r="M358" s="15" t="str">
        <f t="shared" si="33"/>
        <v>Feb</v>
      </c>
      <c r="N358" s="15" t="str">
        <f t="shared" si="34"/>
        <v>2016</v>
      </c>
      <c r="O358" s="3" t="b">
        <v>1</v>
      </c>
      <c r="P358" s="3">
        <v>97</v>
      </c>
      <c r="Q358" s="3" t="b">
        <v>1</v>
      </c>
      <c r="R358" s="3" t="s">
        <v>8269</v>
      </c>
      <c r="S358" s="7">
        <f t="shared" si="30"/>
        <v>103</v>
      </c>
      <c r="T358" s="3">
        <f t="shared" si="35"/>
        <v>79.400000000000006</v>
      </c>
      <c r="U358" s="9" t="s">
        <v>8360</v>
      </c>
      <c r="V358" s="3" t="s">
        <v>8365</v>
      </c>
    </row>
    <row r="359" spans="1:22" ht="43.2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15">
        <f t="shared" si="31"/>
        <v>42118.222187499996</v>
      </c>
      <c r="K359" s="3">
        <v>1426396797</v>
      </c>
      <c r="L359" s="15">
        <f t="shared" si="32"/>
        <v>42078.222187499996</v>
      </c>
      <c r="M359" s="15" t="str">
        <f t="shared" si="33"/>
        <v>Mar</v>
      </c>
      <c r="N359" s="15" t="str">
        <f t="shared" si="34"/>
        <v>2015</v>
      </c>
      <c r="O359" s="3" t="b">
        <v>1</v>
      </c>
      <c r="P359" s="3">
        <v>303</v>
      </c>
      <c r="Q359" s="3" t="b">
        <v>1</v>
      </c>
      <c r="R359" s="3" t="s">
        <v>8269</v>
      </c>
      <c r="S359" s="7">
        <f t="shared" si="30"/>
        <v>174</v>
      </c>
      <c r="T359" s="3">
        <f t="shared" si="35"/>
        <v>86.14</v>
      </c>
      <c r="U359" s="9" t="s">
        <v>8360</v>
      </c>
      <c r="V359" s="3" t="s">
        <v>8365</v>
      </c>
    </row>
    <row r="360" spans="1:22" ht="43.2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15">
        <f t="shared" si="31"/>
        <v>42536.625</v>
      </c>
      <c r="K360" s="3">
        <v>1463517521</v>
      </c>
      <c r="L360" s="15">
        <f t="shared" si="32"/>
        <v>42507.860196759255</v>
      </c>
      <c r="M360" s="15" t="str">
        <f t="shared" si="33"/>
        <v>May</v>
      </c>
      <c r="N360" s="15" t="str">
        <f t="shared" si="34"/>
        <v>2016</v>
      </c>
      <c r="O360" s="3" t="b">
        <v>1</v>
      </c>
      <c r="P360" s="3">
        <v>267</v>
      </c>
      <c r="Q360" s="3" t="b">
        <v>1</v>
      </c>
      <c r="R360" s="3" t="s">
        <v>8269</v>
      </c>
      <c r="S360" s="7">
        <f t="shared" si="30"/>
        <v>103</v>
      </c>
      <c r="T360" s="3">
        <f t="shared" si="35"/>
        <v>193.05</v>
      </c>
      <c r="U360" s="9" t="s">
        <v>8360</v>
      </c>
      <c r="V360" s="3" t="s">
        <v>8365</v>
      </c>
    </row>
    <row r="361" spans="1:22" ht="43.2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15">
        <f t="shared" si="31"/>
        <v>41957.216666666667</v>
      </c>
      <c r="K361" s="3">
        <v>1414028490</v>
      </c>
      <c r="L361" s="15">
        <f t="shared" si="32"/>
        <v>41935.070486111108</v>
      </c>
      <c r="M361" s="15" t="str">
        <f t="shared" si="33"/>
        <v>Oct</v>
      </c>
      <c r="N361" s="15" t="str">
        <f t="shared" si="34"/>
        <v>2014</v>
      </c>
      <c r="O361" s="3" t="b">
        <v>1</v>
      </c>
      <c r="P361" s="3">
        <v>302</v>
      </c>
      <c r="Q361" s="3" t="b">
        <v>1</v>
      </c>
      <c r="R361" s="3" t="s">
        <v>8269</v>
      </c>
      <c r="S361" s="7">
        <f t="shared" si="30"/>
        <v>105</v>
      </c>
      <c r="T361" s="3">
        <f t="shared" si="35"/>
        <v>84.02</v>
      </c>
      <c r="U361" s="9" t="s">
        <v>8360</v>
      </c>
      <c r="V361" s="3" t="s">
        <v>8365</v>
      </c>
    </row>
    <row r="362" spans="1:22" ht="43.2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15">
        <f t="shared" si="31"/>
        <v>42208.132638888885</v>
      </c>
      <c r="K362" s="3">
        <v>1433799180</v>
      </c>
      <c r="L362" s="15">
        <f t="shared" si="32"/>
        <v>42163.897916666669</v>
      </c>
      <c r="M362" s="15" t="str">
        <f t="shared" si="33"/>
        <v>Jun</v>
      </c>
      <c r="N362" s="15" t="str">
        <f t="shared" si="34"/>
        <v>2015</v>
      </c>
      <c r="O362" s="3" t="b">
        <v>0</v>
      </c>
      <c r="P362" s="3">
        <v>87</v>
      </c>
      <c r="Q362" s="3" t="b">
        <v>1</v>
      </c>
      <c r="R362" s="3" t="s">
        <v>8269</v>
      </c>
      <c r="S362" s="7">
        <f t="shared" si="30"/>
        <v>101</v>
      </c>
      <c r="T362" s="3">
        <f t="shared" si="35"/>
        <v>139.83000000000001</v>
      </c>
      <c r="U362" s="9" t="s">
        <v>8360</v>
      </c>
      <c r="V362" s="3" t="s">
        <v>8365</v>
      </c>
    </row>
    <row r="363" spans="1:22" ht="43.2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15">
        <f t="shared" si="31"/>
        <v>41966.042893518519</v>
      </c>
      <c r="K363" s="3">
        <v>1414108906</v>
      </c>
      <c r="L363" s="15">
        <f t="shared" si="32"/>
        <v>41936.001226851848</v>
      </c>
      <c r="M363" s="15" t="str">
        <f t="shared" si="33"/>
        <v>Oct</v>
      </c>
      <c r="N363" s="15" t="str">
        <f t="shared" si="34"/>
        <v>2014</v>
      </c>
      <c r="O363" s="3" t="b">
        <v>0</v>
      </c>
      <c r="P363" s="3">
        <v>354</v>
      </c>
      <c r="Q363" s="3" t="b">
        <v>1</v>
      </c>
      <c r="R363" s="3" t="s">
        <v>8269</v>
      </c>
      <c r="S363" s="7">
        <f t="shared" si="30"/>
        <v>111</v>
      </c>
      <c r="T363" s="3">
        <f t="shared" si="35"/>
        <v>109.82</v>
      </c>
      <c r="U363" s="9" t="s">
        <v>8360</v>
      </c>
      <c r="V363" s="3" t="s">
        <v>8365</v>
      </c>
    </row>
    <row r="364" spans="1:22" ht="57.6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15">
        <f t="shared" si="31"/>
        <v>41859</v>
      </c>
      <c r="K364" s="3">
        <v>1405573391</v>
      </c>
      <c r="L364" s="15">
        <f t="shared" si="32"/>
        <v>41837.210543981484</v>
      </c>
      <c r="M364" s="15" t="str">
        <f t="shared" si="33"/>
        <v>Jul</v>
      </c>
      <c r="N364" s="15" t="str">
        <f t="shared" si="34"/>
        <v>2014</v>
      </c>
      <c r="O364" s="3" t="b">
        <v>0</v>
      </c>
      <c r="P364" s="3">
        <v>86</v>
      </c>
      <c r="Q364" s="3" t="b">
        <v>1</v>
      </c>
      <c r="R364" s="3" t="s">
        <v>8269</v>
      </c>
      <c r="S364" s="7">
        <f t="shared" si="30"/>
        <v>124</v>
      </c>
      <c r="T364" s="3">
        <f t="shared" si="35"/>
        <v>139.53</v>
      </c>
      <c r="U364" s="9" t="s">
        <v>8360</v>
      </c>
      <c r="V364" s="3" t="s">
        <v>8365</v>
      </c>
    </row>
    <row r="365" spans="1:22" ht="57.6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15">
        <f t="shared" si="31"/>
        <v>40300.806944444441</v>
      </c>
      <c r="K365" s="3">
        <v>1268934736</v>
      </c>
      <c r="L365" s="15">
        <f t="shared" si="32"/>
        <v>40255.744629629626</v>
      </c>
      <c r="M365" s="15" t="str">
        <f t="shared" si="33"/>
        <v>Mar</v>
      </c>
      <c r="N365" s="15" t="str">
        <f t="shared" si="34"/>
        <v>2010</v>
      </c>
      <c r="O365" s="3" t="b">
        <v>0</v>
      </c>
      <c r="P365" s="3">
        <v>26</v>
      </c>
      <c r="Q365" s="3" t="b">
        <v>1</v>
      </c>
      <c r="R365" s="3" t="s">
        <v>8269</v>
      </c>
      <c r="S365" s="7">
        <f t="shared" si="30"/>
        <v>101</v>
      </c>
      <c r="T365" s="3">
        <f t="shared" si="35"/>
        <v>347.85</v>
      </c>
      <c r="U365" s="9" t="s">
        <v>8360</v>
      </c>
      <c r="V365" s="3" t="s">
        <v>8365</v>
      </c>
    </row>
    <row r="366" spans="1:22" ht="43.2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15">
        <f t="shared" si="31"/>
        <v>41811.165972222225</v>
      </c>
      <c r="K366" s="3">
        <v>1400704672</v>
      </c>
      <c r="L366" s="15">
        <f t="shared" si="32"/>
        <v>41780.859629629631</v>
      </c>
      <c r="M366" s="15" t="str">
        <f t="shared" si="33"/>
        <v>May</v>
      </c>
      <c r="N366" s="15" t="str">
        <f t="shared" si="34"/>
        <v>2014</v>
      </c>
      <c r="O366" s="3" t="b">
        <v>0</v>
      </c>
      <c r="P366" s="3">
        <v>113</v>
      </c>
      <c r="Q366" s="3" t="b">
        <v>1</v>
      </c>
      <c r="R366" s="3" t="s">
        <v>8269</v>
      </c>
      <c r="S366" s="7">
        <f t="shared" si="30"/>
        <v>110</v>
      </c>
      <c r="T366" s="3">
        <f t="shared" si="35"/>
        <v>68.239999999999995</v>
      </c>
      <c r="U366" s="9" t="s">
        <v>8360</v>
      </c>
      <c r="V366" s="3" t="s">
        <v>8365</v>
      </c>
    </row>
    <row r="367" spans="1:22" ht="43.2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15">
        <f t="shared" si="31"/>
        <v>41698.606469907405</v>
      </c>
      <c r="K367" s="3">
        <v>1391005999</v>
      </c>
      <c r="L367" s="15">
        <f t="shared" si="32"/>
        <v>41668.606469907405</v>
      </c>
      <c r="M367" s="15" t="str">
        <f t="shared" si="33"/>
        <v>Jan</v>
      </c>
      <c r="N367" s="15" t="str">
        <f t="shared" si="34"/>
        <v>2014</v>
      </c>
      <c r="O367" s="3" t="b">
        <v>0</v>
      </c>
      <c r="P367" s="3">
        <v>65</v>
      </c>
      <c r="Q367" s="3" t="b">
        <v>1</v>
      </c>
      <c r="R367" s="3" t="s">
        <v>8269</v>
      </c>
      <c r="S367" s="7">
        <f t="shared" si="30"/>
        <v>104</v>
      </c>
      <c r="T367" s="3">
        <f t="shared" si="35"/>
        <v>239.94</v>
      </c>
      <c r="U367" s="9" t="s">
        <v>8360</v>
      </c>
      <c r="V367" s="3" t="s">
        <v>8365</v>
      </c>
    </row>
    <row r="368" spans="1:22" ht="43.2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15">
        <f t="shared" si="31"/>
        <v>41049.793032407404</v>
      </c>
      <c r="K368" s="3">
        <v>1334948518</v>
      </c>
      <c r="L368" s="15">
        <f t="shared" si="32"/>
        <v>41019.793032407404</v>
      </c>
      <c r="M368" s="15" t="str">
        <f t="shared" si="33"/>
        <v>Apr</v>
      </c>
      <c r="N368" s="15" t="str">
        <f t="shared" si="34"/>
        <v>2012</v>
      </c>
      <c r="O368" s="3" t="b">
        <v>0</v>
      </c>
      <c r="P368" s="3">
        <v>134</v>
      </c>
      <c r="Q368" s="3" t="b">
        <v>1</v>
      </c>
      <c r="R368" s="3" t="s">
        <v>8269</v>
      </c>
      <c r="S368" s="7">
        <f t="shared" si="30"/>
        <v>101</v>
      </c>
      <c r="T368" s="3">
        <f t="shared" si="35"/>
        <v>287.31</v>
      </c>
      <c r="U368" s="9" t="s">
        <v>8360</v>
      </c>
      <c r="V368" s="3" t="s">
        <v>8365</v>
      </c>
    </row>
    <row r="369" spans="1:22" ht="43.2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15">
        <f t="shared" si="31"/>
        <v>41395.207638888889</v>
      </c>
      <c r="K369" s="3">
        <v>1363960278</v>
      </c>
      <c r="L369" s="15">
        <f t="shared" si="32"/>
        <v>41355.577291666668</v>
      </c>
      <c r="M369" s="15" t="str">
        <f t="shared" si="33"/>
        <v>Mar</v>
      </c>
      <c r="N369" s="15" t="str">
        <f t="shared" si="34"/>
        <v>2013</v>
      </c>
      <c r="O369" s="3" t="b">
        <v>0</v>
      </c>
      <c r="P369" s="3">
        <v>119</v>
      </c>
      <c r="Q369" s="3" t="b">
        <v>1</v>
      </c>
      <c r="R369" s="3" t="s">
        <v>8269</v>
      </c>
      <c r="S369" s="7">
        <f t="shared" si="30"/>
        <v>103</v>
      </c>
      <c r="T369" s="3">
        <f t="shared" si="35"/>
        <v>86.85</v>
      </c>
      <c r="U369" s="9" t="s">
        <v>8360</v>
      </c>
      <c r="V369" s="3" t="s">
        <v>8365</v>
      </c>
    </row>
    <row r="370" spans="1:22" ht="43.2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15">
        <f t="shared" si="31"/>
        <v>42078.563912037032</v>
      </c>
      <c r="K370" s="3">
        <v>1423405922</v>
      </c>
      <c r="L370" s="15">
        <f t="shared" si="32"/>
        <v>42043.605578703704</v>
      </c>
      <c r="M370" s="15" t="str">
        <f t="shared" si="33"/>
        <v>Feb</v>
      </c>
      <c r="N370" s="15" t="str">
        <f t="shared" si="34"/>
        <v>2015</v>
      </c>
      <c r="O370" s="3" t="b">
        <v>0</v>
      </c>
      <c r="P370" s="3">
        <v>159</v>
      </c>
      <c r="Q370" s="3" t="b">
        <v>1</v>
      </c>
      <c r="R370" s="3" t="s">
        <v>8269</v>
      </c>
      <c r="S370" s="7">
        <f t="shared" si="30"/>
        <v>104</v>
      </c>
      <c r="T370" s="3">
        <f t="shared" si="35"/>
        <v>81.849999999999994</v>
      </c>
      <c r="U370" s="9" t="s">
        <v>8360</v>
      </c>
      <c r="V370" s="3" t="s">
        <v>8365</v>
      </c>
    </row>
    <row r="371" spans="1:22" ht="43.2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15">
        <f t="shared" si="31"/>
        <v>40923.551724537036</v>
      </c>
      <c r="K371" s="3">
        <v>1324041269</v>
      </c>
      <c r="L371" s="15">
        <f t="shared" si="32"/>
        <v>40893.551724537036</v>
      </c>
      <c r="M371" s="15" t="str">
        <f t="shared" si="33"/>
        <v>Dec</v>
      </c>
      <c r="N371" s="15" t="str">
        <f t="shared" si="34"/>
        <v>2011</v>
      </c>
      <c r="O371" s="3" t="b">
        <v>0</v>
      </c>
      <c r="P371" s="3">
        <v>167</v>
      </c>
      <c r="Q371" s="3" t="b">
        <v>1</v>
      </c>
      <c r="R371" s="3" t="s">
        <v>8269</v>
      </c>
      <c r="S371" s="7">
        <f t="shared" si="30"/>
        <v>110</v>
      </c>
      <c r="T371" s="3">
        <f t="shared" si="35"/>
        <v>42.87</v>
      </c>
      <c r="U371" s="9" t="s">
        <v>8360</v>
      </c>
      <c r="V371" s="3" t="s">
        <v>8365</v>
      </c>
    </row>
    <row r="372" spans="1:22" ht="43.2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15">
        <f t="shared" si="31"/>
        <v>42741.795138888891</v>
      </c>
      <c r="K372" s="3">
        <v>1481137500</v>
      </c>
      <c r="L372" s="15">
        <f t="shared" si="32"/>
        <v>42711.795138888891</v>
      </c>
      <c r="M372" s="15" t="str">
        <f t="shared" si="33"/>
        <v>Dec</v>
      </c>
      <c r="N372" s="15" t="str">
        <f t="shared" si="34"/>
        <v>2016</v>
      </c>
      <c r="O372" s="3" t="b">
        <v>0</v>
      </c>
      <c r="P372" s="3">
        <v>43</v>
      </c>
      <c r="Q372" s="3" t="b">
        <v>1</v>
      </c>
      <c r="R372" s="3" t="s">
        <v>8269</v>
      </c>
      <c r="S372" s="7">
        <f t="shared" si="30"/>
        <v>122</v>
      </c>
      <c r="T372" s="3">
        <f t="shared" si="35"/>
        <v>709.42</v>
      </c>
      <c r="U372" s="9" t="s">
        <v>8360</v>
      </c>
      <c r="V372" s="3" t="s">
        <v>8365</v>
      </c>
    </row>
    <row r="373" spans="1:22" ht="43.2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15">
        <f t="shared" si="31"/>
        <v>41306.767812500002</v>
      </c>
      <c r="K373" s="3">
        <v>1355855139</v>
      </c>
      <c r="L373" s="15">
        <f t="shared" si="32"/>
        <v>41261.767812500002</v>
      </c>
      <c r="M373" s="15" t="str">
        <f t="shared" si="33"/>
        <v>Dec</v>
      </c>
      <c r="N373" s="15" t="str">
        <f t="shared" si="34"/>
        <v>2012</v>
      </c>
      <c r="O373" s="3" t="b">
        <v>0</v>
      </c>
      <c r="P373" s="3">
        <v>1062</v>
      </c>
      <c r="Q373" s="3" t="b">
        <v>1</v>
      </c>
      <c r="R373" s="3" t="s">
        <v>8269</v>
      </c>
      <c r="S373" s="7">
        <f t="shared" si="30"/>
        <v>114</v>
      </c>
      <c r="T373" s="3">
        <f t="shared" si="35"/>
        <v>161.26</v>
      </c>
      <c r="U373" s="9" t="s">
        <v>8360</v>
      </c>
      <c r="V373" s="3" t="s">
        <v>8365</v>
      </c>
    </row>
    <row r="374" spans="1:22" ht="28.8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15">
        <f t="shared" si="31"/>
        <v>42465.666666666672</v>
      </c>
      <c r="K374" s="3">
        <v>1456408244</v>
      </c>
      <c r="L374" s="15">
        <f t="shared" si="32"/>
        <v>42425.576898148152</v>
      </c>
      <c r="M374" s="15" t="str">
        <f t="shared" si="33"/>
        <v>Feb</v>
      </c>
      <c r="N374" s="15" t="str">
        <f t="shared" si="34"/>
        <v>2016</v>
      </c>
      <c r="O374" s="3" t="b">
        <v>0</v>
      </c>
      <c r="P374" s="3">
        <v>9</v>
      </c>
      <c r="Q374" s="3" t="b">
        <v>1</v>
      </c>
      <c r="R374" s="3" t="s">
        <v>8269</v>
      </c>
      <c r="S374" s="7">
        <f t="shared" si="30"/>
        <v>125</v>
      </c>
      <c r="T374" s="3">
        <f t="shared" si="35"/>
        <v>41.78</v>
      </c>
      <c r="U374" s="9" t="s">
        <v>8360</v>
      </c>
      <c r="V374" s="3" t="s">
        <v>8365</v>
      </c>
    </row>
    <row r="375" spans="1:22" ht="43.2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15">
        <f t="shared" si="31"/>
        <v>41108.91201388889</v>
      </c>
      <c r="K375" s="3">
        <v>1340056398</v>
      </c>
      <c r="L375" s="15">
        <f t="shared" si="32"/>
        <v>41078.91201388889</v>
      </c>
      <c r="M375" s="15" t="str">
        <f t="shared" si="33"/>
        <v>Jun</v>
      </c>
      <c r="N375" s="15" t="str">
        <f t="shared" si="34"/>
        <v>2012</v>
      </c>
      <c r="O375" s="3" t="b">
        <v>0</v>
      </c>
      <c r="P375" s="3">
        <v>89</v>
      </c>
      <c r="Q375" s="3" t="b">
        <v>1</v>
      </c>
      <c r="R375" s="3" t="s">
        <v>8269</v>
      </c>
      <c r="S375" s="7">
        <f t="shared" si="30"/>
        <v>107</v>
      </c>
      <c r="T375" s="3">
        <f t="shared" si="35"/>
        <v>89.89</v>
      </c>
      <c r="U375" s="9" t="s">
        <v>8360</v>
      </c>
      <c r="V375" s="3" t="s">
        <v>8365</v>
      </c>
    </row>
    <row r="376" spans="1:22" ht="43.2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15">
        <f t="shared" si="31"/>
        <v>40802.889247685183</v>
      </c>
      <c r="K376" s="3">
        <v>1312320031</v>
      </c>
      <c r="L376" s="15">
        <f t="shared" si="32"/>
        <v>40757.889247685183</v>
      </c>
      <c r="M376" s="15" t="str">
        <f t="shared" si="33"/>
        <v>Aug</v>
      </c>
      <c r="N376" s="15" t="str">
        <f t="shared" si="34"/>
        <v>2011</v>
      </c>
      <c r="O376" s="3" t="b">
        <v>0</v>
      </c>
      <c r="P376" s="3">
        <v>174</v>
      </c>
      <c r="Q376" s="3" t="b">
        <v>1</v>
      </c>
      <c r="R376" s="3" t="s">
        <v>8269</v>
      </c>
      <c r="S376" s="7">
        <f t="shared" si="30"/>
        <v>131</v>
      </c>
      <c r="T376" s="3">
        <f t="shared" si="35"/>
        <v>45.05</v>
      </c>
      <c r="U376" s="9" t="s">
        <v>8360</v>
      </c>
      <c r="V376" s="3" t="s">
        <v>8365</v>
      </c>
    </row>
    <row r="377" spans="1:22" ht="43.2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15">
        <f t="shared" si="31"/>
        <v>41699.720833333333</v>
      </c>
      <c r="K377" s="3">
        <v>1390088311</v>
      </c>
      <c r="L377" s="15">
        <f t="shared" si="32"/>
        <v>41657.985081018516</v>
      </c>
      <c r="M377" s="15" t="str">
        <f t="shared" si="33"/>
        <v>Jan</v>
      </c>
      <c r="N377" s="15" t="str">
        <f t="shared" si="34"/>
        <v>2014</v>
      </c>
      <c r="O377" s="3" t="b">
        <v>0</v>
      </c>
      <c r="P377" s="3">
        <v>14</v>
      </c>
      <c r="Q377" s="3" t="b">
        <v>1</v>
      </c>
      <c r="R377" s="3" t="s">
        <v>8269</v>
      </c>
      <c r="S377" s="7">
        <f t="shared" si="30"/>
        <v>120</v>
      </c>
      <c r="T377" s="3">
        <f t="shared" si="35"/>
        <v>42.86</v>
      </c>
      <c r="U377" s="9" t="s">
        <v>8360</v>
      </c>
      <c r="V377" s="3" t="s">
        <v>8365</v>
      </c>
    </row>
    <row r="378" spans="1:22" ht="43.2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15">
        <f t="shared" si="31"/>
        <v>42607.452731481477</v>
      </c>
      <c r="K378" s="3">
        <v>1469443916</v>
      </c>
      <c r="L378" s="15">
        <f t="shared" si="32"/>
        <v>42576.452731481477</v>
      </c>
      <c r="M378" s="15" t="str">
        <f t="shared" si="33"/>
        <v>Jul</v>
      </c>
      <c r="N378" s="15" t="str">
        <f t="shared" si="34"/>
        <v>2016</v>
      </c>
      <c r="O378" s="3" t="b">
        <v>0</v>
      </c>
      <c r="P378" s="3">
        <v>48</v>
      </c>
      <c r="Q378" s="3" t="b">
        <v>1</v>
      </c>
      <c r="R378" s="3" t="s">
        <v>8269</v>
      </c>
      <c r="S378" s="7">
        <f t="shared" si="30"/>
        <v>106</v>
      </c>
      <c r="T378" s="3">
        <f t="shared" si="35"/>
        <v>54.08</v>
      </c>
      <c r="U378" s="9" t="s">
        <v>8360</v>
      </c>
      <c r="V378" s="3" t="s">
        <v>8365</v>
      </c>
    </row>
    <row r="379" spans="1:22" ht="43.2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15">
        <f t="shared" si="31"/>
        <v>42322.292361111111</v>
      </c>
      <c r="K379" s="3">
        <v>1444888868</v>
      </c>
      <c r="L379" s="15">
        <f t="shared" si="32"/>
        <v>42292.250787037032</v>
      </c>
      <c r="M379" s="15" t="str">
        <f t="shared" si="33"/>
        <v>Oct</v>
      </c>
      <c r="N379" s="15" t="str">
        <f t="shared" si="34"/>
        <v>2015</v>
      </c>
      <c r="O379" s="3" t="b">
        <v>0</v>
      </c>
      <c r="P379" s="3">
        <v>133</v>
      </c>
      <c r="Q379" s="3" t="b">
        <v>1</v>
      </c>
      <c r="R379" s="3" t="s">
        <v>8269</v>
      </c>
      <c r="S379" s="7">
        <f t="shared" si="30"/>
        <v>114</v>
      </c>
      <c r="T379" s="3">
        <f t="shared" si="35"/>
        <v>103.22</v>
      </c>
      <c r="U379" s="9" t="s">
        <v>8360</v>
      </c>
      <c r="V379" s="3" t="s">
        <v>8365</v>
      </c>
    </row>
    <row r="380" spans="1:22" ht="57.6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15">
        <f t="shared" si="31"/>
        <v>42394.994444444441</v>
      </c>
      <c r="K380" s="3">
        <v>1451655808</v>
      </c>
      <c r="L380" s="15">
        <f t="shared" si="32"/>
        <v>42370.571851851855</v>
      </c>
      <c r="M380" s="15" t="str">
        <f t="shared" si="33"/>
        <v>Jan</v>
      </c>
      <c r="N380" s="15" t="str">
        <f t="shared" si="34"/>
        <v>2016</v>
      </c>
      <c r="O380" s="3" t="b">
        <v>0</v>
      </c>
      <c r="P380" s="3">
        <v>83</v>
      </c>
      <c r="Q380" s="3" t="b">
        <v>1</v>
      </c>
      <c r="R380" s="3" t="s">
        <v>8269</v>
      </c>
      <c r="S380" s="7">
        <f t="shared" si="30"/>
        <v>112</v>
      </c>
      <c r="T380" s="3">
        <f t="shared" si="35"/>
        <v>40.4</v>
      </c>
      <c r="U380" s="9" t="s">
        <v>8360</v>
      </c>
      <c r="V380" s="3" t="s">
        <v>8365</v>
      </c>
    </row>
    <row r="381" spans="1:22" ht="43.2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15">
        <f t="shared" si="31"/>
        <v>41032.688333333332</v>
      </c>
      <c r="K381" s="3">
        <v>1332174672</v>
      </c>
      <c r="L381" s="15">
        <f t="shared" si="32"/>
        <v>40987.688333333332</v>
      </c>
      <c r="M381" s="15" t="str">
        <f t="shared" si="33"/>
        <v>Mar</v>
      </c>
      <c r="N381" s="15" t="str">
        <f t="shared" si="34"/>
        <v>2012</v>
      </c>
      <c r="O381" s="3" t="b">
        <v>0</v>
      </c>
      <c r="P381" s="3">
        <v>149</v>
      </c>
      <c r="Q381" s="3" t="b">
        <v>1</v>
      </c>
      <c r="R381" s="3" t="s">
        <v>8269</v>
      </c>
      <c r="S381" s="7">
        <f t="shared" si="30"/>
        <v>116</v>
      </c>
      <c r="T381" s="3">
        <f t="shared" si="35"/>
        <v>116.86</v>
      </c>
      <c r="U381" s="9" t="s">
        <v>8360</v>
      </c>
      <c r="V381" s="3" t="s">
        <v>8365</v>
      </c>
    </row>
    <row r="382" spans="1:22" ht="57.6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15">
        <f t="shared" si="31"/>
        <v>42392.719814814816</v>
      </c>
      <c r="K382" s="3">
        <v>1451409392</v>
      </c>
      <c r="L382" s="15">
        <f t="shared" si="32"/>
        <v>42367.719814814816</v>
      </c>
      <c r="M382" s="15" t="str">
        <f t="shared" si="33"/>
        <v>Dec</v>
      </c>
      <c r="N382" s="15" t="str">
        <f t="shared" si="34"/>
        <v>2015</v>
      </c>
      <c r="O382" s="3" t="b">
        <v>0</v>
      </c>
      <c r="P382" s="3">
        <v>49</v>
      </c>
      <c r="Q382" s="3" t="b">
        <v>1</v>
      </c>
      <c r="R382" s="3" t="s">
        <v>8269</v>
      </c>
      <c r="S382" s="7">
        <f t="shared" si="30"/>
        <v>142</v>
      </c>
      <c r="T382" s="3">
        <f t="shared" si="35"/>
        <v>115.51</v>
      </c>
      <c r="U382" s="9" t="s">
        <v>8360</v>
      </c>
      <c r="V382" s="3" t="s">
        <v>8365</v>
      </c>
    </row>
    <row r="383" spans="1:22" ht="43.2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15">
        <f t="shared" si="31"/>
        <v>41120.208333333336</v>
      </c>
      <c r="K383" s="3">
        <v>1340642717</v>
      </c>
      <c r="L383" s="15">
        <f t="shared" si="32"/>
        <v>41085.698113425926</v>
      </c>
      <c r="M383" s="15" t="str">
        <f t="shared" si="33"/>
        <v>Jun</v>
      </c>
      <c r="N383" s="15" t="str">
        <f t="shared" si="34"/>
        <v>2012</v>
      </c>
      <c r="O383" s="3" t="b">
        <v>0</v>
      </c>
      <c r="P383" s="3">
        <v>251</v>
      </c>
      <c r="Q383" s="3" t="b">
        <v>1</v>
      </c>
      <c r="R383" s="3" t="s">
        <v>8269</v>
      </c>
      <c r="S383" s="7">
        <f t="shared" si="30"/>
        <v>105</v>
      </c>
      <c r="T383" s="3">
        <f t="shared" si="35"/>
        <v>104.31</v>
      </c>
      <c r="U383" s="9" t="s">
        <v>8360</v>
      </c>
      <c r="V383" s="3" t="s">
        <v>8365</v>
      </c>
    </row>
    <row r="384" spans="1:22" ht="57.6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15">
        <f t="shared" si="31"/>
        <v>41158.709490740745</v>
      </c>
      <c r="K384" s="3">
        <v>1345741300</v>
      </c>
      <c r="L384" s="15">
        <f t="shared" si="32"/>
        <v>41144.709490740745</v>
      </c>
      <c r="M384" s="15" t="str">
        <f t="shared" si="33"/>
        <v>Aug</v>
      </c>
      <c r="N384" s="15" t="str">
        <f t="shared" si="34"/>
        <v>2012</v>
      </c>
      <c r="O384" s="3" t="b">
        <v>0</v>
      </c>
      <c r="P384" s="3">
        <v>22</v>
      </c>
      <c r="Q384" s="3" t="b">
        <v>1</v>
      </c>
      <c r="R384" s="3" t="s">
        <v>8269</v>
      </c>
      <c r="S384" s="7">
        <f t="shared" si="30"/>
        <v>256</v>
      </c>
      <c r="T384" s="3">
        <f t="shared" si="35"/>
        <v>69.77</v>
      </c>
      <c r="U384" s="9" t="s">
        <v>8360</v>
      </c>
      <c r="V384" s="3" t="s">
        <v>8365</v>
      </c>
    </row>
    <row r="385" spans="1:22" ht="43.2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15">
        <f t="shared" si="31"/>
        <v>41778.117581018516</v>
      </c>
      <c r="K385" s="3">
        <v>1398480559</v>
      </c>
      <c r="L385" s="15">
        <f t="shared" si="32"/>
        <v>41755.117581018516</v>
      </c>
      <c r="M385" s="15" t="str">
        <f t="shared" si="33"/>
        <v>Apr</v>
      </c>
      <c r="N385" s="15" t="str">
        <f t="shared" si="34"/>
        <v>2014</v>
      </c>
      <c r="O385" s="3" t="b">
        <v>0</v>
      </c>
      <c r="P385" s="3">
        <v>48</v>
      </c>
      <c r="Q385" s="3" t="b">
        <v>1</v>
      </c>
      <c r="R385" s="3" t="s">
        <v>8269</v>
      </c>
      <c r="S385" s="7">
        <f t="shared" si="30"/>
        <v>207</v>
      </c>
      <c r="T385" s="3">
        <f t="shared" si="35"/>
        <v>43.02</v>
      </c>
      <c r="U385" s="9" t="s">
        <v>8360</v>
      </c>
      <c r="V385" s="3" t="s">
        <v>8365</v>
      </c>
    </row>
    <row r="386" spans="1:22" ht="43.2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15">
        <f t="shared" si="31"/>
        <v>42010.781793981485</v>
      </c>
      <c r="K386" s="3">
        <v>1417977947</v>
      </c>
      <c r="L386" s="15">
        <f t="shared" si="32"/>
        <v>41980.781793981485</v>
      </c>
      <c r="M386" s="15" t="str">
        <f t="shared" si="33"/>
        <v>Dec</v>
      </c>
      <c r="N386" s="15" t="str">
        <f t="shared" si="34"/>
        <v>2014</v>
      </c>
      <c r="O386" s="3" t="b">
        <v>0</v>
      </c>
      <c r="P386" s="3">
        <v>383</v>
      </c>
      <c r="Q386" s="3" t="b">
        <v>1</v>
      </c>
      <c r="R386" s="3" t="s">
        <v>8269</v>
      </c>
      <c r="S386" s="7">
        <f t="shared" ref="S386:S449" si="36">ROUND((E386/D386)*100,0)</f>
        <v>112</v>
      </c>
      <c r="T386" s="3">
        <f t="shared" si="35"/>
        <v>58.54</v>
      </c>
      <c r="U386" s="9" t="s">
        <v>8360</v>
      </c>
      <c r="V386" s="3" t="s">
        <v>8365</v>
      </c>
    </row>
    <row r="387" spans="1:22" ht="43.2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15">
        <f t="shared" ref="J387:J450" si="37">(((I387/60)/60)/24)+DATE(1970,1,1)</f>
        <v>41964.626168981486</v>
      </c>
      <c r="K387" s="3">
        <v>1413986501</v>
      </c>
      <c r="L387" s="15">
        <f t="shared" ref="L387:L450" si="38">(((K387/60)/60)/24)+DATE(1970,1,1)</f>
        <v>41934.584502314814</v>
      </c>
      <c r="M387" s="15" t="str">
        <f t="shared" ref="M387:M450" si="39">TEXT(L387, "mmm")</f>
        <v>Oct</v>
      </c>
      <c r="N387" s="15" t="str">
        <f t="shared" ref="N387:N450" si="40">TEXT(L387, "yyyy")</f>
        <v>2014</v>
      </c>
      <c r="O387" s="3" t="b">
        <v>0</v>
      </c>
      <c r="P387" s="3">
        <v>237</v>
      </c>
      <c r="Q387" s="3" t="b">
        <v>1</v>
      </c>
      <c r="R387" s="3" t="s">
        <v>8269</v>
      </c>
      <c r="S387" s="7">
        <f t="shared" si="36"/>
        <v>106</v>
      </c>
      <c r="T387" s="3">
        <f t="shared" ref="T387:T450" si="41">ROUND(E387/P387,2)</f>
        <v>111.8</v>
      </c>
      <c r="U387" s="9" t="s">
        <v>8360</v>
      </c>
      <c r="V387" s="3" t="s">
        <v>8365</v>
      </c>
    </row>
    <row r="388" spans="1:22" ht="43.2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15">
        <f t="shared" si="37"/>
        <v>42226.951284722221</v>
      </c>
      <c r="K388" s="3">
        <v>1437950991</v>
      </c>
      <c r="L388" s="15">
        <f t="shared" si="38"/>
        <v>42211.951284722221</v>
      </c>
      <c r="M388" s="15" t="str">
        <f t="shared" si="39"/>
        <v>Jul</v>
      </c>
      <c r="N388" s="15" t="str">
        <f t="shared" si="40"/>
        <v>2015</v>
      </c>
      <c r="O388" s="3" t="b">
        <v>0</v>
      </c>
      <c r="P388" s="3">
        <v>13</v>
      </c>
      <c r="Q388" s="3" t="b">
        <v>1</v>
      </c>
      <c r="R388" s="3" t="s">
        <v>8269</v>
      </c>
      <c r="S388" s="7">
        <f t="shared" si="36"/>
        <v>100</v>
      </c>
      <c r="T388" s="3">
        <f t="shared" si="41"/>
        <v>46.23</v>
      </c>
      <c r="U388" s="9" t="s">
        <v>8360</v>
      </c>
      <c r="V388" s="3" t="s">
        <v>8365</v>
      </c>
    </row>
    <row r="389" spans="1:22" ht="57.6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15">
        <f t="shared" si="37"/>
        <v>42231.25</v>
      </c>
      <c r="K389" s="3">
        <v>1436976858</v>
      </c>
      <c r="L389" s="15">
        <f t="shared" si="38"/>
        <v>42200.67659722222</v>
      </c>
      <c r="M389" s="15" t="str">
        <f t="shared" si="39"/>
        <v>Jul</v>
      </c>
      <c r="N389" s="15" t="str">
        <f t="shared" si="40"/>
        <v>2015</v>
      </c>
      <c r="O389" s="3" t="b">
        <v>0</v>
      </c>
      <c r="P389" s="3">
        <v>562</v>
      </c>
      <c r="Q389" s="3" t="b">
        <v>1</v>
      </c>
      <c r="R389" s="3" t="s">
        <v>8269</v>
      </c>
      <c r="S389" s="7">
        <f t="shared" si="36"/>
        <v>214</v>
      </c>
      <c r="T389" s="3">
        <f t="shared" si="41"/>
        <v>144.69</v>
      </c>
      <c r="U389" s="9" t="s">
        <v>8360</v>
      </c>
      <c r="V389" s="3" t="s">
        <v>8365</v>
      </c>
    </row>
    <row r="390" spans="1:22" ht="43.2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15">
        <f t="shared" si="37"/>
        <v>42579.076157407413</v>
      </c>
      <c r="K390" s="3">
        <v>1467078580</v>
      </c>
      <c r="L390" s="15">
        <f t="shared" si="38"/>
        <v>42549.076157407413</v>
      </c>
      <c r="M390" s="15" t="str">
        <f t="shared" si="39"/>
        <v>Jun</v>
      </c>
      <c r="N390" s="15" t="str">
        <f t="shared" si="40"/>
        <v>2016</v>
      </c>
      <c r="O390" s="3" t="b">
        <v>0</v>
      </c>
      <c r="P390" s="3">
        <v>71</v>
      </c>
      <c r="Q390" s="3" t="b">
        <v>1</v>
      </c>
      <c r="R390" s="3" t="s">
        <v>8269</v>
      </c>
      <c r="S390" s="7">
        <f t="shared" si="36"/>
        <v>126</v>
      </c>
      <c r="T390" s="3">
        <f t="shared" si="41"/>
        <v>88.85</v>
      </c>
      <c r="U390" s="9" t="s">
        <v>8360</v>
      </c>
      <c r="V390" s="3" t="s">
        <v>8365</v>
      </c>
    </row>
    <row r="391" spans="1:22" ht="57.6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15">
        <f t="shared" si="37"/>
        <v>41705.957638888889</v>
      </c>
      <c r="K391" s="3">
        <v>1391477450</v>
      </c>
      <c r="L391" s="15">
        <f t="shared" si="38"/>
        <v>41674.063078703701</v>
      </c>
      <c r="M391" s="15" t="str">
        <f t="shared" si="39"/>
        <v>Feb</v>
      </c>
      <c r="N391" s="15" t="str">
        <f t="shared" si="40"/>
        <v>2014</v>
      </c>
      <c r="O391" s="3" t="b">
        <v>0</v>
      </c>
      <c r="P391" s="3">
        <v>1510</v>
      </c>
      <c r="Q391" s="3" t="b">
        <v>1</v>
      </c>
      <c r="R391" s="3" t="s">
        <v>8269</v>
      </c>
      <c r="S391" s="7">
        <f t="shared" si="36"/>
        <v>182</v>
      </c>
      <c r="T391" s="3">
        <f t="shared" si="41"/>
        <v>81.75</v>
      </c>
      <c r="U391" s="9" t="s">
        <v>8360</v>
      </c>
      <c r="V391" s="3" t="s">
        <v>8365</v>
      </c>
    </row>
    <row r="392" spans="1:22" ht="43.2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15">
        <f t="shared" si="37"/>
        <v>42132.036712962959</v>
      </c>
      <c r="K392" s="3">
        <v>1429318372</v>
      </c>
      <c r="L392" s="15">
        <f t="shared" si="38"/>
        <v>42112.036712962959</v>
      </c>
      <c r="M392" s="15" t="str">
        <f t="shared" si="39"/>
        <v>Apr</v>
      </c>
      <c r="N392" s="15" t="str">
        <f t="shared" si="40"/>
        <v>2015</v>
      </c>
      <c r="O392" s="3" t="b">
        <v>0</v>
      </c>
      <c r="P392" s="3">
        <v>14</v>
      </c>
      <c r="Q392" s="3" t="b">
        <v>1</v>
      </c>
      <c r="R392" s="3" t="s">
        <v>8269</v>
      </c>
      <c r="S392" s="7">
        <f t="shared" si="36"/>
        <v>100</v>
      </c>
      <c r="T392" s="3">
        <f t="shared" si="41"/>
        <v>71.430000000000007</v>
      </c>
      <c r="U392" s="9" t="s">
        <v>8360</v>
      </c>
      <c r="V392" s="3" t="s">
        <v>8365</v>
      </c>
    </row>
    <row r="393" spans="1:22" ht="43.2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15">
        <f t="shared" si="37"/>
        <v>40895.040972222225</v>
      </c>
      <c r="K393" s="3">
        <v>1321578051</v>
      </c>
      <c r="L393" s="15">
        <f t="shared" si="38"/>
        <v>40865.042256944449</v>
      </c>
      <c r="M393" s="15" t="str">
        <f t="shared" si="39"/>
        <v>Nov</v>
      </c>
      <c r="N393" s="15" t="str">
        <f t="shared" si="40"/>
        <v>2011</v>
      </c>
      <c r="O393" s="3" t="b">
        <v>0</v>
      </c>
      <c r="P393" s="3">
        <v>193</v>
      </c>
      <c r="Q393" s="3" t="b">
        <v>1</v>
      </c>
      <c r="R393" s="3" t="s">
        <v>8269</v>
      </c>
      <c r="S393" s="7">
        <f t="shared" si="36"/>
        <v>101</v>
      </c>
      <c r="T393" s="3">
        <f t="shared" si="41"/>
        <v>104.26</v>
      </c>
      <c r="U393" s="9" t="s">
        <v>8360</v>
      </c>
      <c r="V393" s="3" t="s">
        <v>8365</v>
      </c>
    </row>
    <row r="394" spans="1:22" ht="43.2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15">
        <f t="shared" si="37"/>
        <v>40794.125</v>
      </c>
      <c r="K394" s="3">
        <v>1312823571</v>
      </c>
      <c r="L394" s="15">
        <f t="shared" si="38"/>
        <v>40763.717256944445</v>
      </c>
      <c r="M394" s="15" t="str">
        <f t="shared" si="39"/>
        <v>Aug</v>
      </c>
      <c r="N394" s="15" t="str">
        <f t="shared" si="40"/>
        <v>2011</v>
      </c>
      <c r="O394" s="3" t="b">
        <v>0</v>
      </c>
      <c r="P394" s="3">
        <v>206</v>
      </c>
      <c r="Q394" s="3" t="b">
        <v>1</v>
      </c>
      <c r="R394" s="3" t="s">
        <v>8269</v>
      </c>
      <c r="S394" s="7">
        <f t="shared" si="36"/>
        <v>101</v>
      </c>
      <c r="T394" s="3">
        <f t="shared" si="41"/>
        <v>90.62</v>
      </c>
      <c r="U394" s="9" t="s">
        <v>8360</v>
      </c>
      <c r="V394" s="3" t="s">
        <v>8365</v>
      </c>
    </row>
    <row r="395" spans="1:22" ht="43.2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15">
        <f t="shared" si="37"/>
        <v>41557.708935185183</v>
      </c>
      <c r="K395" s="3">
        <v>1378746052</v>
      </c>
      <c r="L395" s="15">
        <f t="shared" si="38"/>
        <v>41526.708935185183</v>
      </c>
      <c r="M395" s="15" t="str">
        <f t="shared" si="39"/>
        <v>Sep</v>
      </c>
      <c r="N395" s="15" t="str">
        <f t="shared" si="40"/>
        <v>2013</v>
      </c>
      <c r="O395" s="3" t="b">
        <v>0</v>
      </c>
      <c r="P395" s="3">
        <v>351</v>
      </c>
      <c r="Q395" s="3" t="b">
        <v>1</v>
      </c>
      <c r="R395" s="3" t="s">
        <v>8269</v>
      </c>
      <c r="S395" s="7">
        <f t="shared" si="36"/>
        <v>110</v>
      </c>
      <c r="T395" s="3">
        <f t="shared" si="41"/>
        <v>157.33000000000001</v>
      </c>
      <c r="U395" s="9" t="s">
        <v>8360</v>
      </c>
      <c r="V395" s="3" t="s">
        <v>8365</v>
      </c>
    </row>
    <row r="396" spans="1:22" ht="43.2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15">
        <f t="shared" si="37"/>
        <v>42477.776412037041</v>
      </c>
      <c r="K396" s="3">
        <v>1455737882</v>
      </c>
      <c r="L396" s="15">
        <f t="shared" si="38"/>
        <v>42417.818078703705</v>
      </c>
      <c r="M396" s="15" t="str">
        <f t="shared" si="39"/>
        <v>Feb</v>
      </c>
      <c r="N396" s="15" t="str">
        <f t="shared" si="40"/>
        <v>2016</v>
      </c>
      <c r="O396" s="3" t="b">
        <v>0</v>
      </c>
      <c r="P396" s="3">
        <v>50</v>
      </c>
      <c r="Q396" s="3" t="b">
        <v>1</v>
      </c>
      <c r="R396" s="3" t="s">
        <v>8269</v>
      </c>
      <c r="S396" s="7">
        <f t="shared" si="36"/>
        <v>112</v>
      </c>
      <c r="T396" s="3">
        <f t="shared" si="41"/>
        <v>105.18</v>
      </c>
      <c r="U396" s="9" t="s">
        <v>8360</v>
      </c>
      <c r="V396" s="3" t="s">
        <v>8365</v>
      </c>
    </row>
    <row r="397" spans="1:22" ht="43.2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15">
        <f t="shared" si="37"/>
        <v>41026.897222222222</v>
      </c>
      <c r="K397" s="3">
        <v>1332452960</v>
      </c>
      <c r="L397" s="15">
        <f t="shared" si="38"/>
        <v>40990.909259259257</v>
      </c>
      <c r="M397" s="15" t="str">
        <f t="shared" si="39"/>
        <v>Mar</v>
      </c>
      <c r="N397" s="15" t="str">
        <f t="shared" si="40"/>
        <v>2012</v>
      </c>
      <c r="O397" s="3" t="b">
        <v>0</v>
      </c>
      <c r="P397" s="3">
        <v>184</v>
      </c>
      <c r="Q397" s="3" t="b">
        <v>1</v>
      </c>
      <c r="R397" s="3" t="s">
        <v>8269</v>
      </c>
      <c r="S397" s="7">
        <f t="shared" si="36"/>
        <v>108</v>
      </c>
      <c r="T397" s="3">
        <f t="shared" si="41"/>
        <v>58.72</v>
      </c>
      <c r="U397" s="9" t="s">
        <v>8360</v>
      </c>
      <c r="V397" s="3" t="s">
        <v>8365</v>
      </c>
    </row>
    <row r="398" spans="1:22" ht="43.2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15">
        <f t="shared" si="37"/>
        <v>41097.564884259256</v>
      </c>
      <c r="K398" s="3">
        <v>1340372006</v>
      </c>
      <c r="L398" s="15">
        <f t="shared" si="38"/>
        <v>41082.564884259256</v>
      </c>
      <c r="M398" s="15" t="str">
        <f t="shared" si="39"/>
        <v>Jun</v>
      </c>
      <c r="N398" s="15" t="str">
        <f t="shared" si="40"/>
        <v>2012</v>
      </c>
      <c r="O398" s="3" t="b">
        <v>0</v>
      </c>
      <c r="P398" s="3">
        <v>196</v>
      </c>
      <c r="Q398" s="3" t="b">
        <v>1</v>
      </c>
      <c r="R398" s="3" t="s">
        <v>8269</v>
      </c>
      <c r="S398" s="7">
        <f t="shared" si="36"/>
        <v>107</v>
      </c>
      <c r="T398" s="3">
        <f t="shared" si="41"/>
        <v>81.63</v>
      </c>
      <c r="U398" s="9" t="s">
        <v>8360</v>
      </c>
      <c r="V398" s="3" t="s">
        <v>8365</v>
      </c>
    </row>
    <row r="399" spans="1:22" ht="57.6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15">
        <f t="shared" si="37"/>
        <v>40422.155555555553</v>
      </c>
      <c r="K399" s="3">
        <v>1279651084</v>
      </c>
      <c r="L399" s="15">
        <f t="shared" si="38"/>
        <v>40379.776435185187</v>
      </c>
      <c r="M399" s="15" t="str">
        <f t="shared" si="39"/>
        <v>Jul</v>
      </c>
      <c r="N399" s="15" t="str">
        <f t="shared" si="40"/>
        <v>2010</v>
      </c>
      <c r="O399" s="3" t="b">
        <v>0</v>
      </c>
      <c r="P399" s="3">
        <v>229</v>
      </c>
      <c r="Q399" s="3" t="b">
        <v>1</v>
      </c>
      <c r="R399" s="3" t="s">
        <v>8269</v>
      </c>
      <c r="S399" s="7">
        <f t="shared" si="36"/>
        <v>104</v>
      </c>
      <c r="T399" s="3">
        <f t="shared" si="41"/>
        <v>56.46</v>
      </c>
      <c r="U399" s="9" t="s">
        <v>8360</v>
      </c>
      <c r="V399" s="3" t="s">
        <v>8365</v>
      </c>
    </row>
    <row r="400" spans="1:22" ht="43.2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15">
        <f t="shared" si="37"/>
        <v>42123.793124999997</v>
      </c>
      <c r="K400" s="3">
        <v>1426446126</v>
      </c>
      <c r="L400" s="15">
        <f t="shared" si="38"/>
        <v>42078.793124999997</v>
      </c>
      <c r="M400" s="15" t="str">
        <f t="shared" si="39"/>
        <v>Mar</v>
      </c>
      <c r="N400" s="15" t="str">
        <f t="shared" si="40"/>
        <v>2015</v>
      </c>
      <c r="O400" s="3" t="b">
        <v>0</v>
      </c>
      <c r="P400" s="3">
        <v>67</v>
      </c>
      <c r="Q400" s="3" t="b">
        <v>1</v>
      </c>
      <c r="R400" s="3" t="s">
        <v>8269</v>
      </c>
      <c r="S400" s="7">
        <f t="shared" si="36"/>
        <v>125</v>
      </c>
      <c r="T400" s="3">
        <f t="shared" si="41"/>
        <v>140.1</v>
      </c>
      <c r="U400" s="9" t="s">
        <v>8360</v>
      </c>
      <c r="V400" s="3" t="s">
        <v>8365</v>
      </c>
    </row>
    <row r="401" spans="1:22" ht="43.2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15">
        <f t="shared" si="37"/>
        <v>42718.5</v>
      </c>
      <c r="K401" s="3">
        <v>1479070867</v>
      </c>
      <c r="L401" s="15">
        <f t="shared" si="38"/>
        <v>42687.875775462962</v>
      </c>
      <c r="M401" s="15" t="str">
        <f t="shared" si="39"/>
        <v>Nov</v>
      </c>
      <c r="N401" s="15" t="str">
        <f t="shared" si="40"/>
        <v>2016</v>
      </c>
      <c r="O401" s="3" t="b">
        <v>0</v>
      </c>
      <c r="P401" s="3">
        <v>95</v>
      </c>
      <c r="Q401" s="3" t="b">
        <v>1</v>
      </c>
      <c r="R401" s="3" t="s">
        <v>8269</v>
      </c>
      <c r="S401" s="7">
        <f t="shared" si="36"/>
        <v>107</v>
      </c>
      <c r="T401" s="3">
        <f t="shared" si="41"/>
        <v>224.85</v>
      </c>
      <c r="U401" s="9" t="s">
        <v>8360</v>
      </c>
      <c r="V401" s="3" t="s">
        <v>8365</v>
      </c>
    </row>
    <row r="402" spans="1:22" ht="43.2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15">
        <f t="shared" si="37"/>
        <v>41776.145833333336</v>
      </c>
      <c r="K402" s="3">
        <v>1397661347</v>
      </c>
      <c r="L402" s="15">
        <f t="shared" si="38"/>
        <v>41745.635960648149</v>
      </c>
      <c r="M402" s="15" t="str">
        <f t="shared" si="39"/>
        <v>Apr</v>
      </c>
      <c r="N402" s="15" t="str">
        <f t="shared" si="40"/>
        <v>2014</v>
      </c>
      <c r="O402" s="3" t="b">
        <v>0</v>
      </c>
      <c r="P402" s="3">
        <v>62</v>
      </c>
      <c r="Q402" s="3" t="b">
        <v>1</v>
      </c>
      <c r="R402" s="3" t="s">
        <v>8269</v>
      </c>
      <c r="S402" s="7">
        <f t="shared" si="36"/>
        <v>112</v>
      </c>
      <c r="T402" s="3">
        <f t="shared" si="41"/>
        <v>181.13</v>
      </c>
      <c r="U402" s="9" t="s">
        <v>8360</v>
      </c>
      <c r="V402" s="3" t="s">
        <v>8365</v>
      </c>
    </row>
    <row r="403" spans="1:22" ht="43.2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15">
        <f t="shared" si="37"/>
        <v>40762.842245370368</v>
      </c>
      <c r="K403" s="3">
        <v>1310155970</v>
      </c>
      <c r="L403" s="15">
        <f t="shared" si="38"/>
        <v>40732.842245370368</v>
      </c>
      <c r="M403" s="15" t="str">
        <f t="shared" si="39"/>
        <v>Jul</v>
      </c>
      <c r="N403" s="15" t="str">
        <f t="shared" si="40"/>
        <v>2011</v>
      </c>
      <c r="O403" s="3" t="b">
        <v>0</v>
      </c>
      <c r="P403" s="3">
        <v>73</v>
      </c>
      <c r="Q403" s="3" t="b">
        <v>1</v>
      </c>
      <c r="R403" s="3" t="s">
        <v>8269</v>
      </c>
      <c r="S403" s="7">
        <f t="shared" si="36"/>
        <v>104</v>
      </c>
      <c r="T403" s="3">
        <f t="shared" si="41"/>
        <v>711.04</v>
      </c>
      <c r="U403" s="9" t="s">
        <v>8360</v>
      </c>
      <c r="V403" s="3" t="s">
        <v>8365</v>
      </c>
    </row>
    <row r="404" spans="1:22" ht="43.2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15">
        <f t="shared" si="37"/>
        <v>42313.58121527778</v>
      </c>
      <c r="K404" s="3">
        <v>1444913817</v>
      </c>
      <c r="L404" s="15">
        <f t="shared" si="38"/>
        <v>42292.539548611108</v>
      </c>
      <c r="M404" s="15" t="str">
        <f t="shared" si="39"/>
        <v>Oct</v>
      </c>
      <c r="N404" s="15" t="str">
        <f t="shared" si="40"/>
        <v>2015</v>
      </c>
      <c r="O404" s="3" t="b">
        <v>0</v>
      </c>
      <c r="P404" s="3">
        <v>43</v>
      </c>
      <c r="Q404" s="3" t="b">
        <v>1</v>
      </c>
      <c r="R404" s="3" t="s">
        <v>8269</v>
      </c>
      <c r="S404" s="7">
        <f t="shared" si="36"/>
        <v>142</v>
      </c>
      <c r="T404" s="3">
        <f t="shared" si="41"/>
        <v>65.88</v>
      </c>
      <c r="U404" s="9" t="s">
        <v>8360</v>
      </c>
      <c r="V404" s="3" t="s">
        <v>8365</v>
      </c>
    </row>
    <row r="405" spans="1:22" ht="43.2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15">
        <f t="shared" si="37"/>
        <v>40765.297222222223</v>
      </c>
      <c r="K405" s="3">
        <v>1308900441</v>
      </c>
      <c r="L405" s="15">
        <f t="shared" si="38"/>
        <v>40718.310659722221</v>
      </c>
      <c r="M405" s="15" t="str">
        <f t="shared" si="39"/>
        <v>Jun</v>
      </c>
      <c r="N405" s="15" t="str">
        <f t="shared" si="40"/>
        <v>2011</v>
      </c>
      <c r="O405" s="3" t="b">
        <v>0</v>
      </c>
      <c r="P405" s="3">
        <v>70</v>
      </c>
      <c r="Q405" s="3" t="b">
        <v>1</v>
      </c>
      <c r="R405" s="3" t="s">
        <v>8269</v>
      </c>
      <c r="S405" s="7">
        <f t="shared" si="36"/>
        <v>105</v>
      </c>
      <c r="T405" s="3">
        <f t="shared" si="41"/>
        <v>75.19</v>
      </c>
      <c r="U405" s="9" t="s">
        <v>8360</v>
      </c>
      <c r="V405" s="3" t="s">
        <v>8365</v>
      </c>
    </row>
    <row r="406" spans="1:22" ht="43.2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15">
        <f t="shared" si="37"/>
        <v>41675.961111111108</v>
      </c>
      <c r="K406" s="3">
        <v>1389107062</v>
      </c>
      <c r="L406" s="15">
        <f t="shared" si="38"/>
        <v>41646.628032407411</v>
      </c>
      <c r="M406" s="15" t="str">
        <f t="shared" si="39"/>
        <v>Jan</v>
      </c>
      <c r="N406" s="15" t="str">
        <f t="shared" si="40"/>
        <v>2014</v>
      </c>
      <c r="O406" s="3" t="b">
        <v>0</v>
      </c>
      <c r="P406" s="3">
        <v>271</v>
      </c>
      <c r="Q406" s="3" t="b">
        <v>1</v>
      </c>
      <c r="R406" s="3" t="s">
        <v>8269</v>
      </c>
      <c r="S406" s="7">
        <f t="shared" si="36"/>
        <v>103</v>
      </c>
      <c r="T406" s="3">
        <f t="shared" si="41"/>
        <v>133.13999999999999</v>
      </c>
      <c r="U406" s="9" t="s">
        <v>8360</v>
      </c>
      <c r="V406" s="3" t="s">
        <v>8365</v>
      </c>
    </row>
    <row r="407" spans="1:22" ht="28.8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15">
        <f t="shared" si="37"/>
        <v>41704.08494212963</v>
      </c>
      <c r="K407" s="3">
        <v>1391479339</v>
      </c>
      <c r="L407" s="15">
        <f t="shared" si="38"/>
        <v>41674.08494212963</v>
      </c>
      <c r="M407" s="15" t="str">
        <f t="shared" si="39"/>
        <v>Feb</v>
      </c>
      <c r="N407" s="15" t="str">
        <f t="shared" si="40"/>
        <v>2014</v>
      </c>
      <c r="O407" s="3" t="b">
        <v>0</v>
      </c>
      <c r="P407" s="3">
        <v>55</v>
      </c>
      <c r="Q407" s="3" t="b">
        <v>1</v>
      </c>
      <c r="R407" s="3" t="s">
        <v>8269</v>
      </c>
      <c r="S407" s="7">
        <f t="shared" si="36"/>
        <v>108</v>
      </c>
      <c r="T407" s="3">
        <f t="shared" si="41"/>
        <v>55.2</v>
      </c>
      <c r="U407" s="9" t="s">
        <v>8360</v>
      </c>
      <c r="V407" s="3" t="s">
        <v>8365</v>
      </c>
    </row>
    <row r="408" spans="1:22" ht="43.2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15">
        <f t="shared" si="37"/>
        <v>40672.249305555553</v>
      </c>
      <c r="K408" s="3">
        <v>1301975637</v>
      </c>
      <c r="L408" s="15">
        <f t="shared" si="38"/>
        <v>40638.162465277775</v>
      </c>
      <c r="M408" s="15" t="str">
        <f t="shared" si="39"/>
        <v>Apr</v>
      </c>
      <c r="N408" s="15" t="str">
        <f t="shared" si="40"/>
        <v>2011</v>
      </c>
      <c r="O408" s="3" t="b">
        <v>0</v>
      </c>
      <c r="P408" s="3">
        <v>35</v>
      </c>
      <c r="Q408" s="3" t="b">
        <v>1</v>
      </c>
      <c r="R408" s="3" t="s">
        <v>8269</v>
      </c>
      <c r="S408" s="7">
        <f t="shared" si="36"/>
        <v>108</v>
      </c>
      <c r="T408" s="3">
        <f t="shared" si="41"/>
        <v>86.16</v>
      </c>
      <c r="U408" s="9" t="s">
        <v>8360</v>
      </c>
      <c r="V408" s="3" t="s">
        <v>8365</v>
      </c>
    </row>
    <row r="409" spans="1:22" ht="43.2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15">
        <f t="shared" si="37"/>
        <v>40866.912615740745</v>
      </c>
      <c r="K409" s="3">
        <v>1316552050</v>
      </c>
      <c r="L409" s="15">
        <f t="shared" si="38"/>
        <v>40806.870949074073</v>
      </c>
      <c r="M409" s="15" t="str">
        <f t="shared" si="39"/>
        <v>Sep</v>
      </c>
      <c r="N409" s="15" t="str">
        <f t="shared" si="40"/>
        <v>2011</v>
      </c>
      <c r="O409" s="3" t="b">
        <v>0</v>
      </c>
      <c r="P409" s="3">
        <v>22</v>
      </c>
      <c r="Q409" s="3" t="b">
        <v>1</v>
      </c>
      <c r="R409" s="3" t="s">
        <v>8269</v>
      </c>
      <c r="S409" s="7">
        <f t="shared" si="36"/>
        <v>102</v>
      </c>
      <c r="T409" s="3">
        <f t="shared" si="41"/>
        <v>92.32</v>
      </c>
      <c r="U409" s="9" t="s">
        <v>8360</v>
      </c>
      <c r="V409" s="3" t="s">
        <v>8365</v>
      </c>
    </row>
    <row r="410" spans="1:22" ht="43.2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15">
        <f t="shared" si="37"/>
        <v>41583.777662037035</v>
      </c>
      <c r="K410" s="3">
        <v>1380217190</v>
      </c>
      <c r="L410" s="15">
        <f t="shared" si="38"/>
        <v>41543.735995370371</v>
      </c>
      <c r="M410" s="15" t="str">
        <f t="shared" si="39"/>
        <v>Sep</v>
      </c>
      <c r="N410" s="15" t="str">
        <f t="shared" si="40"/>
        <v>2013</v>
      </c>
      <c r="O410" s="3" t="b">
        <v>0</v>
      </c>
      <c r="P410" s="3">
        <v>38</v>
      </c>
      <c r="Q410" s="3" t="b">
        <v>1</v>
      </c>
      <c r="R410" s="3" t="s">
        <v>8269</v>
      </c>
      <c r="S410" s="7">
        <f t="shared" si="36"/>
        <v>101</v>
      </c>
      <c r="T410" s="3">
        <f t="shared" si="41"/>
        <v>160.16</v>
      </c>
      <c r="U410" s="9" t="s">
        <v>8360</v>
      </c>
      <c r="V410" s="3" t="s">
        <v>8365</v>
      </c>
    </row>
    <row r="411" spans="1:22" ht="43.2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15">
        <f t="shared" si="37"/>
        <v>42573.862777777773</v>
      </c>
      <c r="K411" s="3">
        <v>1466628144</v>
      </c>
      <c r="L411" s="15">
        <f t="shared" si="38"/>
        <v>42543.862777777773</v>
      </c>
      <c r="M411" s="15" t="str">
        <f t="shared" si="39"/>
        <v>Jun</v>
      </c>
      <c r="N411" s="15" t="str">
        <f t="shared" si="40"/>
        <v>2016</v>
      </c>
      <c r="O411" s="3" t="b">
        <v>0</v>
      </c>
      <c r="P411" s="3">
        <v>15</v>
      </c>
      <c r="Q411" s="3" t="b">
        <v>1</v>
      </c>
      <c r="R411" s="3" t="s">
        <v>8269</v>
      </c>
      <c r="S411" s="7">
        <f t="shared" si="36"/>
        <v>137</v>
      </c>
      <c r="T411" s="3">
        <f t="shared" si="41"/>
        <v>45.6</v>
      </c>
      <c r="U411" s="9" t="s">
        <v>8360</v>
      </c>
      <c r="V411" s="3" t="s">
        <v>8365</v>
      </c>
    </row>
    <row r="412" spans="1:22" ht="43.2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15">
        <f t="shared" si="37"/>
        <v>42173.981446759266</v>
      </c>
      <c r="K412" s="3">
        <v>1429486397</v>
      </c>
      <c r="L412" s="15">
        <f t="shared" si="38"/>
        <v>42113.981446759266</v>
      </c>
      <c r="M412" s="15" t="str">
        <f t="shared" si="39"/>
        <v>Apr</v>
      </c>
      <c r="N412" s="15" t="str">
        <f t="shared" si="40"/>
        <v>2015</v>
      </c>
      <c r="O412" s="3" t="b">
        <v>0</v>
      </c>
      <c r="P412" s="3">
        <v>7</v>
      </c>
      <c r="Q412" s="3" t="b">
        <v>1</v>
      </c>
      <c r="R412" s="3" t="s">
        <v>8269</v>
      </c>
      <c r="S412" s="7">
        <f t="shared" si="36"/>
        <v>128</v>
      </c>
      <c r="T412" s="3">
        <f t="shared" si="41"/>
        <v>183.29</v>
      </c>
      <c r="U412" s="9" t="s">
        <v>8360</v>
      </c>
      <c r="V412" s="3" t="s">
        <v>8365</v>
      </c>
    </row>
    <row r="413" spans="1:22" ht="43.2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15">
        <f t="shared" si="37"/>
        <v>41630.208333333336</v>
      </c>
      <c r="K413" s="3">
        <v>1384920804</v>
      </c>
      <c r="L413" s="15">
        <f t="shared" si="38"/>
        <v>41598.17597222222</v>
      </c>
      <c r="M413" s="15" t="str">
        <f t="shared" si="39"/>
        <v>Nov</v>
      </c>
      <c r="N413" s="15" t="str">
        <f t="shared" si="40"/>
        <v>2013</v>
      </c>
      <c r="O413" s="3" t="b">
        <v>0</v>
      </c>
      <c r="P413" s="3">
        <v>241</v>
      </c>
      <c r="Q413" s="3" t="b">
        <v>1</v>
      </c>
      <c r="R413" s="3" t="s">
        <v>8269</v>
      </c>
      <c r="S413" s="7">
        <f t="shared" si="36"/>
        <v>101</v>
      </c>
      <c r="T413" s="3">
        <f t="shared" si="41"/>
        <v>125.79</v>
      </c>
      <c r="U413" s="9" t="s">
        <v>8360</v>
      </c>
      <c r="V413" s="3" t="s">
        <v>8365</v>
      </c>
    </row>
    <row r="414" spans="1:22" ht="43.2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15">
        <f t="shared" si="37"/>
        <v>41115.742800925924</v>
      </c>
      <c r="K414" s="3">
        <v>1341856178</v>
      </c>
      <c r="L414" s="15">
        <f t="shared" si="38"/>
        <v>41099.742800925924</v>
      </c>
      <c r="M414" s="15" t="str">
        <f t="shared" si="39"/>
        <v>Jul</v>
      </c>
      <c r="N414" s="15" t="str">
        <f t="shared" si="40"/>
        <v>2012</v>
      </c>
      <c r="O414" s="3" t="b">
        <v>0</v>
      </c>
      <c r="P414" s="3">
        <v>55</v>
      </c>
      <c r="Q414" s="3" t="b">
        <v>1</v>
      </c>
      <c r="R414" s="3" t="s">
        <v>8269</v>
      </c>
      <c r="S414" s="7">
        <f t="shared" si="36"/>
        <v>127</v>
      </c>
      <c r="T414" s="3">
        <f t="shared" si="41"/>
        <v>57.65</v>
      </c>
      <c r="U414" s="9" t="s">
        <v>8360</v>
      </c>
      <c r="V414" s="3" t="s">
        <v>8365</v>
      </c>
    </row>
    <row r="415" spans="1:22" ht="43.2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15">
        <f t="shared" si="37"/>
        <v>41109.877442129626</v>
      </c>
      <c r="K415" s="3">
        <v>1340139811</v>
      </c>
      <c r="L415" s="15">
        <f t="shared" si="38"/>
        <v>41079.877442129626</v>
      </c>
      <c r="M415" s="15" t="str">
        <f t="shared" si="39"/>
        <v>Jun</v>
      </c>
      <c r="N415" s="15" t="str">
        <f t="shared" si="40"/>
        <v>2012</v>
      </c>
      <c r="O415" s="3" t="b">
        <v>0</v>
      </c>
      <c r="P415" s="3">
        <v>171</v>
      </c>
      <c r="Q415" s="3" t="b">
        <v>1</v>
      </c>
      <c r="R415" s="3" t="s">
        <v>8269</v>
      </c>
      <c r="S415" s="7">
        <f t="shared" si="36"/>
        <v>105</v>
      </c>
      <c r="T415" s="3">
        <f t="shared" si="41"/>
        <v>78.66</v>
      </c>
      <c r="U415" s="9" t="s">
        <v>8360</v>
      </c>
      <c r="V415" s="3" t="s">
        <v>8365</v>
      </c>
    </row>
    <row r="416" spans="1:22" ht="43.2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15">
        <f t="shared" si="37"/>
        <v>41559.063252314816</v>
      </c>
      <c r="K416" s="3">
        <v>1378949465</v>
      </c>
      <c r="L416" s="15">
        <f t="shared" si="38"/>
        <v>41529.063252314816</v>
      </c>
      <c r="M416" s="15" t="str">
        <f t="shared" si="39"/>
        <v>Sep</v>
      </c>
      <c r="N416" s="15" t="str">
        <f t="shared" si="40"/>
        <v>2013</v>
      </c>
      <c r="O416" s="3" t="b">
        <v>0</v>
      </c>
      <c r="P416" s="3">
        <v>208</v>
      </c>
      <c r="Q416" s="3" t="b">
        <v>1</v>
      </c>
      <c r="R416" s="3" t="s">
        <v>8269</v>
      </c>
      <c r="S416" s="7">
        <f t="shared" si="36"/>
        <v>103</v>
      </c>
      <c r="T416" s="3">
        <f t="shared" si="41"/>
        <v>91.48</v>
      </c>
      <c r="U416" s="9" t="s">
        <v>8360</v>
      </c>
      <c r="V416" s="3" t="s">
        <v>8365</v>
      </c>
    </row>
    <row r="417" spans="1:22" ht="57.6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15">
        <f t="shared" si="37"/>
        <v>41929.5</v>
      </c>
      <c r="K417" s="3">
        <v>1411417602</v>
      </c>
      <c r="L417" s="15">
        <f t="shared" si="38"/>
        <v>41904.851875</v>
      </c>
      <c r="M417" s="15" t="str">
        <f t="shared" si="39"/>
        <v>Sep</v>
      </c>
      <c r="N417" s="15" t="str">
        <f t="shared" si="40"/>
        <v>2014</v>
      </c>
      <c r="O417" s="3" t="b">
        <v>0</v>
      </c>
      <c r="P417" s="3">
        <v>21</v>
      </c>
      <c r="Q417" s="3" t="b">
        <v>1</v>
      </c>
      <c r="R417" s="3" t="s">
        <v>8269</v>
      </c>
      <c r="S417" s="7">
        <f t="shared" si="36"/>
        <v>102</v>
      </c>
      <c r="T417" s="3">
        <f t="shared" si="41"/>
        <v>68.099999999999994</v>
      </c>
      <c r="U417" s="9" t="s">
        <v>8360</v>
      </c>
      <c r="V417" s="3" t="s">
        <v>8365</v>
      </c>
    </row>
    <row r="418" spans="1:22" ht="43.2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15">
        <f t="shared" si="37"/>
        <v>41678.396192129629</v>
      </c>
      <c r="K418" s="3">
        <v>1389259831</v>
      </c>
      <c r="L418" s="15">
        <f t="shared" si="38"/>
        <v>41648.396192129629</v>
      </c>
      <c r="M418" s="15" t="str">
        <f t="shared" si="39"/>
        <v>Jan</v>
      </c>
      <c r="N418" s="15" t="str">
        <f t="shared" si="40"/>
        <v>2014</v>
      </c>
      <c r="O418" s="3" t="b">
        <v>0</v>
      </c>
      <c r="P418" s="3">
        <v>25</v>
      </c>
      <c r="Q418" s="3" t="b">
        <v>1</v>
      </c>
      <c r="R418" s="3" t="s">
        <v>8269</v>
      </c>
      <c r="S418" s="7">
        <f t="shared" si="36"/>
        <v>120</v>
      </c>
      <c r="T418" s="3">
        <f t="shared" si="41"/>
        <v>48.09</v>
      </c>
      <c r="U418" s="9" t="s">
        <v>8360</v>
      </c>
      <c r="V418" s="3" t="s">
        <v>8365</v>
      </c>
    </row>
    <row r="419" spans="1:22" ht="43.2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15">
        <f t="shared" si="37"/>
        <v>41372.189583333333</v>
      </c>
      <c r="K419" s="3">
        <v>1364426260</v>
      </c>
      <c r="L419" s="15">
        <f t="shared" si="38"/>
        <v>41360.970601851855</v>
      </c>
      <c r="M419" s="15" t="str">
        <f t="shared" si="39"/>
        <v>Mar</v>
      </c>
      <c r="N419" s="15" t="str">
        <f t="shared" si="40"/>
        <v>2013</v>
      </c>
      <c r="O419" s="3" t="b">
        <v>0</v>
      </c>
      <c r="P419" s="3">
        <v>52</v>
      </c>
      <c r="Q419" s="3" t="b">
        <v>1</v>
      </c>
      <c r="R419" s="3" t="s">
        <v>8269</v>
      </c>
      <c r="S419" s="7">
        <f t="shared" si="36"/>
        <v>100</v>
      </c>
      <c r="T419" s="3">
        <f t="shared" si="41"/>
        <v>202.42</v>
      </c>
      <c r="U419" s="9" t="s">
        <v>8360</v>
      </c>
      <c r="V419" s="3" t="s">
        <v>8365</v>
      </c>
    </row>
    <row r="420" spans="1:22" ht="43.2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15">
        <f t="shared" si="37"/>
        <v>42208.282372685186</v>
      </c>
      <c r="K420" s="3">
        <v>1435041997</v>
      </c>
      <c r="L420" s="15">
        <f t="shared" si="38"/>
        <v>42178.282372685186</v>
      </c>
      <c r="M420" s="15" t="str">
        <f t="shared" si="39"/>
        <v>Jun</v>
      </c>
      <c r="N420" s="15" t="str">
        <f t="shared" si="40"/>
        <v>2015</v>
      </c>
      <c r="O420" s="3" t="b">
        <v>0</v>
      </c>
      <c r="P420" s="3">
        <v>104</v>
      </c>
      <c r="Q420" s="3" t="b">
        <v>1</v>
      </c>
      <c r="R420" s="3" t="s">
        <v>8269</v>
      </c>
      <c r="S420" s="7">
        <f t="shared" si="36"/>
        <v>101</v>
      </c>
      <c r="T420" s="3">
        <f t="shared" si="41"/>
        <v>216.75</v>
      </c>
      <c r="U420" s="9" t="s">
        <v>8360</v>
      </c>
      <c r="V420" s="3" t="s">
        <v>8365</v>
      </c>
    </row>
    <row r="421" spans="1:22" ht="43.2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15">
        <f t="shared" si="37"/>
        <v>41454.842442129629</v>
      </c>
      <c r="K421" s="3">
        <v>1367352787</v>
      </c>
      <c r="L421" s="15">
        <f t="shared" si="38"/>
        <v>41394.842442129629</v>
      </c>
      <c r="M421" s="15" t="str">
        <f t="shared" si="39"/>
        <v>Apr</v>
      </c>
      <c r="N421" s="15" t="str">
        <f t="shared" si="40"/>
        <v>2013</v>
      </c>
      <c r="O421" s="3" t="b">
        <v>0</v>
      </c>
      <c r="P421" s="3">
        <v>73</v>
      </c>
      <c r="Q421" s="3" t="b">
        <v>1</v>
      </c>
      <c r="R421" s="3" t="s">
        <v>8269</v>
      </c>
      <c r="S421" s="7">
        <f t="shared" si="36"/>
        <v>100</v>
      </c>
      <c r="T421" s="3">
        <f t="shared" si="41"/>
        <v>110.07</v>
      </c>
      <c r="U421" s="9" t="s">
        <v>8360</v>
      </c>
      <c r="V421" s="3" t="s">
        <v>8365</v>
      </c>
    </row>
    <row r="422" spans="1:22" ht="43.2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15">
        <f t="shared" si="37"/>
        <v>41712.194803240738</v>
      </c>
      <c r="K422" s="3">
        <v>1392183631</v>
      </c>
      <c r="L422" s="15">
        <f t="shared" si="38"/>
        <v>41682.23646990741</v>
      </c>
      <c r="M422" s="15" t="str">
        <f t="shared" si="39"/>
        <v>Feb</v>
      </c>
      <c r="N422" s="15" t="str">
        <f t="shared" si="40"/>
        <v>2014</v>
      </c>
      <c r="O422" s="3" t="b">
        <v>0</v>
      </c>
      <c r="P422" s="3">
        <v>3</v>
      </c>
      <c r="Q422" s="3" t="b">
        <v>0</v>
      </c>
      <c r="R422" s="3" t="s">
        <v>8270</v>
      </c>
      <c r="S422" s="7">
        <f t="shared" si="36"/>
        <v>0</v>
      </c>
      <c r="T422" s="3">
        <f t="shared" si="41"/>
        <v>4.83</v>
      </c>
      <c r="U422" s="9" t="s">
        <v>8360</v>
      </c>
      <c r="V422" s="3" t="s">
        <v>8366</v>
      </c>
    </row>
    <row r="423" spans="1:22" ht="43.2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15">
        <f t="shared" si="37"/>
        <v>42237.491388888884</v>
      </c>
      <c r="K423" s="3">
        <v>1434973656</v>
      </c>
      <c r="L423" s="15">
        <f t="shared" si="38"/>
        <v>42177.491388888884</v>
      </c>
      <c r="M423" s="15" t="str">
        <f t="shared" si="39"/>
        <v>Jun</v>
      </c>
      <c r="N423" s="15" t="str">
        <f t="shared" si="40"/>
        <v>2015</v>
      </c>
      <c r="O423" s="3" t="b">
        <v>0</v>
      </c>
      <c r="P423" s="3">
        <v>6</v>
      </c>
      <c r="Q423" s="3" t="b">
        <v>0</v>
      </c>
      <c r="R423" s="3" t="s">
        <v>8270</v>
      </c>
      <c r="S423" s="7">
        <f t="shared" si="36"/>
        <v>2</v>
      </c>
      <c r="T423" s="3">
        <f t="shared" si="41"/>
        <v>50.17</v>
      </c>
      <c r="U423" s="9" t="s">
        <v>8360</v>
      </c>
      <c r="V423" s="3" t="s">
        <v>8366</v>
      </c>
    </row>
    <row r="424" spans="1:22" ht="43.2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15">
        <f t="shared" si="37"/>
        <v>41893.260381944441</v>
      </c>
      <c r="K424" s="3">
        <v>1407824097</v>
      </c>
      <c r="L424" s="15">
        <f t="shared" si="38"/>
        <v>41863.260381944441</v>
      </c>
      <c r="M424" s="15" t="str">
        <f t="shared" si="39"/>
        <v>Aug</v>
      </c>
      <c r="N424" s="15" t="str">
        <f t="shared" si="40"/>
        <v>2014</v>
      </c>
      <c r="O424" s="3" t="b">
        <v>0</v>
      </c>
      <c r="P424" s="3">
        <v>12</v>
      </c>
      <c r="Q424" s="3" t="b">
        <v>0</v>
      </c>
      <c r="R424" s="3" t="s">
        <v>8270</v>
      </c>
      <c r="S424" s="7">
        <f t="shared" si="36"/>
        <v>1</v>
      </c>
      <c r="T424" s="3">
        <f t="shared" si="41"/>
        <v>35.83</v>
      </c>
      <c r="U424" s="9" t="s">
        <v>8360</v>
      </c>
      <c r="V424" s="3" t="s">
        <v>8366</v>
      </c>
    </row>
    <row r="425" spans="1:22" ht="43.2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15">
        <f t="shared" si="37"/>
        <v>41430.92627314815</v>
      </c>
      <c r="K425" s="3">
        <v>1367878430</v>
      </c>
      <c r="L425" s="15">
        <f t="shared" si="38"/>
        <v>41400.92627314815</v>
      </c>
      <c r="M425" s="15" t="str">
        <f t="shared" si="39"/>
        <v>May</v>
      </c>
      <c r="N425" s="15" t="str">
        <f t="shared" si="40"/>
        <v>2013</v>
      </c>
      <c r="O425" s="3" t="b">
        <v>0</v>
      </c>
      <c r="P425" s="3">
        <v>13</v>
      </c>
      <c r="Q425" s="3" t="b">
        <v>0</v>
      </c>
      <c r="R425" s="3" t="s">
        <v>8270</v>
      </c>
      <c r="S425" s="7">
        <f t="shared" si="36"/>
        <v>1</v>
      </c>
      <c r="T425" s="3">
        <f t="shared" si="41"/>
        <v>11.77</v>
      </c>
      <c r="U425" s="9" t="s">
        <v>8360</v>
      </c>
      <c r="V425" s="3" t="s">
        <v>8366</v>
      </c>
    </row>
    <row r="426" spans="1:22" ht="43.2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15">
        <f t="shared" si="37"/>
        <v>40994.334479166668</v>
      </c>
      <c r="K426" s="3">
        <v>1327568499</v>
      </c>
      <c r="L426" s="15">
        <f t="shared" si="38"/>
        <v>40934.376145833332</v>
      </c>
      <c r="M426" s="15" t="str">
        <f t="shared" si="39"/>
        <v>Jan</v>
      </c>
      <c r="N426" s="15" t="str">
        <f t="shared" si="40"/>
        <v>2012</v>
      </c>
      <c r="O426" s="3" t="b">
        <v>0</v>
      </c>
      <c r="P426" s="3">
        <v>5</v>
      </c>
      <c r="Q426" s="3" t="b">
        <v>0</v>
      </c>
      <c r="R426" s="3" t="s">
        <v>8270</v>
      </c>
      <c r="S426" s="7">
        <f t="shared" si="36"/>
        <v>7</v>
      </c>
      <c r="T426" s="3">
        <f t="shared" si="41"/>
        <v>40.78</v>
      </c>
      <c r="U426" s="9" t="s">
        <v>8360</v>
      </c>
      <c r="V426" s="3" t="s">
        <v>8366</v>
      </c>
    </row>
    <row r="427" spans="1:22" ht="43.2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15">
        <f t="shared" si="37"/>
        <v>42335.902824074074</v>
      </c>
      <c r="K427" s="3">
        <v>1443472804</v>
      </c>
      <c r="L427" s="15">
        <f t="shared" si="38"/>
        <v>42275.861157407402</v>
      </c>
      <c r="M427" s="15" t="str">
        <f t="shared" si="39"/>
        <v>Sep</v>
      </c>
      <c r="N427" s="15" t="str">
        <f t="shared" si="40"/>
        <v>2015</v>
      </c>
      <c r="O427" s="3" t="b">
        <v>0</v>
      </c>
      <c r="P427" s="3">
        <v>2</v>
      </c>
      <c r="Q427" s="3" t="b">
        <v>0</v>
      </c>
      <c r="R427" s="3" t="s">
        <v>8270</v>
      </c>
      <c r="S427" s="7">
        <f t="shared" si="36"/>
        <v>0</v>
      </c>
      <c r="T427" s="3">
        <f t="shared" si="41"/>
        <v>3</v>
      </c>
      <c r="U427" s="9" t="s">
        <v>8360</v>
      </c>
      <c r="V427" s="3" t="s">
        <v>8366</v>
      </c>
    </row>
    <row r="428" spans="1:22" ht="43.2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15">
        <f t="shared" si="37"/>
        <v>42430.711967592593</v>
      </c>
      <c r="K428" s="3">
        <v>1454259914</v>
      </c>
      <c r="L428" s="15">
        <f t="shared" si="38"/>
        <v>42400.711967592593</v>
      </c>
      <c r="M428" s="15" t="str">
        <f t="shared" si="39"/>
        <v>Jan</v>
      </c>
      <c r="N428" s="15" t="str">
        <f t="shared" si="40"/>
        <v>2016</v>
      </c>
      <c r="O428" s="3" t="b">
        <v>0</v>
      </c>
      <c r="P428" s="3">
        <v>8</v>
      </c>
      <c r="Q428" s="3" t="b">
        <v>0</v>
      </c>
      <c r="R428" s="3" t="s">
        <v>8270</v>
      </c>
      <c r="S428" s="7">
        <f t="shared" si="36"/>
        <v>1</v>
      </c>
      <c r="T428" s="3">
        <f t="shared" si="41"/>
        <v>16.63</v>
      </c>
      <c r="U428" s="9" t="s">
        <v>8360</v>
      </c>
      <c r="V428" s="3" t="s">
        <v>8366</v>
      </c>
    </row>
    <row r="429" spans="1:22" ht="57.6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15">
        <f t="shared" si="37"/>
        <v>42299.790972222225</v>
      </c>
      <c r="K429" s="3">
        <v>1444340940</v>
      </c>
      <c r="L429" s="15">
        <f t="shared" si="38"/>
        <v>42285.909027777772</v>
      </c>
      <c r="M429" s="15" t="str">
        <f t="shared" si="39"/>
        <v>Oct</v>
      </c>
      <c r="N429" s="15" t="str">
        <f t="shared" si="40"/>
        <v>2015</v>
      </c>
      <c r="O429" s="3" t="b">
        <v>0</v>
      </c>
      <c r="P429" s="3">
        <v>0</v>
      </c>
      <c r="Q429" s="3" t="b">
        <v>0</v>
      </c>
      <c r="R429" s="3" t="s">
        <v>8270</v>
      </c>
      <c r="S429" s="7">
        <f t="shared" si="36"/>
        <v>0</v>
      </c>
      <c r="T429" s="3" t="e">
        <f t="shared" si="41"/>
        <v>#DIV/0!</v>
      </c>
      <c r="U429" s="9" t="s">
        <v>8360</v>
      </c>
      <c r="V429" s="3" t="s">
        <v>8366</v>
      </c>
    </row>
    <row r="430" spans="1:22" ht="28.8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15">
        <f t="shared" si="37"/>
        <v>41806.916666666664</v>
      </c>
      <c r="K430" s="3">
        <v>1400523845</v>
      </c>
      <c r="L430" s="15">
        <f t="shared" si="38"/>
        <v>41778.766724537039</v>
      </c>
      <c r="M430" s="15" t="str">
        <f t="shared" si="39"/>
        <v>May</v>
      </c>
      <c r="N430" s="15" t="str">
        <f t="shared" si="40"/>
        <v>2014</v>
      </c>
      <c r="O430" s="3" t="b">
        <v>0</v>
      </c>
      <c r="P430" s="3">
        <v>13</v>
      </c>
      <c r="Q430" s="3" t="b">
        <v>0</v>
      </c>
      <c r="R430" s="3" t="s">
        <v>8270</v>
      </c>
      <c r="S430" s="7">
        <f t="shared" si="36"/>
        <v>6</v>
      </c>
      <c r="T430" s="3">
        <f t="shared" si="41"/>
        <v>52</v>
      </c>
      <c r="U430" s="9" t="s">
        <v>8360</v>
      </c>
      <c r="V430" s="3" t="s">
        <v>8366</v>
      </c>
    </row>
    <row r="431" spans="1:22" ht="57.6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15">
        <f t="shared" si="37"/>
        <v>40144.207638888889</v>
      </c>
      <c r="K431" s="3">
        <v>1252964282</v>
      </c>
      <c r="L431" s="15">
        <f t="shared" si="38"/>
        <v>40070.901412037041</v>
      </c>
      <c r="M431" s="15" t="str">
        <f t="shared" si="39"/>
        <v>Sep</v>
      </c>
      <c r="N431" s="15" t="str">
        <f t="shared" si="40"/>
        <v>2009</v>
      </c>
      <c r="O431" s="3" t="b">
        <v>0</v>
      </c>
      <c r="P431" s="3">
        <v>0</v>
      </c>
      <c r="Q431" s="3" t="b">
        <v>0</v>
      </c>
      <c r="R431" s="3" t="s">
        <v>8270</v>
      </c>
      <c r="S431" s="7">
        <f t="shared" si="36"/>
        <v>0</v>
      </c>
      <c r="T431" s="3" t="e">
        <f t="shared" si="41"/>
        <v>#DIV/0!</v>
      </c>
      <c r="U431" s="9" t="s">
        <v>8360</v>
      </c>
      <c r="V431" s="3" t="s">
        <v>8366</v>
      </c>
    </row>
    <row r="432" spans="1:22" ht="43.2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15">
        <f t="shared" si="37"/>
        <v>41528.107256944444</v>
      </c>
      <c r="K432" s="3">
        <v>1377570867</v>
      </c>
      <c r="L432" s="15">
        <f t="shared" si="38"/>
        <v>41513.107256944444</v>
      </c>
      <c r="M432" s="15" t="str">
        <f t="shared" si="39"/>
        <v>Aug</v>
      </c>
      <c r="N432" s="15" t="str">
        <f t="shared" si="40"/>
        <v>2013</v>
      </c>
      <c r="O432" s="3" t="b">
        <v>0</v>
      </c>
      <c r="P432" s="3">
        <v>5</v>
      </c>
      <c r="Q432" s="3" t="b">
        <v>0</v>
      </c>
      <c r="R432" s="3" t="s">
        <v>8270</v>
      </c>
      <c r="S432" s="7">
        <f t="shared" si="36"/>
        <v>2</v>
      </c>
      <c r="T432" s="3">
        <f t="shared" si="41"/>
        <v>4.8</v>
      </c>
      <c r="U432" s="9" t="s">
        <v>8360</v>
      </c>
      <c r="V432" s="3" t="s">
        <v>8366</v>
      </c>
    </row>
    <row r="433" spans="1:22" ht="43.2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15">
        <f t="shared" si="37"/>
        <v>42556.871331018512</v>
      </c>
      <c r="K433" s="3">
        <v>1465160083</v>
      </c>
      <c r="L433" s="15">
        <f t="shared" si="38"/>
        <v>42526.871331018512</v>
      </c>
      <c r="M433" s="15" t="str">
        <f t="shared" si="39"/>
        <v>Jun</v>
      </c>
      <c r="N433" s="15" t="str">
        <f t="shared" si="40"/>
        <v>2016</v>
      </c>
      <c r="O433" s="3" t="b">
        <v>0</v>
      </c>
      <c r="P433" s="3">
        <v>8</v>
      </c>
      <c r="Q433" s="3" t="b">
        <v>0</v>
      </c>
      <c r="R433" s="3" t="s">
        <v>8270</v>
      </c>
      <c r="S433" s="7">
        <f t="shared" si="36"/>
        <v>14</v>
      </c>
      <c r="T433" s="3">
        <f t="shared" si="41"/>
        <v>51.88</v>
      </c>
      <c r="U433" s="9" t="s">
        <v>8360</v>
      </c>
      <c r="V433" s="3" t="s">
        <v>8366</v>
      </c>
    </row>
    <row r="434" spans="1:22" ht="57.6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15">
        <f t="shared" si="37"/>
        <v>42298.726631944446</v>
      </c>
      <c r="K434" s="3">
        <v>1440264381</v>
      </c>
      <c r="L434" s="15">
        <f t="shared" si="38"/>
        <v>42238.726631944446</v>
      </c>
      <c r="M434" s="15" t="str">
        <f t="shared" si="39"/>
        <v>Aug</v>
      </c>
      <c r="N434" s="15" t="str">
        <f t="shared" si="40"/>
        <v>2015</v>
      </c>
      <c r="O434" s="3" t="b">
        <v>0</v>
      </c>
      <c r="P434" s="3">
        <v>8</v>
      </c>
      <c r="Q434" s="3" t="b">
        <v>0</v>
      </c>
      <c r="R434" s="3" t="s">
        <v>8270</v>
      </c>
      <c r="S434" s="7">
        <f t="shared" si="36"/>
        <v>10</v>
      </c>
      <c r="T434" s="3">
        <f t="shared" si="41"/>
        <v>71.25</v>
      </c>
      <c r="U434" s="9" t="s">
        <v>8360</v>
      </c>
      <c r="V434" s="3" t="s">
        <v>8366</v>
      </c>
    </row>
    <row r="435" spans="1:22" ht="57.6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15">
        <f t="shared" si="37"/>
        <v>42288.629884259266</v>
      </c>
      <c r="K435" s="3">
        <v>1439392022</v>
      </c>
      <c r="L435" s="15">
        <f t="shared" si="38"/>
        <v>42228.629884259266</v>
      </c>
      <c r="M435" s="15" t="str">
        <f t="shared" si="39"/>
        <v>Aug</v>
      </c>
      <c r="N435" s="15" t="str">
        <f t="shared" si="40"/>
        <v>2015</v>
      </c>
      <c r="O435" s="3" t="b">
        <v>0</v>
      </c>
      <c r="P435" s="3">
        <v>0</v>
      </c>
      <c r="Q435" s="3" t="b">
        <v>0</v>
      </c>
      <c r="R435" s="3" t="s">
        <v>8270</v>
      </c>
      <c r="S435" s="7">
        <f t="shared" si="36"/>
        <v>0</v>
      </c>
      <c r="T435" s="3" t="e">
        <f t="shared" si="41"/>
        <v>#DIV/0!</v>
      </c>
      <c r="U435" s="9" t="s">
        <v>8360</v>
      </c>
      <c r="V435" s="3" t="s">
        <v>8366</v>
      </c>
    </row>
    <row r="436" spans="1:22" ht="57.6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15">
        <f t="shared" si="37"/>
        <v>41609.876180555555</v>
      </c>
      <c r="K436" s="3">
        <v>1383076902</v>
      </c>
      <c r="L436" s="15">
        <f t="shared" si="38"/>
        <v>41576.834513888891</v>
      </c>
      <c r="M436" s="15" t="str">
        <f t="shared" si="39"/>
        <v>Oct</v>
      </c>
      <c r="N436" s="15" t="str">
        <f t="shared" si="40"/>
        <v>2013</v>
      </c>
      <c r="O436" s="3" t="b">
        <v>0</v>
      </c>
      <c r="P436" s="3">
        <v>2</v>
      </c>
      <c r="Q436" s="3" t="b">
        <v>0</v>
      </c>
      <c r="R436" s="3" t="s">
        <v>8270</v>
      </c>
      <c r="S436" s="7">
        <f t="shared" si="36"/>
        <v>5</v>
      </c>
      <c r="T436" s="3">
        <f t="shared" si="41"/>
        <v>62.5</v>
      </c>
      <c r="U436" s="9" t="s">
        <v>8360</v>
      </c>
      <c r="V436" s="3" t="s">
        <v>8366</v>
      </c>
    </row>
    <row r="437" spans="1:22" ht="57.6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15">
        <f t="shared" si="37"/>
        <v>41530.747453703705</v>
      </c>
      <c r="K437" s="3">
        <v>1376502980</v>
      </c>
      <c r="L437" s="15">
        <f t="shared" si="38"/>
        <v>41500.747453703705</v>
      </c>
      <c r="M437" s="15" t="str">
        <f t="shared" si="39"/>
        <v>Aug</v>
      </c>
      <c r="N437" s="15" t="str">
        <f t="shared" si="40"/>
        <v>2013</v>
      </c>
      <c r="O437" s="3" t="b">
        <v>0</v>
      </c>
      <c r="P437" s="3">
        <v>3</v>
      </c>
      <c r="Q437" s="3" t="b">
        <v>0</v>
      </c>
      <c r="R437" s="3" t="s">
        <v>8270</v>
      </c>
      <c r="S437" s="7">
        <f t="shared" si="36"/>
        <v>0</v>
      </c>
      <c r="T437" s="3">
        <f t="shared" si="41"/>
        <v>1</v>
      </c>
      <c r="U437" s="9" t="s">
        <v>8360</v>
      </c>
      <c r="V437" s="3" t="s">
        <v>8366</v>
      </c>
    </row>
    <row r="438" spans="1:22" ht="43.2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15">
        <f t="shared" si="37"/>
        <v>41486.36241898148</v>
      </c>
      <c r="K438" s="3">
        <v>1372668113</v>
      </c>
      <c r="L438" s="15">
        <f t="shared" si="38"/>
        <v>41456.36241898148</v>
      </c>
      <c r="M438" s="15" t="str">
        <f t="shared" si="39"/>
        <v>Jul</v>
      </c>
      <c r="N438" s="15" t="str">
        <f t="shared" si="40"/>
        <v>2013</v>
      </c>
      <c r="O438" s="3" t="b">
        <v>0</v>
      </c>
      <c r="P438" s="3">
        <v>0</v>
      </c>
      <c r="Q438" s="3" t="b">
        <v>0</v>
      </c>
      <c r="R438" s="3" t="s">
        <v>8270</v>
      </c>
      <c r="S438" s="7">
        <f t="shared" si="36"/>
        <v>0</v>
      </c>
      <c r="T438" s="3" t="e">
        <f t="shared" si="41"/>
        <v>#DIV/0!</v>
      </c>
      <c r="U438" s="9" t="s">
        <v>8360</v>
      </c>
      <c r="V438" s="3" t="s">
        <v>8366</v>
      </c>
    </row>
    <row r="439" spans="1:22" ht="43.2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15">
        <f t="shared" si="37"/>
        <v>42651.31858796296</v>
      </c>
      <c r="K439" s="3">
        <v>1470728326</v>
      </c>
      <c r="L439" s="15">
        <f t="shared" si="38"/>
        <v>42591.31858796296</v>
      </c>
      <c r="M439" s="15" t="str">
        <f t="shared" si="39"/>
        <v>Aug</v>
      </c>
      <c r="N439" s="15" t="str">
        <f t="shared" si="40"/>
        <v>2016</v>
      </c>
      <c r="O439" s="3" t="b">
        <v>0</v>
      </c>
      <c r="P439" s="3">
        <v>0</v>
      </c>
      <c r="Q439" s="3" t="b">
        <v>0</v>
      </c>
      <c r="R439" s="3" t="s">
        <v>8270</v>
      </c>
      <c r="S439" s="7">
        <f t="shared" si="36"/>
        <v>0</v>
      </c>
      <c r="T439" s="3" t="e">
        <f t="shared" si="41"/>
        <v>#DIV/0!</v>
      </c>
      <c r="U439" s="9" t="s">
        <v>8360</v>
      </c>
      <c r="V439" s="3" t="s">
        <v>8366</v>
      </c>
    </row>
    <row r="440" spans="1:22" ht="43.2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15">
        <f t="shared" si="37"/>
        <v>42326.302754629629</v>
      </c>
      <c r="K440" s="3">
        <v>1445235358</v>
      </c>
      <c r="L440" s="15">
        <f t="shared" si="38"/>
        <v>42296.261087962965</v>
      </c>
      <c r="M440" s="15" t="str">
        <f t="shared" si="39"/>
        <v>Oct</v>
      </c>
      <c r="N440" s="15" t="str">
        <f t="shared" si="40"/>
        <v>2015</v>
      </c>
      <c r="O440" s="3" t="b">
        <v>0</v>
      </c>
      <c r="P440" s="3">
        <v>11</v>
      </c>
      <c r="Q440" s="3" t="b">
        <v>0</v>
      </c>
      <c r="R440" s="3" t="s">
        <v>8270</v>
      </c>
      <c r="S440" s="7">
        <f t="shared" si="36"/>
        <v>9</v>
      </c>
      <c r="T440" s="3">
        <f t="shared" si="41"/>
        <v>170.55</v>
      </c>
      <c r="U440" s="9" t="s">
        <v>8360</v>
      </c>
      <c r="V440" s="3" t="s">
        <v>8366</v>
      </c>
    </row>
    <row r="441" spans="1:22" ht="43.2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15">
        <f t="shared" si="37"/>
        <v>41929.761782407404</v>
      </c>
      <c r="K441" s="3">
        <v>1412705818</v>
      </c>
      <c r="L441" s="15">
        <f t="shared" si="38"/>
        <v>41919.761782407404</v>
      </c>
      <c r="M441" s="15" t="str">
        <f t="shared" si="39"/>
        <v>Oct</v>
      </c>
      <c r="N441" s="15" t="str">
        <f t="shared" si="40"/>
        <v>2014</v>
      </c>
      <c r="O441" s="3" t="b">
        <v>0</v>
      </c>
      <c r="P441" s="3">
        <v>0</v>
      </c>
      <c r="Q441" s="3" t="b">
        <v>0</v>
      </c>
      <c r="R441" s="3" t="s">
        <v>8270</v>
      </c>
      <c r="S441" s="7">
        <f t="shared" si="36"/>
        <v>0</v>
      </c>
      <c r="T441" s="3" t="e">
        <f t="shared" si="41"/>
        <v>#DIV/0!</v>
      </c>
      <c r="U441" s="9" t="s">
        <v>8360</v>
      </c>
      <c r="V441" s="3" t="s">
        <v>8366</v>
      </c>
    </row>
    <row r="442" spans="1:22" ht="43.2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15">
        <f t="shared" si="37"/>
        <v>42453.943900462968</v>
      </c>
      <c r="K442" s="3">
        <v>1456270753</v>
      </c>
      <c r="L442" s="15">
        <f t="shared" si="38"/>
        <v>42423.985567129625</v>
      </c>
      <c r="M442" s="15" t="str">
        <f t="shared" si="39"/>
        <v>Feb</v>
      </c>
      <c r="N442" s="15" t="str">
        <f t="shared" si="40"/>
        <v>2016</v>
      </c>
      <c r="O442" s="3" t="b">
        <v>0</v>
      </c>
      <c r="P442" s="3">
        <v>1</v>
      </c>
      <c r="Q442" s="3" t="b">
        <v>0</v>
      </c>
      <c r="R442" s="3" t="s">
        <v>8270</v>
      </c>
      <c r="S442" s="7">
        <f t="shared" si="36"/>
        <v>0</v>
      </c>
      <c r="T442" s="3">
        <f t="shared" si="41"/>
        <v>5</v>
      </c>
      <c r="U442" s="9" t="s">
        <v>8360</v>
      </c>
      <c r="V442" s="3" t="s">
        <v>8366</v>
      </c>
    </row>
    <row r="443" spans="1:22" ht="43.2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15">
        <f t="shared" si="37"/>
        <v>41580.793935185182</v>
      </c>
      <c r="K443" s="3">
        <v>1380826996</v>
      </c>
      <c r="L443" s="15">
        <f t="shared" si="38"/>
        <v>41550.793935185182</v>
      </c>
      <c r="M443" s="15" t="str">
        <f t="shared" si="39"/>
        <v>Oct</v>
      </c>
      <c r="N443" s="15" t="str">
        <f t="shared" si="40"/>
        <v>2013</v>
      </c>
      <c r="O443" s="3" t="b">
        <v>0</v>
      </c>
      <c r="P443" s="3">
        <v>0</v>
      </c>
      <c r="Q443" s="3" t="b">
        <v>0</v>
      </c>
      <c r="R443" s="3" t="s">
        <v>8270</v>
      </c>
      <c r="S443" s="7">
        <f t="shared" si="36"/>
        <v>0</v>
      </c>
      <c r="T443" s="3" t="e">
        <f t="shared" si="41"/>
        <v>#DIV/0!</v>
      </c>
      <c r="U443" s="9" t="s">
        <v>8360</v>
      </c>
      <c r="V443" s="3" t="s">
        <v>8366</v>
      </c>
    </row>
    <row r="444" spans="1:22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15">
        <f t="shared" si="37"/>
        <v>42054.888692129629</v>
      </c>
      <c r="K444" s="3">
        <v>1421788783</v>
      </c>
      <c r="L444" s="15">
        <f t="shared" si="38"/>
        <v>42024.888692129629</v>
      </c>
      <c r="M444" s="15" t="str">
        <f t="shared" si="39"/>
        <v>Jan</v>
      </c>
      <c r="N444" s="15" t="str">
        <f t="shared" si="40"/>
        <v>2015</v>
      </c>
      <c r="O444" s="3" t="b">
        <v>0</v>
      </c>
      <c r="P444" s="3">
        <v>17</v>
      </c>
      <c r="Q444" s="3" t="b">
        <v>0</v>
      </c>
      <c r="R444" s="3" t="s">
        <v>8270</v>
      </c>
      <c r="S444" s="7">
        <f t="shared" si="36"/>
        <v>39</v>
      </c>
      <c r="T444" s="3">
        <f t="shared" si="41"/>
        <v>393.59</v>
      </c>
      <c r="U444" s="9" t="s">
        <v>8360</v>
      </c>
      <c r="V444" s="3" t="s">
        <v>8366</v>
      </c>
    </row>
    <row r="445" spans="1:22" ht="43.2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15">
        <f t="shared" si="37"/>
        <v>41680.015057870369</v>
      </c>
      <c r="K445" s="3">
        <v>1389399701</v>
      </c>
      <c r="L445" s="15">
        <f t="shared" si="38"/>
        <v>41650.015057870369</v>
      </c>
      <c r="M445" s="15" t="str">
        <f t="shared" si="39"/>
        <v>Jan</v>
      </c>
      <c r="N445" s="15" t="str">
        <f t="shared" si="40"/>
        <v>2014</v>
      </c>
      <c r="O445" s="3" t="b">
        <v>0</v>
      </c>
      <c r="P445" s="3">
        <v>2</v>
      </c>
      <c r="Q445" s="3" t="b">
        <v>0</v>
      </c>
      <c r="R445" s="3" t="s">
        <v>8270</v>
      </c>
      <c r="S445" s="7">
        <f t="shared" si="36"/>
        <v>0</v>
      </c>
      <c r="T445" s="3">
        <f t="shared" si="41"/>
        <v>5</v>
      </c>
      <c r="U445" s="9" t="s">
        <v>8360</v>
      </c>
      <c r="V445" s="3" t="s">
        <v>8366</v>
      </c>
    </row>
    <row r="446" spans="1:22" ht="43.2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15">
        <f t="shared" si="37"/>
        <v>40954.906956018516</v>
      </c>
      <c r="K446" s="3">
        <v>1324158361</v>
      </c>
      <c r="L446" s="15">
        <f t="shared" si="38"/>
        <v>40894.906956018516</v>
      </c>
      <c r="M446" s="15" t="str">
        <f t="shared" si="39"/>
        <v>Dec</v>
      </c>
      <c r="N446" s="15" t="str">
        <f t="shared" si="40"/>
        <v>2011</v>
      </c>
      <c r="O446" s="3" t="b">
        <v>0</v>
      </c>
      <c r="P446" s="3">
        <v>1</v>
      </c>
      <c r="Q446" s="3" t="b">
        <v>0</v>
      </c>
      <c r="R446" s="3" t="s">
        <v>8270</v>
      </c>
      <c r="S446" s="7">
        <f t="shared" si="36"/>
        <v>5</v>
      </c>
      <c r="T446" s="3">
        <f t="shared" si="41"/>
        <v>50</v>
      </c>
      <c r="U446" s="9" t="s">
        <v>8360</v>
      </c>
      <c r="V446" s="3" t="s">
        <v>8366</v>
      </c>
    </row>
    <row r="447" spans="1:22" ht="43.2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15">
        <f t="shared" si="37"/>
        <v>42145.335358796292</v>
      </c>
      <c r="K447" s="3">
        <v>1430899375</v>
      </c>
      <c r="L447" s="15">
        <f t="shared" si="38"/>
        <v>42130.335358796292</v>
      </c>
      <c r="M447" s="15" t="str">
        <f t="shared" si="39"/>
        <v>May</v>
      </c>
      <c r="N447" s="15" t="str">
        <f t="shared" si="40"/>
        <v>2015</v>
      </c>
      <c r="O447" s="3" t="b">
        <v>0</v>
      </c>
      <c r="P447" s="3">
        <v>2</v>
      </c>
      <c r="Q447" s="3" t="b">
        <v>0</v>
      </c>
      <c r="R447" s="3" t="s">
        <v>8270</v>
      </c>
      <c r="S447" s="7">
        <f t="shared" si="36"/>
        <v>0</v>
      </c>
      <c r="T447" s="3">
        <f t="shared" si="41"/>
        <v>1</v>
      </c>
      <c r="U447" s="9" t="s">
        <v>8360</v>
      </c>
      <c r="V447" s="3" t="s">
        <v>8366</v>
      </c>
    </row>
    <row r="448" spans="1:22" ht="43.2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15">
        <f t="shared" si="37"/>
        <v>42067.083564814813</v>
      </c>
      <c r="K448" s="3">
        <v>1422842420</v>
      </c>
      <c r="L448" s="15">
        <f t="shared" si="38"/>
        <v>42037.083564814813</v>
      </c>
      <c r="M448" s="15" t="str">
        <f t="shared" si="39"/>
        <v>Feb</v>
      </c>
      <c r="N448" s="15" t="str">
        <f t="shared" si="40"/>
        <v>2015</v>
      </c>
      <c r="O448" s="3" t="b">
        <v>0</v>
      </c>
      <c r="P448" s="3">
        <v>16</v>
      </c>
      <c r="Q448" s="3" t="b">
        <v>0</v>
      </c>
      <c r="R448" s="3" t="s">
        <v>8270</v>
      </c>
      <c r="S448" s="7">
        <f t="shared" si="36"/>
        <v>7</v>
      </c>
      <c r="T448" s="3">
        <f t="shared" si="41"/>
        <v>47.88</v>
      </c>
      <c r="U448" s="9" t="s">
        <v>8360</v>
      </c>
      <c r="V448" s="3" t="s">
        <v>8366</v>
      </c>
    </row>
    <row r="449" spans="1:22" ht="43.2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15">
        <f t="shared" si="37"/>
        <v>41356.513460648144</v>
      </c>
      <c r="K449" s="3">
        <v>1361884763</v>
      </c>
      <c r="L449" s="15">
        <f t="shared" si="38"/>
        <v>41331.555127314816</v>
      </c>
      <c r="M449" s="15" t="str">
        <f t="shared" si="39"/>
        <v>Feb</v>
      </c>
      <c r="N449" s="15" t="str">
        <f t="shared" si="40"/>
        <v>2013</v>
      </c>
      <c r="O449" s="3" t="b">
        <v>0</v>
      </c>
      <c r="P449" s="3">
        <v>1</v>
      </c>
      <c r="Q449" s="3" t="b">
        <v>0</v>
      </c>
      <c r="R449" s="3" t="s">
        <v>8270</v>
      </c>
      <c r="S449" s="7">
        <f t="shared" si="36"/>
        <v>0</v>
      </c>
      <c r="T449" s="3">
        <f t="shared" si="41"/>
        <v>5</v>
      </c>
      <c r="U449" s="9" t="s">
        <v>8360</v>
      </c>
      <c r="V449" s="3" t="s">
        <v>8366</v>
      </c>
    </row>
    <row r="450" spans="1:22" ht="43.2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15">
        <f t="shared" si="37"/>
        <v>41773.758043981477</v>
      </c>
      <c r="K450" s="3">
        <v>1398363095</v>
      </c>
      <c r="L450" s="15">
        <f t="shared" si="38"/>
        <v>41753.758043981477</v>
      </c>
      <c r="M450" s="15" t="str">
        <f t="shared" si="39"/>
        <v>Apr</v>
      </c>
      <c r="N450" s="15" t="str">
        <f t="shared" si="40"/>
        <v>2014</v>
      </c>
      <c r="O450" s="3" t="b">
        <v>0</v>
      </c>
      <c r="P450" s="3">
        <v>4</v>
      </c>
      <c r="Q450" s="3" t="b">
        <v>0</v>
      </c>
      <c r="R450" s="3" t="s">
        <v>8270</v>
      </c>
      <c r="S450" s="7">
        <f t="shared" ref="S450:S513" si="42">ROUND((E450/D450)*100,0)</f>
        <v>3</v>
      </c>
      <c r="T450" s="3">
        <f t="shared" si="41"/>
        <v>20.5</v>
      </c>
      <c r="U450" s="9" t="s">
        <v>8360</v>
      </c>
      <c r="V450" s="3" t="s">
        <v>8366</v>
      </c>
    </row>
    <row r="451" spans="1:22" ht="43.2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15">
        <f t="shared" ref="J451:J514" si="43">(((I451/60)/60)/24)+DATE(1970,1,1)</f>
        <v>41564.568113425928</v>
      </c>
      <c r="K451" s="3">
        <v>1379425085</v>
      </c>
      <c r="L451" s="15">
        <f t="shared" ref="L451:L514" si="44">(((K451/60)/60)/24)+DATE(1970,1,1)</f>
        <v>41534.568113425928</v>
      </c>
      <c r="M451" s="15" t="str">
        <f t="shared" ref="M451:M514" si="45">TEXT(L451, "mmm")</f>
        <v>Sep</v>
      </c>
      <c r="N451" s="15" t="str">
        <f t="shared" ref="N451:N514" si="46">TEXT(L451, "yyyy")</f>
        <v>2013</v>
      </c>
      <c r="O451" s="3" t="b">
        <v>0</v>
      </c>
      <c r="P451" s="3">
        <v>5</v>
      </c>
      <c r="Q451" s="3" t="b">
        <v>0</v>
      </c>
      <c r="R451" s="3" t="s">
        <v>8270</v>
      </c>
      <c r="S451" s="7">
        <f t="shared" si="42"/>
        <v>2</v>
      </c>
      <c r="T451" s="3">
        <f t="shared" ref="T451:T514" si="47">ROUND(E451/P451,2)</f>
        <v>9</v>
      </c>
      <c r="U451" s="9" t="s">
        <v>8360</v>
      </c>
      <c r="V451" s="3" t="s">
        <v>8366</v>
      </c>
    </row>
    <row r="452" spans="1:22" ht="43.2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15">
        <f t="shared" si="43"/>
        <v>41684.946759259255</v>
      </c>
      <c r="K452" s="3">
        <v>1389825800</v>
      </c>
      <c r="L452" s="15">
        <f t="shared" si="44"/>
        <v>41654.946759259255</v>
      </c>
      <c r="M452" s="15" t="str">
        <f t="shared" si="45"/>
        <v>Jan</v>
      </c>
      <c r="N452" s="15" t="str">
        <f t="shared" si="46"/>
        <v>2014</v>
      </c>
      <c r="O452" s="3" t="b">
        <v>0</v>
      </c>
      <c r="P452" s="3">
        <v>7</v>
      </c>
      <c r="Q452" s="3" t="b">
        <v>0</v>
      </c>
      <c r="R452" s="3" t="s">
        <v>8270</v>
      </c>
      <c r="S452" s="7">
        <f t="shared" si="42"/>
        <v>1</v>
      </c>
      <c r="T452" s="3">
        <f t="shared" si="47"/>
        <v>56.57</v>
      </c>
      <c r="U452" s="9" t="s">
        <v>8360</v>
      </c>
      <c r="V452" s="3" t="s">
        <v>8366</v>
      </c>
    </row>
    <row r="453" spans="1:22" ht="43.2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15">
        <f t="shared" si="43"/>
        <v>41664.715173611112</v>
      </c>
      <c r="K453" s="3">
        <v>1388077791</v>
      </c>
      <c r="L453" s="15">
        <f t="shared" si="44"/>
        <v>41634.715173611112</v>
      </c>
      <c r="M453" s="15" t="str">
        <f t="shared" si="45"/>
        <v>Dec</v>
      </c>
      <c r="N453" s="15" t="str">
        <f t="shared" si="46"/>
        <v>2013</v>
      </c>
      <c r="O453" s="3" t="b">
        <v>0</v>
      </c>
      <c r="P453" s="3">
        <v>0</v>
      </c>
      <c r="Q453" s="3" t="b">
        <v>0</v>
      </c>
      <c r="R453" s="3" t="s">
        <v>8270</v>
      </c>
      <c r="S453" s="7">
        <f t="shared" si="42"/>
        <v>0</v>
      </c>
      <c r="T453" s="3" t="e">
        <f t="shared" si="47"/>
        <v>#DIV/0!</v>
      </c>
      <c r="U453" s="9" t="s">
        <v>8360</v>
      </c>
      <c r="V453" s="3" t="s">
        <v>8366</v>
      </c>
    </row>
    <row r="454" spans="1:22" ht="28.8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15">
        <f t="shared" si="43"/>
        <v>42137.703877314809</v>
      </c>
      <c r="K454" s="3">
        <v>1428944015</v>
      </c>
      <c r="L454" s="15">
        <f t="shared" si="44"/>
        <v>42107.703877314809</v>
      </c>
      <c r="M454" s="15" t="str">
        <f t="shared" si="45"/>
        <v>Apr</v>
      </c>
      <c r="N454" s="15" t="str">
        <f t="shared" si="46"/>
        <v>2015</v>
      </c>
      <c r="O454" s="3" t="b">
        <v>0</v>
      </c>
      <c r="P454" s="3">
        <v>12</v>
      </c>
      <c r="Q454" s="3" t="b">
        <v>0</v>
      </c>
      <c r="R454" s="3" t="s">
        <v>8270</v>
      </c>
      <c r="S454" s="7">
        <f t="shared" si="42"/>
        <v>64</v>
      </c>
      <c r="T454" s="3">
        <f t="shared" si="47"/>
        <v>40</v>
      </c>
      <c r="U454" s="9" t="s">
        <v>8360</v>
      </c>
      <c r="V454" s="3" t="s">
        <v>8366</v>
      </c>
    </row>
    <row r="455" spans="1:22" ht="43.2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15">
        <f t="shared" si="43"/>
        <v>42054.824988425928</v>
      </c>
      <c r="K455" s="3">
        <v>1422992879</v>
      </c>
      <c r="L455" s="15">
        <f t="shared" si="44"/>
        <v>42038.824988425928</v>
      </c>
      <c r="M455" s="15" t="str">
        <f t="shared" si="45"/>
        <v>Feb</v>
      </c>
      <c r="N455" s="15" t="str">
        <f t="shared" si="46"/>
        <v>2015</v>
      </c>
      <c r="O455" s="3" t="b">
        <v>0</v>
      </c>
      <c r="P455" s="3">
        <v>2</v>
      </c>
      <c r="Q455" s="3" t="b">
        <v>0</v>
      </c>
      <c r="R455" s="3" t="s">
        <v>8270</v>
      </c>
      <c r="S455" s="7">
        <f t="shared" si="42"/>
        <v>0</v>
      </c>
      <c r="T455" s="3">
        <f t="shared" si="47"/>
        <v>13</v>
      </c>
      <c r="U455" s="9" t="s">
        <v>8360</v>
      </c>
      <c r="V455" s="3" t="s">
        <v>8366</v>
      </c>
    </row>
    <row r="456" spans="1:22" ht="43.2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15">
        <f t="shared" si="43"/>
        <v>41969.551388888889</v>
      </c>
      <c r="K456" s="3">
        <v>1414343571</v>
      </c>
      <c r="L456" s="15">
        <f t="shared" si="44"/>
        <v>41938.717256944445</v>
      </c>
      <c r="M456" s="15" t="str">
        <f t="shared" si="45"/>
        <v>Oct</v>
      </c>
      <c r="N456" s="15" t="str">
        <f t="shared" si="46"/>
        <v>2014</v>
      </c>
      <c r="O456" s="3" t="b">
        <v>0</v>
      </c>
      <c r="P456" s="3">
        <v>5</v>
      </c>
      <c r="Q456" s="3" t="b">
        <v>0</v>
      </c>
      <c r="R456" s="3" t="s">
        <v>8270</v>
      </c>
      <c r="S456" s="7">
        <f t="shared" si="42"/>
        <v>1</v>
      </c>
      <c r="T456" s="3">
        <f t="shared" si="47"/>
        <v>16.399999999999999</v>
      </c>
      <c r="U456" s="9" t="s">
        <v>8360</v>
      </c>
      <c r="V456" s="3" t="s">
        <v>8366</v>
      </c>
    </row>
    <row r="457" spans="1:22" ht="43.2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15">
        <f t="shared" si="43"/>
        <v>41016.021527777775</v>
      </c>
      <c r="K457" s="3">
        <v>1330733022</v>
      </c>
      <c r="L457" s="15">
        <f t="shared" si="44"/>
        <v>40971.002569444441</v>
      </c>
      <c r="M457" s="15" t="str">
        <f t="shared" si="45"/>
        <v>Mar</v>
      </c>
      <c r="N457" s="15" t="str">
        <f t="shared" si="46"/>
        <v>2012</v>
      </c>
      <c r="O457" s="3" t="b">
        <v>0</v>
      </c>
      <c r="P457" s="3">
        <v>2</v>
      </c>
      <c r="Q457" s="3" t="b">
        <v>0</v>
      </c>
      <c r="R457" s="3" t="s">
        <v>8270</v>
      </c>
      <c r="S457" s="7">
        <f t="shared" si="42"/>
        <v>0</v>
      </c>
      <c r="T457" s="3">
        <f t="shared" si="47"/>
        <v>22.5</v>
      </c>
      <c r="U457" s="9" t="s">
        <v>8360</v>
      </c>
      <c r="V457" s="3" t="s">
        <v>8366</v>
      </c>
    </row>
    <row r="458" spans="1:22" ht="43.2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15">
        <f t="shared" si="43"/>
        <v>41569.165972222225</v>
      </c>
      <c r="K458" s="3">
        <v>1380559201</v>
      </c>
      <c r="L458" s="15">
        <f t="shared" si="44"/>
        <v>41547.694456018515</v>
      </c>
      <c r="M458" s="15" t="str">
        <f t="shared" si="45"/>
        <v>Sep</v>
      </c>
      <c r="N458" s="15" t="str">
        <f t="shared" si="46"/>
        <v>2013</v>
      </c>
      <c r="O458" s="3" t="b">
        <v>0</v>
      </c>
      <c r="P458" s="3">
        <v>3</v>
      </c>
      <c r="Q458" s="3" t="b">
        <v>0</v>
      </c>
      <c r="R458" s="3" t="s">
        <v>8270</v>
      </c>
      <c r="S458" s="7">
        <f t="shared" si="42"/>
        <v>1</v>
      </c>
      <c r="T458" s="3">
        <f t="shared" si="47"/>
        <v>20.329999999999998</v>
      </c>
      <c r="U458" s="9" t="s">
        <v>8360</v>
      </c>
      <c r="V458" s="3" t="s">
        <v>8366</v>
      </c>
    </row>
    <row r="459" spans="1:22" ht="43.2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15">
        <f t="shared" si="43"/>
        <v>41867.767500000002</v>
      </c>
      <c r="K459" s="3">
        <v>1405621512</v>
      </c>
      <c r="L459" s="15">
        <f t="shared" si="44"/>
        <v>41837.767500000002</v>
      </c>
      <c r="M459" s="15" t="str">
        <f t="shared" si="45"/>
        <v>Jul</v>
      </c>
      <c r="N459" s="15" t="str">
        <f t="shared" si="46"/>
        <v>2014</v>
      </c>
      <c r="O459" s="3" t="b">
        <v>0</v>
      </c>
      <c r="P459" s="3">
        <v>0</v>
      </c>
      <c r="Q459" s="3" t="b">
        <v>0</v>
      </c>
      <c r="R459" s="3" t="s">
        <v>8270</v>
      </c>
      <c r="S459" s="7">
        <f t="shared" si="42"/>
        <v>0</v>
      </c>
      <c r="T459" s="3" t="e">
        <f t="shared" si="47"/>
        <v>#DIV/0!</v>
      </c>
      <c r="U459" s="9" t="s">
        <v>8360</v>
      </c>
      <c r="V459" s="3" t="s">
        <v>8366</v>
      </c>
    </row>
    <row r="460" spans="1:22" ht="43.2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15">
        <f t="shared" si="43"/>
        <v>41408.69976851852</v>
      </c>
      <c r="K460" s="3">
        <v>1365958060</v>
      </c>
      <c r="L460" s="15">
        <f t="shared" si="44"/>
        <v>41378.69976851852</v>
      </c>
      <c r="M460" s="15" t="str">
        <f t="shared" si="45"/>
        <v>Apr</v>
      </c>
      <c r="N460" s="15" t="str">
        <f t="shared" si="46"/>
        <v>2013</v>
      </c>
      <c r="O460" s="3" t="b">
        <v>0</v>
      </c>
      <c r="P460" s="3">
        <v>49</v>
      </c>
      <c r="Q460" s="3" t="b">
        <v>0</v>
      </c>
      <c r="R460" s="3" t="s">
        <v>8270</v>
      </c>
      <c r="S460" s="7">
        <f t="shared" si="42"/>
        <v>8</v>
      </c>
      <c r="T460" s="3">
        <f t="shared" si="47"/>
        <v>16.760000000000002</v>
      </c>
      <c r="U460" s="9" t="s">
        <v>8360</v>
      </c>
      <c r="V460" s="3" t="s">
        <v>8366</v>
      </c>
    </row>
    <row r="461" spans="1:22" ht="43.2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15">
        <f t="shared" si="43"/>
        <v>40860.682025462964</v>
      </c>
      <c r="K461" s="3">
        <v>1316013727</v>
      </c>
      <c r="L461" s="15">
        <f t="shared" si="44"/>
        <v>40800.6403587963</v>
      </c>
      <c r="M461" s="15" t="str">
        <f t="shared" si="45"/>
        <v>Sep</v>
      </c>
      <c r="N461" s="15" t="str">
        <f t="shared" si="46"/>
        <v>2011</v>
      </c>
      <c r="O461" s="3" t="b">
        <v>0</v>
      </c>
      <c r="P461" s="3">
        <v>1</v>
      </c>
      <c r="Q461" s="3" t="b">
        <v>0</v>
      </c>
      <c r="R461" s="3" t="s">
        <v>8270</v>
      </c>
      <c r="S461" s="7">
        <f t="shared" si="42"/>
        <v>0</v>
      </c>
      <c r="T461" s="3">
        <f t="shared" si="47"/>
        <v>25</v>
      </c>
      <c r="U461" s="9" t="s">
        <v>8360</v>
      </c>
      <c r="V461" s="3" t="s">
        <v>8366</v>
      </c>
    </row>
    <row r="462" spans="1:22" ht="28.8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15">
        <f t="shared" si="43"/>
        <v>41791.166666666664</v>
      </c>
      <c r="K462" s="3">
        <v>1398862875</v>
      </c>
      <c r="L462" s="15">
        <f t="shared" si="44"/>
        <v>41759.542534722219</v>
      </c>
      <c r="M462" s="15" t="str">
        <f t="shared" si="45"/>
        <v>Apr</v>
      </c>
      <c r="N462" s="15" t="str">
        <f t="shared" si="46"/>
        <v>2014</v>
      </c>
      <c r="O462" s="3" t="b">
        <v>0</v>
      </c>
      <c r="P462" s="3">
        <v>2</v>
      </c>
      <c r="Q462" s="3" t="b">
        <v>0</v>
      </c>
      <c r="R462" s="3" t="s">
        <v>8270</v>
      </c>
      <c r="S462" s="7">
        <f t="shared" si="42"/>
        <v>0</v>
      </c>
      <c r="T462" s="3">
        <f t="shared" si="47"/>
        <v>12.5</v>
      </c>
      <c r="U462" s="9" t="s">
        <v>8360</v>
      </c>
      <c r="V462" s="3" t="s">
        <v>8366</v>
      </c>
    </row>
    <row r="463" spans="1:22" ht="43.2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15">
        <f t="shared" si="43"/>
        <v>41427.84684027778</v>
      </c>
      <c r="K463" s="3">
        <v>1368476367</v>
      </c>
      <c r="L463" s="15">
        <f t="shared" si="44"/>
        <v>41407.84684027778</v>
      </c>
      <c r="M463" s="15" t="str">
        <f t="shared" si="45"/>
        <v>May</v>
      </c>
      <c r="N463" s="15" t="str">
        <f t="shared" si="46"/>
        <v>2013</v>
      </c>
      <c r="O463" s="3" t="b">
        <v>0</v>
      </c>
      <c r="P463" s="3">
        <v>0</v>
      </c>
      <c r="Q463" s="3" t="b">
        <v>0</v>
      </c>
      <c r="R463" s="3" t="s">
        <v>8270</v>
      </c>
      <c r="S463" s="7">
        <f t="shared" si="42"/>
        <v>0</v>
      </c>
      <c r="T463" s="3" t="e">
        <f t="shared" si="47"/>
        <v>#DIV/0!</v>
      </c>
      <c r="U463" s="9" t="s">
        <v>8360</v>
      </c>
      <c r="V463" s="3" t="s">
        <v>8366</v>
      </c>
    </row>
    <row r="464" spans="1:22" ht="43.2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15">
        <f t="shared" si="43"/>
        <v>40765.126631944448</v>
      </c>
      <c r="K464" s="3">
        <v>1307761341</v>
      </c>
      <c r="L464" s="15">
        <f t="shared" si="44"/>
        <v>40705.126631944448</v>
      </c>
      <c r="M464" s="15" t="str">
        <f t="shared" si="45"/>
        <v>Jun</v>
      </c>
      <c r="N464" s="15" t="str">
        <f t="shared" si="46"/>
        <v>2011</v>
      </c>
      <c r="O464" s="3" t="b">
        <v>0</v>
      </c>
      <c r="P464" s="3">
        <v>0</v>
      </c>
      <c r="Q464" s="3" t="b">
        <v>0</v>
      </c>
      <c r="R464" s="3" t="s">
        <v>8270</v>
      </c>
      <c r="S464" s="7">
        <f t="shared" si="42"/>
        <v>0</v>
      </c>
      <c r="T464" s="3" t="e">
        <f t="shared" si="47"/>
        <v>#DIV/0!</v>
      </c>
      <c r="U464" s="9" t="s">
        <v>8360</v>
      </c>
      <c r="V464" s="3" t="s">
        <v>8366</v>
      </c>
    </row>
    <row r="465" spans="1:22" ht="43.2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15">
        <f t="shared" si="43"/>
        <v>40810.710104166668</v>
      </c>
      <c r="K465" s="3">
        <v>1311699753</v>
      </c>
      <c r="L465" s="15">
        <f t="shared" si="44"/>
        <v>40750.710104166668</v>
      </c>
      <c r="M465" s="15" t="str">
        <f t="shared" si="45"/>
        <v>Jul</v>
      </c>
      <c r="N465" s="15" t="str">
        <f t="shared" si="46"/>
        <v>2011</v>
      </c>
      <c r="O465" s="3" t="b">
        <v>0</v>
      </c>
      <c r="P465" s="3">
        <v>11</v>
      </c>
      <c r="Q465" s="3" t="b">
        <v>0</v>
      </c>
      <c r="R465" s="3" t="s">
        <v>8270</v>
      </c>
      <c r="S465" s="7">
        <f t="shared" si="42"/>
        <v>2</v>
      </c>
      <c r="T465" s="3">
        <f t="shared" si="47"/>
        <v>113.64</v>
      </c>
      <c r="U465" s="9" t="s">
        <v>8360</v>
      </c>
      <c r="V465" s="3" t="s">
        <v>8366</v>
      </c>
    </row>
    <row r="466" spans="1:22" ht="28.8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15">
        <f t="shared" si="43"/>
        <v>42508.848784722228</v>
      </c>
      <c r="K466" s="3">
        <v>1461874935</v>
      </c>
      <c r="L466" s="15">
        <f t="shared" si="44"/>
        <v>42488.848784722228</v>
      </c>
      <c r="M466" s="15" t="str">
        <f t="shared" si="45"/>
        <v>Apr</v>
      </c>
      <c r="N466" s="15" t="str">
        <f t="shared" si="46"/>
        <v>2016</v>
      </c>
      <c r="O466" s="3" t="b">
        <v>0</v>
      </c>
      <c r="P466" s="3">
        <v>1</v>
      </c>
      <c r="Q466" s="3" t="b">
        <v>0</v>
      </c>
      <c r="R466" s="3" t="s">
        <v>8270</v>
      </c>
      <c r="S466" s="7">
        <f t="shared" si="42"/>
        <v>0</v>
      </c>
      <c r="T466" s="3">
        <f t="shared" si="47"/>
        <v>1</v>
      </c>
      <c r="U466" s="9" t="s">
        <v>8360</v>
      </c>
      <c r="V466" s="3" t="s">
        <v>8366</v>
      </c>
    </row>
    <row r="467" spans="1:22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15">
        <f t="shared" si="43"/>
        <v>41817.120069444441</v>
      </c>
      <c r="K467" s="3">
        <v>1402455174</v>
      </c>
      <c r="L467" s="15">
        <f t="shared" si="44"/>
        <v>41801.120069444441</v>
      </c>
      <c r="M467" s="15" t="str">
        <f t="shared" si="45"/>
        <v>Jun</v>
      </c>
      <c r="N467" s="15" t="str">
        <f t="shared" si="46"/>
        <v>2014</v>
      </c>
      <c r="O467" s="3" t="b">
        <v>0</v>
      </c>
      <c r="P467" s="3">
        <v>8</v>
      </c>
      <c r="Q467" s="3" t="b">
        <v>0</v>
      </c>
      <c r="R467" s="3" t="s">
        <v>8270</v>
      </c>
      <c r="S467" s="7">
        <f t="shared" si="42"/>
        <v>27</v>
      </c>
      <c r="T467" s="3">
        <f t="shared" si="47"/>
        <v>17.25</v>
      </c>
      <c r="U467" s="9" t="s">
        <v>8360</v>
      </c>
      <c r="V467" s="3" t="s">
        <v>8366</v>
      </c>
    </row>
    <row r="468" spans="1:22" ht="43.2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15">
        <f t="shared" si="43"/>
        <v>41159.942870370374</v>
      </c>
      <c r="K468" s="3">
        <v>1344465464</v>
      </c>
      <c r="L468" s="15">
        <f t="shared" si="44"/>
        <v>41129.942870370374</v>
      </c>
      <c r="M468" s="15" t="str">
        <f t="shared" si="45"/>
        <v>Aug</v>
      </c>
      <c r="N468" s="15" t="str">
        <f t="shared" si="46"/>
        <v>2012</v>
      </c>
      <c r="O468" s="3" t="b">
        <v>0</v>
      </c>
      <c r="P468" s="3">
        <v>5</v>
      </c>
      <c r="Q468" s="3" t="b">
        <v>0</v>
      </c>
      <c r="R468" s="3" t="s">
        <v>8270</v>
      </c>
      <c r="S468" s="7">
        <f t="shared" si="42"/>
        <v>1</v>
      </c>
      <c r="T468" s="3">
        <f t="shared" si="47"/>
        <v>15.2</v>
      </c>
      <c r="U468" s="9" t="s">
        <v>8360</v>
      </c>
      <c r="V468" s="3" t="s">
        <v>8366</v>
      </c>
    </row>
    <row r="469" spans="1:22" ht="43.2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15">
        <f t="shared" si="43"/>
        <v>41180.679791666669</v>
      </c>
      <c r="K469" s="3">
        <v>1344961134</v>
      </c>
      <c r="L469" s="15">
        <f t="shared" si="44"/>
        <v>41135.679791666669</v>
      </c>
      <c r="M469" s="15" t="str">
        <f t="shared" si="45"/>
        <v>Aug</v>
      </c>
      <c r="N469" s="15" t="str">
        <f t="shared" si="46"/>
        <v>2012</v>
      </c>
      <c r="O469" s="3" t="b">
        <v>0</v>
      </c>
      <c r="P469" s="3">
        <v>39</v>
      </c>
      <c r="Q469" s="3" t="b">
        <v>0</v>
      </c>
      <c r="R469" s="3" t="s">
        <v>8270</v>
      </c>
      <c r="S469" s="7">
        <f t="shared" si="42"/>
        <v>22</v>
      </c>
      <c r="T469" s="3">
        <f t="shared" si="47"/>
        <v>110.64</v>
      </c>
      <c r="U469" s="9" t="s">
        <v>8360</v>
      </c>
      <c r="V469" s="3" t="s">
        <v>8366</v>
      </c>
    </row>
    <row r="470" spans="1:22" ht="43.2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15">
        <f t="shared" si="43"/>
        <v>41101.160474537035</v>
      </c>
      <c r="K470" s="3">
        <v>1336795283</v>
      </c>
      <c r="L470" s="15">
        <f t="shared" si="44"/>
        <v>41041.167627314811</v>
      </c>
      <c r="M470" s="15" t="str">
        <f t="shared" si="45"/>
        <v>May</v>
      </c>
      <c r="N470" s="15" t="str">
        <f t="shared" si="46"/>
        <v>2012</v>
      </c>
      <c r="O470" s="3" t="b">
        <v>0</v>
      </c>
      <c r="P470" s="3">
        <v>0</v>
      </c>
      <c r="Q470" s="3" t="b">
        <v>0</v>
      </c>
      <c r="R470" s="3" t="s">
        <v>8270</v>
      </c>
      <c r="S470" s="7">
        <f t="shared" si="42"/>
        <v>0</v>
      </c>
      <c r="T470" s="3" t="e">
        <f t="shared" si="47"/>
        <v>#DIV/0!</v>
      </c>
      <c r="U470" s="9" t="s">
        <v>8360</v>
      </c>
      <c r="V470" s="3" t="s">
        <v>8366</v>
      </c>
    </row>
    <row r="471" spans="1:22" ht="28.8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15">
        <f t="shared" si="43"/>
        <v>41887.989861111113</v>
      </c>
      <c r="K471" s="3">
        <v>1404776724</v>
      </c>
      <c r="L471" s="15">
        <f t="shared" si="44"/>
        <v>41827.989861111113</v>
      </c>
      <c r="M471" s="15" t="str">
        <f t="shared" si="45"/>
        <v>Jul</v>
      </c>
      <c r="N471" s="15" t="str">
        <f t="shared" si="46"/>
        <v>2014</v>
      </c>
      <c r="O471" s="3" t="b">
        <v>0</v>
      </c>
      <c r="P471" s="3">
        <v>0</v>
      </c>
      <c r="Q471" s="3" t="b">
        <v>0</v>
      </c>
      <c r="R471" s="3" t="s">
        <v>8270</v>
      </c>
      <c r="S471" s="7">
        <f t="shared" si="42"/>
        <v>0</v>
      </c>
      <c r="T471" s="3" t="e">
        <f t="shared" si="47"/>
        <v>#DIV/0!</v>
      </c>
      <c r="U471" s="9" t="s">
        <v>8360</v>
      </c>
      <c r="V471" s="3" t="s">
        <v>8366</v>
      </c>
    </row>
    <row r="472" spans="1:22" ht="43.2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15">
        <f t="shared" si="43"/>
        <v>41655.166666666664</v>
      </c>
      <c r="K472" s="3">
        <v>1385524889</v>
      </c>
      <c r="L472" s="15">
        <f t="shared" si="44"/>
        <v>41605.167696759258</v>
      </c>
      <c r="M472" s="15" t="str">
        <f t="shared" si="45"/>
        <v>Nov</v>
      </c>
      <c r="N472" s="15" t="str">
        <f t="shared" si="46"/>
        <v>2013</v>
      </c>
      <c r="O472" s="3" t="b">
        <v>0</v>
      </c>
      <c r="P472" s="3">
        <v>2</v>
      </c>
      <c r="Q472" s="3" t="b">
        <v>0</v>
      </c>
      <c r="R472" s="3" t="s">
        <v>8270</v>
      </c>
      <c r="S472" s="7">
        <f t="shared" si="42"/>
        <v>1</v>
      </c>
      <c r="T472" s="3">
        <f t="shared" si="47"/>
        <v>25.5</v>
      </c>
      <c r="U472" s="9" t="s">
        <v>8360</v>
      </c>
      <c r="V472" s="3" t="s">
        <v>8366</v>
      </c>
    </row>
    <row r="473" spans="1:22" ht="57.6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15">
        <f t="shared" si="43"/>
        <v>41748.680312500001</v>
      </c>
      <c r="K473" s="3">
        <v>1394039979</v>
      </c>
      <c r="L473" s="15">
        <f t="shared" si="44"/>
        <v>41703.721979166665</v>
      </c>
      <c r="M473" s="15" t="str">
        <f t="shared" si="45"/>
        <v>Mar</v>
      </c>
      <c r="N473" s="15" t="str">
        <f t="shared" si="46"/>
        <v>2014</v>
      </c>
      <c r="O473" s="3" t="b">
        <v>0</v>
      </c>
      <c r="P473" s="3">
        <v>170</v>
      </c>
      <c r="Q473" s="3" t="b">
        <v>0</v>
      </c>
      <c r="R473" s="3" t="s">
        <v>8270</v>
      </c>
      <c r="S473" s="7">
        <f t="shared" si="42"/>
        <v>12</v>
      </c>
      <c r="T473" s="3">
        <f t="shared" si="47"/>
        <v>38.479999999999997</v>
      </c>
      <c r="U473" s="9" t="s">
        <v>8360</v>
      </c>
      <c r="V473" s="3" t="s">
        <v>8366</v>
      </c>
    </row>
    <row r="474" spans="1:22" ht="43.2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15">
        <f t="shared" si="43"/>
        <v>41874.922662037039</v>
      </c>
      <c r="K474" s="3">
        <v>1406239718</v>
      </c>
      <c r="L474" s="15">
        <f t="shared" si="44"/>
        <v>41844.922662037039</v>
      </c>
      <c r="M474" s="15" t="str">
        <f t="shared" si="45"/>
        <v>Jul</v>
      </c>
      <c r="N474" s="15" t="str">
        <f t="shared" si="46"/>
        <v>2014</v>
      </c>
      <c r="O474" s="3" t="b">
        <v>0</v>
      </c>
      <c r="P474" s="3">
        <v>5</v>
      </c>
      <c r="Q474" s="3" t="b">
        <v>0</v>
      </c>
      <c r="R474" s="3" t="s">
        <v>8270</v>
      </c>
      <c r="S474" s="7">
        <f t="shared" si="42"/>
        <v>18</v>
      </c>
      <c r="T474" s="3">
        <f t="shared" si="47"/>
        <v>28.2</v>
      </c>
      <c r="U474" s="9" t="s">
        <v>8360</v>
      </c>
      <c r="V474" s="3" t="s">
        <v>8366</v>
      </c>
    </row>
    <row r="475" spans="1:22" ht="43.2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15">
        <f t="shared" si="43"/>
        <v>41899.698136574072</v>
      </c>
      <c r="K475" s="3">
        <v>1408380319</v>
      </c>
      <c r="L475" s="15">
        <f t="shared" si="44"/>
        <v>41869.698136574072</v>
      </c>
      <c r="M475" s="15" t="str">
        <f t="shared" si="45"/>
        <v>Aug</v>
      </c>
      <c r="N475" s="15" t="str">
        <f t="shared" si="46"/>
        <v>2014</v>
      </c>
      <c r="O475" s="3" t="b">
        <v>0</v>
      </c>
      <c r="P475" s="3">
        <v>14</v>
      </c>
      <c r="Q475" s="3" t="b">
        <v>0</v>
      </c>
      <c r="R475" s="3" t="s">
        <v>8270</v>
      </c>
      <c r="S475" s="7">
        <f t="shared" si="42"/>
        <v>3</v>
      </c>
      <c r="T475" s="3">
        <f t="shared" si="47"/>
        <v>61.5</v>
      </c>
      <c r="U475" s="9" t="s">
        <v>8360</v>
      </c>
      <c r="V475" s="3" t="s">
        <v>8366</v>
      </c>
    </row>
    <row r="476" spans="1:22" ht="43.2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15">
        <f t="shared" si="43"/>
        <v>42783.329039351855</v>
      </c>
      <c r="K476" s="3">
        <v>1484726029</v>
      </c>
      <c r="L476" s="15">
        <f t="shared" si="44"/>
        <v>42753.329039351855</v>
      </c>
      <c r="M476" s="15" t="str">
        <f t="shared" si="45"/>
        <v>Jan</v>
      </c>
      <c r="N476" s="15" t="str">
        <f t="shared" si="46"/>
        <v>2017</v>
      </c>
      <c r="O476" s="3" t="b">
        <v>0</v>
      </c>
      <c r="P476" s="3">
        <v>1</v>
      </c>
      <c r="Q476" s="3" t="b">
        <v>0</v>
      </c>
      <c r="R476" s="3" t="s">
        <v>8270</v>
      </c>
      <c r="S476" s="7">
        <f t="shared" si="42"/>
        <v>0</v>
      </c>
      <c r="T476" s="3">
        <f t="shared" si="47"/>
        <v>1</v>
      </c>
      <c r="U476" s="9" t="s">
        <v>8360</v>
      </c>
      <c r="V476" s="3" t="s">
        <v>8366</v>
      </c>
    </row>
    <row r="477" spans="1:22" ht="57.6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15">
        <f t="shared" si="43"/>
        <v>42130.086145833338</v>
      </c>
      <c r="K477" s="3">
        <v>1428285843</v>
      </c>
      <c r="L477" s="15">
        <f t="shared" si="44"/>
        <v>42100.086145833338</v>
      </c>
      <c r="M477" s="15" t="str">
        <f t="shared" si="45"/>
        <v>Apr</v>
      </c>
      <c r="N477" s="15" t="str">
        <f t="shared" si="46"/>
        <v>2015</v>
      </c>
      <c r="O477" s="3" t="b">
        <v>0</v>
      </c>
      <c r="P477" s="3">
        <v>0</v>
      </c>
      <c r="Q477" s="3" t="b">
        <v>0</v>
      </c>
      <c r="R477" s="3" t="s">
        <v>8270</v>
      </c>
      <c r="S477" s="7">
        <f t="shared" si="42"/>
        <v>0</v>
      </c>
      <c r="T477" s="3" t="e">
        <f t="shared" si="47"/>
        <v>#DIV/0!</v>
      </c>
      <c r="U477" s="9" t="s">
        <v>8360</v>
      </c>
      <c r="V477" s="3" t="s">
        <v>8366</v>
      </c>
    </row>
    <row r="478" spans="1:22" ht="28.8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15">
        <f t="shared" si="43"/>
        <v>41793.165972222225</v>
      </c>
      <c r="K478" s="3">
        <v>1398727441</v>
      </c>
      <c r="L478" s="15">
        <f t="shared" si="44"/>
        <v>41757.975011574075</v>
      </c>
      <c r="M478" s="15" t="str">
        <f t="shared" si="45"/>
        <v>Apr</v>
      </c>
      <c r="N478" s="15" t="str">
        <f t="shared" si="46"/>
        <v>2014</v>
      </c>
      <c r="O478" s="3" t="b">
        <v>0</v>
      </c>
      <c r="P478" s="3">
        <v>124</v>
      </c>
      <c r="Q478" s="3" t="b">
        <v>0</v>
      </c>
      <c r="R478" s="3" t="s">
        <v>8270</v>
      </c>
      <c r="S478" s="7">
        <f t="shared" si="42"/>
        <v>2</v>
      </c>
      <c r="T478" s="3">
        <f t="shared" si="47"/>
        <v>39.57</v>
      </c>
      <c r="U478" s="9" t="s">
        <v>8360</v>
      </c>
      <c r="V478" s="3" t="s">
        <v>8366</v>
      </c>
    </row>
    <row r="479" spans="1:22" ht="57.6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15">
        <f t="shared" si="43"/>
        <v>41047.83488425926</v>
      </c>
      <c r="K479" s="3">
        <v>1332187334</v>
      </c>
      <c r="L479" s="15">
        <f t="shared" si="44"/>
        <v>40987.83488425926</v>
      </c>
      <c r="M479" s="15" t="str">
        <f t="shared" si="45"/>
        <v>Mar</v>
      </c>
      <c r="N479" s="15" t="str">
        <f t="shared" si="46"/>
        <v>2012</v>
      </c>
      <c r="O479" s="3" t="b">
        <v>0</v>
      </c>
      <c r="P479" s="3">
        <v>0</v>
      </c>
      <c r="Q479" s="3" t="b">
        <v>0</v>
      </c>
      <c r="R479" s="3" t="s">
        <v>8270</v>
      </c>
      <c r="S479" s="7">
        <f t="shared" si="42"/>
        <v>0</v>
      </c>
      <c r="T479" s="3" t="e">
        <f t="shared" si="47"/>
        <v>#DIV/0!</v>
      </c>
      <c r="U479" s="9" t="s">
        <v>8360</v>
      </c>
      <c r="V479" s="3" t="s">
        <v>8366</v>
      </c>
    </row>
    <row r="480" spans="1:22" ht="43.2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15">
        <f t="shared" si="43"/>
        <v>42095.869317129633</v>
      </c>
      <c r="K480" s="3">
        <v>1425333109</v>
      </c>
      <c r="L480" s="15">
        <f t="shared" si="44"/>
        <v>42065.910983796297</v>
      </c>
      <c r="M480" s="15" t="str">
        <f t="shared" si="45"/>
        <v>Mar</v>
      </c>
      <c r="N480" s="15" t="str">
        <f t="shared" si="46"/>
        <v>2015</v>
      </c>
      <c r="O480" s="3" t="b">
        <v>0</v>
      </c>
      <c r="P480" s="3">
        <v>0</v>
      </c>
      <c r="Q480" s="3" t="b">
        <v>0</v>
      </c>
      <c r="R480" s="3" t="s">
        <v>8270</v>
      </c>
      <c r="S480" s="7">
        <f t="shared" si="42"/>
        <v>0</v>
      </c>
      <c r="T480" s="3" t="e">
        <f t="shared" si="47"/>
        <v>#DIV/0!</v>
      </c>
      <c r="U480" s="9" t="s">
        <v>8360</v>
      </c>
      <c r="V480" s="3" t="s">
        <v>8366</v>
      </c>
    </row>
    <row r="481" spans="1:22" ht="43.2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15">
        <f t="shared" si="43"/>
        <v>41964.449479166666</v>
      </c>
      <c r="K481" s="3">
        <v>1411379235</v>
      </c>
      <c r="L481" s="15">
        <f t="shared" si="44"/>
        <v>41904.407812500001</v>
      </c>
      <c r="M481" s="15" t="str">
        <f t="shared" si="45"/>
        <v>Sep</v>
      </c>
      <c r="N481" s="15" t="str">
        <f t="shared" si="46"/>
        <v>2014</v>
      </c>
      <c r="O481" s="3" t="b">
        <v>0</v>
      </c>
      <c r="P481" s="3">
        <v>55</v>
      </c>
      <c r="Q481" s="3" t="b">
        <v>0</v>
      </c>
      <c r="R481" s="3" t="s">
        <v>8270</v>
      </c>
      <c r="S481" s="7">
        <f t="shared" si="42"/>
        <v>33</v>
      </c>
      <c r="T481" s="3">
        <f t="shared" si="47"/>
        <v>88.8</v>
      </c>
      <c r="U481" s="9" t="s">
        <v>8360</v>
      </c>
      <c r="V481" s="3" t="s">
        <v>8366</v>
      </c>
    </row>
    <row r="482" spans="1:22" ht="43.2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15">
        <f t="shared" si="43"/>
        <v>41495.500173611108</v>
      </c>
      <c r="K482" s="3">
        <v>1373457615</v>
      </c>
      <c r="L482" s="15">
        <f t="shared" si="44"/>
        <v>41465.500173611108</v>
      </c>
      <c r="M482" s="15" t="str">
        <f t="shared" si="45"/>
        <v>Jul</v>
      </c>
      <c r="N482" s="15" t="str">
        <f t="shared" si="46"/>
        <v>2013</v>
      </c>
      <c r="O482" s="3" t="b">
        <v>0</v>
      </c>
      <c r="P482" s="3">
        <v>140</v>
      </c>
      <c r="Q482" s="3" t="b">
        <v>0</v>
      </c>
      <c r="R482" s="3" t="s">
        <v>8270</v>
      </c>
      <c r="S482" s="7">
        <f t="shared" si="42"/>
        <v>19</v>
      </c>
      <c r="T482" s="3">
        <f t="shared" si="47"/>
        <v>55.46</v>
      </c>
      <c r="U482" s="9" t="s">
        <v>8360</v>
      </c>
      <c r="V482" s="3" t="s">
        <v>8366</v>
      </c>
    </row>
    <row r="483" spans="1:22" ht="43.2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15">
        <f t="shared" si="43"/>
        <v>41192.672326388885</v>
      </c>
      <c r="K483" s="3">
        <v>1347293289</v>
      </c>
      <c r="L483" s="15">
        <f t="shared" si="44"/>
        <v>41162.672326388885</v>
      </c>
      <c r="M483" s="15" t="str">
        <f t="shared" si="45"/>
        <v>Sep</v>
      </c>
      <c r="N483" s="15" t="str">
        <f t="shared" si="46"/>
        <v>2012</v>
      </c>
      <c r="O483" s="3" t="b">
        <v>0</v>
      </c>
      <c r="P483" s="3">
        <v>21</v>
      </c>
      <c r="Q483" s="3" t="b">
        <v>0</v>
      </c>
      <c r="R483" s="3" t="s">
        <v>8270</v>
      </c>
      <c r="S483" s="7">
        <f t="shared" si="42"/>
        <v>6</v>
      </c>
      <c r="T483" s="3">
        <f t="shared" si="47"/>
        <v>87.14</v>
      </c>
      <c r="U483" s="9" t="s">
        <v>8360</v>
      </c>
      <c r="V483" s="3" t="s">
        <v>8366</v>
      </c>
    </row>
    <row r="484" spans="1:22" ht="43.2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15">
        <f t="shared" si="43"/>
        <v>42474.606944444444</v>
      </c>
      <c r="K484" s="3">
        <v>1458336690</v>
      </c>
      <c r="L484" s="15">
        <f t="shared" si="44"/>
        <v>42447.896875000006</v>
      </c>
      <c r="M484" s="15" t="str">
        <f t="shared" si="45"/>
        <v>Mar</v>
      </c>
      <c r="N484" s="15" t="str">
        <f t="shared" si="46"/>
        <v>2016</v>
      </c>
      <c r="O484" s="3" t="b">
        <v>0</v>
      </c>
      <c r="P484" s="3">
        <v>1</v>
      </c>
      <c r="Q484" s="3" t="b">
        <v>0</v>
      </c>
      <c r="R484" s="3" t="s">
        <v>8270</v>
      </c>
      <c r="S484" s="7">
        <f t="shared" si="42"/>
        <v>0</v>
      </c>
      <c r="T484" s="3">
        <f t="shared" si="47"/>
        <v>10</v>
      </c>
      <c r="U484" s="9" t="s">
        <v>8360</v>
      </c>
      <c r="V484" s="3" t="s">
        <v>8366</v>
      </c>
    </row>
    <row r="485" spans="1:22" ht="57.6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15">
        <f t="shared" si="43"/>
        <v>41303.197592592594</v>
      </c>
      <c r="K485" s="3">
        <v>1354250672</v>
      </c>
      <c r="L485" s="15">
        <f t="shared" si="44"/>
        <v>41243.197592592594</v>
      </c>
      <c r="M485" s="15" t="str">
        <f t="shared" si="45"/>
        <v>Nov</v>
      </c>
      <c r="N485" s="15" t="str">
        <f t="shared" si="46"/>
        <v>2012</v>
      </c>
      <c r="O485" s="3" t="b">
        <v>0</v>
      </c>
      <c r="P485" s="3">
        <v>147</v>
      </c>
      <c r="Q485" s="3" t="b">
        <v>0</v>
      </c>
      <c r="R485" s="3" t="s">
        <v>8270</v>
      </c>
      <c r="S485" s="7">
        <f t="shared" si="42"/>
        <v>50</v>
      </c>
      <c r="T485" s="3">
        <f t="shared" si="47"/>
        <v>51.22</v>
      </c>
      <c r="U485" s="9" t="s">
        <v>8360</v>
      </c>
      <c r="V485" s="3" t="s">
        <v>8366</v>
      </c>
    </row>
    <row r="486" spans="1:22" ht="57.6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15">
        <f t="shared" si="43"/>
        <v>42313.981157407412</v>
      </c>
      <c r="K486" s="3">
        <v>1443220372</v>
      </c>
      <c r="L486" s="15">
        <f t="shared" si="44"/>
        <v>42272.93949074074</v>
      </c>
      <c r="M486" s="15" t="str">
        <f t="shared" si="45"/>
        <v>Sep</v>
      </c>
      <c r="N486" s="15" t="str">
        <f t="shared" si="46"/>
        <v>2015</v>
      </c>
      <c r="O486" s="3" t="b">
        <v>0</v>
      </c>
      <c r="P486" s="3">
        <v>11</v>
      </c>
      <c r="Q486" s="3" t="b">
        <v>0</v>
      </c>
      <c r="R486" s="3" t="s">
        <v>8270</v>
      </c>
      <c r="S486" s="7">
        <f t="shared" si="42"/>
        <v>0</v>
      </c>
      <c r="T486" s="3">
        <f t="shared" si="47"/>
        <v>13.55</v>
      </c>
      <c r="U486" s="9" t="s">
        <v>8360</v>
      </c>
      <c r="V486" s="3" t="s">
        <v>8366</v>
      </c>
    </row>
    <row r="487" spans="1:22" ht="43.2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15">
        <f t="shared" si="43"/>
        <v>41411.50577546296</v>
      </c>
      <c r="K487" s="3">
        <v>1366200499</v>
      </c>
      <c r="L487" s="15">
        <f t="shared" si="44"/>
        <v>41381.50577546296</v>
      </c>
      <c r="M487" s="15" t="str">
        <f t="shared" si="45"/>
        <v>Apr</v>
      </c>
      <c r="N487" s="15" t="str">
        <f t="shared" si="46"/>
        <v>2013</v>
      </c>
      <c r="O487" s="3" t="b">
        <v>0</v>
      </c>
      <c r="P487" s="3">
        <v>125</v>
      </c>
      <c r="Q487" s="3" t="b">
        <v>0</v>
      </c>
      <c r="R487" s="3" t="s">
        <v>8270</v>
      </c>
      <c r="S487" s="7">
        <f t="shared" si="42"/>
        <v>22</v>
      </c>
      <c r="T487" s="3">
        <f t="shared" si="47"/>
        <v>66.52</v>
      </c>
      <c r="U487" s="9" t="s">
        <v>8360</v>
      </c>
      <c r="V487" s="3" t="s">
        <v>8366</v>
      </c>
    </row>
    <row r="488" spans="1:22" ht="43.2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15">
        <f t="shared" si="43"/>
        <v>41791.94258101852</v>
      </c>
      <c r="K488" s="3">
        <v>1399070239</v>
      </c>
      <c r="L488" s="15">
        <f t="shared" si="44"/>
        <v>41761.94258101852</v>
      </c>
      <c r="M488" s="15" t="str">
        <f t="shared" si="45"/>
        <v>May</v>
      </c>
      <c r="N488" s="15" t="str">
        <f t="shared" si="46"/>
        <v>2014</v>
      </c>
      <c r="O488" s="3" t="b">
        <v>0</v>
      </c>
      <c r="P488" s="3">
        <v>1</v>
      </c>
      <c r="Q488" s="3" t="b">
        <v>0</v>
      </c>
      <c r="R488" s="3" t="s">
        <v>8270</v>
      </c>
      <c r="S488" s="7">
        <f t="shared" si="42"/>
        <v>0</v>
      </c>
      <c r="T488" s="3">
        <f t="shared" si="47"/>
        <v>50</v>
      </c>
      <c r="U488" s="9" t="s">
        <v>8360</v>
      </c>
      <c r="V488" s="3" t="s">
        <v>8366</v>
      </c>
    </row>
    <row r="489" spans="1:22" ht="43.2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15">
        <f t="shared" si="43"/>
        <v>42729.636504629627</v>
      </c>
      <c r="K489" s="3">
        <v>1477491394</v>
      </c>
      <c r="L489" s="15">
        <f t="shared" si="44"/>
        <v>42669.594837962963</v>
      </c>
      <c r="M489" s="15" t="str">
        <f t="shared" si="45"/>
        <v>Oct</v>
      </c>
      <c r="N489" s="15" t="str">
        <f t="shared" si="46"/>
        <v>2016</v>
      </c>
      <c r="O489" s="3" t="b">
        <v>0</v>
      </c>
      <c r="P489" s="3">
        <v>0</v>
      </c>
      <c r="Q489" s="3" t="b">
        <v>0</v>
      </c>
      <c r="R489" s="3" t="s">
        <v>8270</v>
      </c>
      <c r="S489" s="7">
        <f t="shared" si="42"/>
        <v>0</v>
      </c>
      <c r="T489" s="3" t="e">
        <f t="shared" si="47"/>
        <v>#DIV/0!</v>
      </c>
      <c r="U489" s="9" t="s">
        <v>8360</v>
      </c>
      <c r="V489" s="3" t="s">
        <v>8366</v>
      </c>
    </row>
    <row r="490" spans="1:22" ht="43.2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15">
        <f t="shared" si="43"/>
        <v>42744.054398148146</v>
      </c>
      <c r="K490" s="3">
        <v>1481332700</v>
      </c>
      <c r="L490" s="15">
        <f t="shared" si="44"/>
        <v>42714.054398148146</v>
      </c>
      <c r="M490" s="15" t="str">
        <f t="shared" si="45"/>
        <v>Dec</v>
      </c>
      <c r="N490" s="15" t="str">
        <f t="shared" si="46"/>
        <v>2016</v>
      </c>
      <c r="O490" s="3" t="b">
        <v>0</v>
      </c>
      <c r="P490" s="3">
        <v>0</v>
      </c>
      <c r="Q490" s="3" t="b">
        <v>0</v>
      </c>
      <c r="R490" s="3" t="s">
        <v>8270</v>
      </c>
      <c r="S490" s="7">
        <f t="shared" si="42"/>
        <v>0</v>
      </c>
      <c r="T490" s="3" t="e">
        <f t="shared" si="47"/>
        <v>#DIV/0!</v>
      </c>
      <c r="U490" s="9" t="s">
        <v>8360</v>
      </c>
      <c r="V490" s="3" t="s">
        <v>8366</v>
      </c>
    </row>
    <row r="491" spans="1:22" ht="43.2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15">
        <f t="shared" si="43"/>
        <v>40913.481249999997</v>
      </c>
      <c r="K491" s="3">
        <v>1323084816</v>
      </c>
      <c r="L491" s="15">
        <f t="shared" si="44"/>
        <v>40882.481666666667</v>
      </c>
      <c r="M491" s="15" t="str">
        <f t="shared" si="45"/>
        <v>Dec</v>
      </c>
      <c r="N491" s="15" t="str">
        <f t="shared" si="46"/>
        <v>2011</v>
      </c>
      <c r="O491" s="3" t="b">
        <v>0</v>
      </c>
      <c r="P491" s="3">
        <v>3</v>
      </c>
      <c r="Q491" s="3" t="b">
        <v>0</v>
      </c>
      <c r="R491" s="3" t="s">
        <v>8270</v>
      </c>
      <c r="S491" s="7">
        <f t="shared" si="42"/>
        <v>0</v>
      </c>
      <c r="T491" s="3">
        <f t="shared" si="47"/>
        <v>71.67</v>
      </c>
      <c r="U491" s="9" t="s">
        <v>8360</v>
      </c>
      <c r="V491" s="3" t="s">
        <v>8366</v>
      </c>
    </row>
    <row r="492" spans="1:22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15">
        <f t="shared" si="43"/>
        <v>41143.968576388892</v>
      </c>
      <c r="K492" s="3">
        <v>1343085285</v>
      </c>
      <c r="L492" s="15">
        <f t="shared" si="44"/>
        <v>41113.968576388892</v>
      </c>
      <c r="M492" s="15" t="str">
        <f t="shared" si="45"/>
        <v>Jul</v>
      </c>
      <c r="N492" s="15" t="str">
        <f t="shared" si="46"/>
        <v>2012</v>
      </c>
      <c r="O492" s="3" t="b">
        <v>0</v>
      </c>
      <c r="P492" s="3">
        <v>0</v>
      </c>
      <c r="Q492" s="3" t="b">
        <v>0</v>
      </c>
      <c r="R492" s="3" t="s">
        <v>8270</v>
      </c>
      <c r="S492" s="7">
        <f t="shared" si="42"/>
        <v>0</v>
      </c>
      <c r="T492" s="3" t="e">
        <f t="shared" si="47"/>
        <v>#DIV/0!</v>
      </c>
      <c r="U492" s="9" t="s">
        <v>8360</v>
      </c>
      <c r="V492" s="3" t="s">
        <v>8366</v>
      </c>
    </row>
    <row r="493" spans="1:22" ht="43.2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15">
        <f t="shared" si="43"/>
        <v>42396.982627314821</v>
      </c>
      <c r="K493" s="3">
        <v>1451345699</v>
      </c>
      <c r="L493" s="15">
        <f t="shared" si="44"/>
        <v>42366.982627314821</v>
      </c>
      <c r="M493" s="15" t="str">
        <f t="shared" si="45"/>
        <v>Dec</v>
      </c>
      <c r="N493" s="15" t="str">
        <f t="shared" si="46"/>
        <v>2015</v>
      </c>
      <c r="O493" s="3" t="b">
        <v>0</v>
      </c>
      <c r="P493" s="3">
        <v>0</v>
      </c>
      <c r="Q493" s="3" t="b">
        <v>0</v>
      </c>
      <c r="R493" s="3" t="s">
        <v>8270</v>
      </c>
      <c r="S493" s="7">
        <f t="shared" si="42"/>
        <v>0</v>
      </c>
      <c r="T493" s="3" t="e">
        <f t="shared" si="47"/>
        <v>#DIV/0!</v>
      </c>
      <c r="U493" s="9" t="s">
        <v>8360</v>
      </c>
      <c r="V493" s="3" t="s">
        <v>8366</v>
      </c>
    </row>
    <row r="494" spans="1:22" ht="43.2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15">
        <f t="shared" si="43"/>
        <v>42656.03506944445</v>
      </c>
      <c r="K494" s="3">
        <v>1471135830</v>
      </c>
      <c r="L494" s="15">
        <f t="shared" si="44"/>
        <v>42596.03506944445</v>
      </c>
      <c r="M494" s="15" t="str">
        <f t="shared" si="45"/>
        <v>Aug</v>
      </c>
      <c r="N494" s="15" t="str">
        <f t="shared" si="46"/>
        <v>2016</v>
      </c>
      <c r="O494" s="3" t="b">
        <v>0</v>
      </c>
      <c r="P494" s="3">
        <v>0</v>
      </c>
      <c r="Q494" s="3" t="b">
        <v>0</v>
      </c>
      <c r="R494" s="3" t="s">
        <v>8270</v>
      </c>
      <c r="S494" s="7">
        <f t="shared" si="42"/>
        <v>0</v>
      </c>
      <c r="T494" s="3" t="e">
        <f t="shared" si="47"/>
        <v>#DIV/0!</v>
      </c>
      <c r="U494" s="9" t="s">
        <v>8360</v>
      </c>
      <c r="V494" s="3" t="s">
        <v>8366</v>
      </c>
    </row>
    <row r="495" spans="1:22" ht="43.2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15">
        <f t="shared" si="43"/>
        <v>42144.726134259254</v>
      </c>
      <c r="K495" s="3">
        <v>1429550738</v>
      </c>
      <c r="L495" s="15">
        <f t="shared" si="44"/>
        <v>42114.726134259254</v>
      </c>
      <c r="M495" s="15" t="str">
        <f t="shared" si="45"/>
        <v>Apr</v>
      </c>
      <c r="N495" s="15" t="str">
        <f t="shared" si="46"/>
        <v>2015</v>
      </c>
      <c r="O495" s="3" t="b">
        <v>0</v>
      </c>
      <c r="P495" s="3">
        <v>0</v>
      </c>
      <c r="Q495" s="3" t="b">
        <v>0</v>
      </c>
      <c r="R495" s="3" t="s">
        <v>8270</v>
      </c>
      <c r="S495" s="7">
        <f t="shared" si="42"/>
        <v>0</v>
      </c>
      <c r="T495" s="3" t="e">
        <f t="shared" si="47"/>
        <v>#DIV/0!</v>
      </c>
      <c r="U495" s="9" t="s">
        <v>8360</v>
      </c>
      <c r="V495" s="3" t="s">
        <v>8366</v>
      </c>
    </row>
    <row r="496" spans="1:22" ht="43.2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15">
        <f t="shared" si="43"/>
        <v>41823.125</v>
      </c>
      <c r="K496" s="3">
        <v>1402343765</v>
      </c>
      <c r="L496" s="15">
        <f t="shared" si="44"/>
        <v>41799.830613425926</v>
      </c>
      <c r="M496" s="15" t="str">
        <f t="shared" si="45"/>
        <v>Jun</v>
      </c>
      <c r="N496" s="15" t="str">
        <f t="shared" si="46"/>
        <v>2014</v>
      </c>
      <c r="O496" s="3" t="b">
        <v>0</v>
      </c>
      <c r="P496" s="3">
        <v>3</v>
      </c>
      <c r="Q496" s="3" t="b">
        <v>0</v>
      </c>
      <c r="R496" s="3" t="s">
        <v>8270</v>
      </c>
      <c r="S496" s="7">
        <f t="shared" si="42"/>
        <v>0</v>
      </c>
      <c r="T496" s="3">
        <f t="shared" si="47"/>
        <v>10.33</v>
      </c>
      <c r="U496" s="9" t="s">
        <v>8360</v>
      </c>
      <c r="V496" s="3" t="s">
        <v>8366</v>
      </c>
    </row>
    <row r="497" spans="1:22" ht="43.2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15">
        <f t="shared" si="43"/>
        <v>42201.827604166669</v>
      </c>
      <c r="K497" s="3">
        <v>1434484305</v>
      </c>
      <c r="L497" s="15">
        <f t="shared" si="44"/>
        <v>42171.827604166669</v>
      </c>
      <c r="M497" s="15" t="str">
        <f t="shared" si="45"/>
        <v>Jun</v>
      </c>
      <c r="N497" s="15" t="str">
        <f t="shared" si="46"/>
        <v>2015</v>
      </c>
      <c r="O497" s="3" t="b">
        <v>0</v>
      </c>
      <c r="P497" s="3">
        <v>0</v>
      </c>
      <c r="Q497" s="3" t="b">
        <v>0</v>
      </c>
      <c r="R497" s="3" t="s">
        <v>8270</v>
      </c>
      <c r="S497" s="7">
        <f t="shared" si="42"/>
        <v>0</v>
      </c>
      <c r="T497" s="3" t="e">
        <f t="shared" si="47"/>
        <v>#DIV/0!</v>
      </c>
      <c r="U497" s="9" t="s">
        <v>8360</v>
      </c>
      <c r="V497" s="3" t="s">
        <v>8366</v>
      </c>
    </row>
    <row r="498" spans="1:22" ht="28.8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15">
        <f t="shared" si="43"/>
        <v>41680.93141203704</v>
      </c>
      <c r="K498" s="3">
        <v>1386886874</v>
      </c>
      <c r="L498" s="15">
        <f t="shared" si="44"/>
        <v>41620.93141203704</v>
      </c>
      <c r="M498" s="15" t="str">
        <f t="shared" si="45"/>
        <v>Dec</v>
      </c>
      <c r="N498" s="15" t="str">
        <f t="shared" si="46"/>
        <v>2013</v>
      </c>
      <c r="O498" s="3" t="b">
        <v>0</v>
      </c>
      <c r="P498" s="3">
        <v>1</v>
      </c>
      <c r="Q498" s="3" t="b">
        <v>0</v>
      </c>
      <c r="R498" s="3" t="s">
        <v>8270</v>
      </c>
      <c r="S498" s="7">
        <f t="shared" si="42"/>
        <v>0</v>
      </c>
      <c r="T498" s="3">
        <f t="shared" si="47"/>
        <v>1</v>
      </c>
      <c r="U498" s="9" t="s">
        <v>8360</v>
      </c>
      <c r="V498" s="3" t="s">
        <v>8366</v>
      </c>
    </row>
    <row r="499" spans="1:22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15">
        <f t="shared" si="43"/>
        <v>41998.208333333328</v>
      </c>
      <c r="K499" s="3">
        <v>1414889665</v>
      </c>
      <c r="L499" s="15">
        <f t="shared" si="44"/>
        <v>41945.037789351853</v>
      </c>
      <c r="M499" s="15" t="str">
        <f t="shared" si="45"/>
        <v>Nov</v>
      </c>
      <c r="N499" s="15" t="str">
        <f t="shared" si="46"/>
        <v>2014</v>
      </c>
      <c r="O499" s="3" t="b">
        <v>0</v>
      </c>
      <c r="P499" s="3">
        <v>3</v>
      </c>
      <c r="Q499" s="3" t="b">
        <v>0</v>
      </c>
      <c r="R499" s="3" t="s">
        <v>8270</v>
      </c>
      <c r="S499" s="7">
        <f t="shared" si="42"/>
        <v>1</v>
      </c>
      <c r="T499" s="3">
        <f t="shared" si="47"/>
        <v>10</v>
      </c>
      <c r="U499" s="9" t="s">
        <v>8360</v>
      </c>
      <c r="V499" s="3" t="s">
        <v>8366</v>
      </c>
    </row>
    <row r="500" spans="1:22" ht="43.2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15">
        <f t="shared" si="43"/>
        <v>40900.762141203704</v>
      </c>
      <c r="K500" s="3">
        <v>1321035449</v>
      </c>
      <c r="L500" s="15">
        <f t="shared" si="44"/>
        <v>40858.762141203704</v>
      </c>
      <c r="M500" s="15" t="str">
        <f t="shared" si="45"/>
        <v>Nov</v>
      </c>
      <c r="N500" s="15" t="str">
        <f t="shared" si="46"/>
        <v>2011</v>
      </c>
      <c r="O500" s="3" t="b">
        <v>0</v>
      </c>
      <c r="P500" s="3">
        <v>22</v>
      </c>
      <c r="Q500" s="3" t="b">
        <v>0</v>
      </c>
      <c r="R500" s="3" t="s">
        <v>8270</v>
      </c>
      <c r="S500" s="7">
        <f t="shared" si="42"/>
        <v>5</v>
      </c>
      <c r="T500" s="3">
        <f t="shared" si="47"/>
        <v>136.09</v>
      </c>
      <c r="U500" s="9" t="s">
        <v>8360</v>
      </c>
      <c r="V500" s="3" t="s">
        <v>8366</v>
      </c>
    </row>
    <row r="501" spans="1:22" ht="57.6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15">
        <f t="shared" si="43"/>
        <v>40098.874305555553</v>
      </c>
      <c r="K501" s="3">
        <v>1250630968</v>
      </c>
      <c r="L501" s="15">
        <f t="shared" si="44"/>
        <v>40043.895462962959</v>
      </c>
      <c r="M501" s="15" t="str">
        <f t="shared" si="45"/>
        <v>Aug</v>
      </c>
      <c r="N501" s="15" t="str">
        <f t="shared" si="46"/>
        <v>2009</v>
      </c>
      <c r="O501" s="3" t="b">
        <v>0</v>
      </c>
      <c r="P501" s="3">
        <v>26</v>
      </c>
      <c r="Q501" s="3" t="b">
        <v>0</v>
      </c>
      <c r="R501" s="3" t="s">
        <v>8270</v>
      </c>
      <c r="S501" s="7">
        <f t="shared" si="42"/>
        <v>10</v>
      </c>
      <c r="T501" s="3">
        <f t="shared" si="47"/>
        <v>73.459999999999994</v>
      </c>
      <c r="U501" s="9" t="s">
        <v>8360</v>
      </c>
      <c r="V501" s="3" t="s">
        <v>8366</v>
      </c>
    </row>
    <row r="502" spans="1:22" ht="57.6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15">
        <f t="shared" si="43"/>
        <v>40306.927777777775</v>
      </c>
      <c r="K502" s="3">
        <v>1268255751</v>
      </c>
      <c r="L502" s="15">
        <f t="shared" si="44"/>
        <v>40247.886006944449</v>
      </c>
      <c r="M502" s="15" t="str">
        <f t="shared" si="45"/>
        <v>Mar</v>
      </c>
      <c r="N502" s="15" t="str">
        <f t="shared" si="46"/>
        <v>2010</v>
      </c>
      <c r="O502" s="3" t="b">
        <v>0</v>
      </c>
      <c r="P502" s="3">
        <v>4</v>
      </c>
      <c r="Q502" s="3" t="b">
        <v>0</v>
      </c>
      <c r="R502" s="3" t="s">
        <v>8270</v>
      </c>
      <c r="S502" s="7">
        <f t="shared" si="42"/>
        <v>3</v>
      </c>
      <c r="T502" s="3">
        <f t="shared" si="47"/>
        <v>53.75</v>
      </c>
      <c r="U502" s="9" t="s">
        <v>8360</v>
      </c>
      <c r="V502" s="3" t="s">
        <v>8366</v>
      </c>
    </row>
    <row r="503" spans="1:22" ht="43.2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15">
        <f t="shared" si="43"/>
        <v>40733.234386574077</v>
      </c>
      <c r="K503" s="3">
        <v>1307597851</v>
      </c>
      <c r="L503" s="15">
        <f t="shared" si="44"/>
        <v>40703.234386574077</v>
      </c>
      <c r="M503" s="15" t="str">
        <f t="shared" si="45"/>
        <v>Jun</v>
      </c>
      <c r="N503" s="15" t="str">
        <f t="shared" si="46"/>
        <v>2011</v>
      </c>
      <c r="O503" s="3" t="b">
        <v>0</v>
      </c>
      <c r="P503" s="3">
        <v>0</v>
      </c>
      <c r="Q503" s="3" t="b">
        <v>0</v>
      </c>
      <c r="R503" s="3" t="s">
        <v>8270</v>
      </c>
      <c r="S503" s="7">
        <f t="shared" si="42"/>
        <v>0</v>
      </c>
      <c r="T503" s="3" t="e">
        <f t="shared" si="47"/>
        <v>#DIV/0!</v>
      </c>
      <c r="U503" s="9" t="s">
        <v>8360</v>
      </c>
      <c r="V503" s="3" t="s">
        <v>8366</v>
      </c>
    </row>
    <row r="504" spans="1:22" ht="57.6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15">
        <f t="shared" si="43"/>
        <v>40986.511863425927</v>
      </c>
      <c r="K504" s="3">
        <v>1329484625</v>
      </c>
      <c r="L504" s="15">
        <f t="shared" si="44"/>
        <v>40956.553530092591</v>
      </c>
      <c r="M504" s="15" t="str">
        <f t="shared" si="45"/>
        <v>Feb</v>
      </c>
      <c r="N504" s="15" t="str">
        <f t="shared" si="46"/>
        <v>2012</v>
      </c>
      <c r="O504" s="3" t="b">
        <v>0</v>
      </c>
      <c r="P504" s="3">
        <v>4</v>
      </c>
      <c r="Q504" s="3" t="b">
        <v>0</v>
      </c>
      <c r="R504" s="3" t="s">
        <v>8270</v>
      </c>
      <c r="S504" s="7">
        <f t="shared" si="42"/>
        <v>1</v>
      </c>
      <c r="T504" s="3">
        <f t="shared" si="47"/>
        <v>57.5</v>
      </c>
      <c r="U504" s="9" t="s">
        <v>8360</v>
      </c>
      <c r="V504" s="3" t="s">
        <v>8366</v>
      </c>
    </row>
    <row r="505" spans="1:22" ht="43.2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15">
        <f t="shared" si="43"/>
        <v>42021.526655092588</v>
      </c>
      <c r="K505" s="3">
        <v>1418906303</v>
      </c>
      <c r="L505" s="15">
        <f t="shared" si="44"/>
        <v>41991.526655092588</v>
      </c>
      <c r="M505" s="15" t="str">
        <f t="shared" si="45"/>
        <v>Dec</v>
      </c>
      <c r="N505" s="15" t="str">
        <f t="shared" si="46"/>
        <v>2014</v>
      </c>
      <c r="O505" s="3" t="b">
        <v>0</v>
      </c>
      <c r="P505" s="3">
        <v>9</v>
      </c>
      <c r="Q505" s="3" t="b">
        <v>0</v>
      </c>
      <c r="R505" s="3" t="s">
        <v>8270</v>
      </c>
      <c r="S505" s="7">
        <f t="shared" si="42"/>
        <v>2</v>
      </c>
      <c r="T505" s="3">
        <f t="shared" si="47"/>
        <v>12.67</v>
      </c>
      <c r="U505" s="9" t="s">
        <v>8360</v>
      </c>
      <c r="V505" s="3" t="s">
        <v>8366</v>
      </c>
    </row>
    <row r="506" spans="1:22" ht="43.2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15">
        <f t="shared" si="43"/>
        <v>41009.941979166666</v>
      </c>
      <c r="K506" s="3">
        <v>1328916987</v>
      </c>
      <c r="L506" s="15">
        <f t="shared" si="44"/>
        <v>40949.98364583333</v>
      </c>
      <c r="M506" s="15" t="str">
        <f t="shared" si="45"/>
        <v>Feb</v>
      </c>
      <c r="N506" s="15" t="str">
        <f t="shared" si="46"/>
        <v>2012</v>
      </c>
      <c r="O506" s="3" t="b">
        <v>0</v>
      </c>
      <c r="P506" s="3">
        <v>5</v>
      </c>
      <c r="Q506" s="3" t="b">
        <v>0</v>
      </c>
      <c r="R506" s="3" t="s">
        <v>8270</v>
      </c>
      <c r="S506" s="7">
        <f t="shared" si="42"/>
        <v>1</v>
      </c>
      <c r="T506" s="3">
        <f t="shared" si="47"/>
        <v>67</v>
      </c>
      <c r="U506" s="9" t="s">
        <v>8360</v>
      </c>
      <c r="V506" s="3" t="s">
        <v>8366</v>
      </c>
    </row>
    <row r="507" spans="1:22" ht="43.2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15">
        <f t="shared" si="43"/>
        <v>42363.098217592589</v>
      </c>
      <c r="K507" s="3">
        <v>1447122086</v>
      </c>
      <c r="L507" s="15">
        <f t="shared" si="44"/>
        <v>42318.098217592589</v>
      </c>
      <c r="M507" s="15" t="str">
        <f t="shared" si="45"/>
        <v>Nov</v>
      </c>
      <c r="N507" s="15" t="str">
        <f t="shared" si="46"/>
        <v>2015</v>
      </c>
      <c r="O507" s="3" t="b">
        <v>0</v>
      </c>
      <c r="P507" s="3">
        <v>14</v>
      </c>
      <c r="Q507" s="3" t="b">
        <v>0</v>
      </c>
      <c r="R507" s="3" t="s">
        <v>8270</v>
      </c>
      <c r="S507" s="7">
        <f t="shared" si="42"/>
        <v>0</v>
      </c>
      <c r="T507" s="3">
        <f t="shared" si="47"/>
        <v>3.71</v>
      </c>
      <c r="U507" s="9" t="s">
        <v>8360</v>
      </c>
      <c r="V507" s="3" t="s">
        <v>8366</v>
      </c>
    </row>
    <row r="508" spans="1:22" ht="43.2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15">
        <f t="shared" si="43"/>
        <v>41496.552314814813</v>
      </c>
      <c r="K508" s="3">
        <v>1373548520</v>
      </c>
      <c r="L508" s="15">
        <f t="shared" si="44"/>
        <v>41466.552314814813</v>
      </c>
      <c r="M508" s="15" t="str">
        <f t="shared" si="45"/>
        <v>Jul</v>
      </c>
      <c r="N508" s="15" t="str">
        <f t="shared" si="46"/>
        <v>2013</v>
      </c>
      <c r="O508" s="3" t="b">
        <v>0</v>
      </c>
      <c r="P508" s="3">
        <v>1</v>
      </c>
      <c r="Q508" s="3" t="b">
        <v>0</v>
      </c>
      <c r="R508" s="3" t="s">
        <v>8270</v>
      </c>
      <c r="S508" s="7">
        <f t="shared" si="42"/>
        <v>0</v>
      </c>
      <c r="T508" s="3">
        <f t="shared" si="47"/>
        <v>250</v>
      </c>
      <c r="U508" s="9" t="s">
        <v>8360</v>
      </c>
      <c r="V508" s="3" t="s">
        <v>8366</v>
      </c>
    </row>
    <row r="509" spans="1:22" ht="43.2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15">
        <f t="shared" si="43"/>
        <v>41201.958993055552</v>
      </c>
      <c r="K509" s="3">
        <v>1346799657</v>
      </c>
      <c r="L509" s="15">
        <f t="shared" si="44"/>
        <v>41156.958993055552</v>
      </c>
      <c r="M509" s="15" t="str">
        <f t="shared" si="45"/>
        <v>Sep</v>
      </c>
      <c r="N509" s="15" t="str">
        <f t="shared" si="46"/>
        <v>2012</v>
      </c>
      <c r="O509" s="3" t="b">
        <v>0</v>
      </c>
      <c r="P509" s="3">
        <v>10</v>
      </c>
      <c r="Q509" s="3" t="b">
        <v>0</v>
      </c>
      <c r="R509" s="3" t="s">
        <v>8270</v>
      </c>
      <c r="S509" s="7">
        <f t="shared" si="42"/>
        <v>3</v>
      </c>
      <c r="T509" s="3">
        <f t="shared" si="47"/>
        <v>64</v>
      </c>
      <c r="U509" s="9" t="s">
        <v>8360</v>
      </c>
      <c r="V509" s="3" t="s">
        <v>8366</v>
      </c>
    </row>
    <row r="510" spans="1:22" ht="57.6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15">
        <f t="shared" si="43"/>
        <v>41054.593055555553</v>
      </c>
      <c r="K510" s="3">
        <v>1332808501</v>
      </c>
      <c r="L510" s="15">
        <f t="shared" si="44"/>
        <v>40995.024317129632</v>
      </c>
      <c r="M510" s="15" t="str">
        <f t="shared" si="45"/>
        <v>Mar</v>
      </c>
      <c r="N510" s="15" t="str">
        <f t="shared" si="46"/>
        <v>2012</v>
      </c>
      <c r="O510" s="3" t="b">
        <v>0</v>
      </c>
      <c r="P510" s="3">
        <v>3</v>
      </c>
      <c r="Q510" s="3" t="b">
        <v>0</v>
      </c>
      <c r="R510" s="3" t="s">
        <v>8270</v>
      </c>
      <c r="S510" s="7">
        <f t="shared" si="42"/>
        <v>1</v>
      </c>
      <c r="T510" s="3">
        <f t="shared" si="47"/>
        <v>133.33000000000001</v>
      </c>
      <c r="U510" s="9" t="s">
        <v>8360</v>
      </c>
      <c r="V510" s="3" t="s">
        <v>8366</v>
      </c>
    </row>
    <row r="511" spans="1:22" ht="43.2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15">
        <f t="shared" si="43"/>
        <v>42183.631597222222</v>
      </c>
      <c r="K511" s="3">
        <v>1432912170</v>
      </c>
      <c r="L511" s="15">
        <f t="shared" si="44"/>
        <v>42153.631597222222</v>
      </c>
      <c r="M511" s="15" t="str">
        <f t="shared" si="45"/>
        <v>May</v>
      </c>
      <c r="N511" s="15" t="str">
        <f t="shared" si="46"/>
        <v>2015</v>
      </c>
      <c r="O511" s="3" t="b">
        <v>0</v>
      </c>
      <c r="P511" s="3">
        <v>1</v>
      </c>
      <c r="Q511" s="3" t="b">
        <v>0</v>
      </c>
      <c r="R511" s="3" t="s">
        <v>8270</v>
      </c>
      <c r="S511" s="7">
        <f t="shared" si="42"/>
        <v>0</v>
      </c>
      <c r="T511" s="3">
        <f t="shared" si="47"/>
        <v>10</v>
      </c>
      <c r="U511" s="9" t="s">
        <v>8360</v>
      </c>
      <c r="V511" s="3" t="s">
        <v>8366</v>
      </c>
    </row>
    <row r="512" spans="1:22" ht="43.2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15">
        <f t="shared" si="43"/>
        <v>42430.176377314812</v>
      </c>
      <c r="K512" s="3">
        <v>1454213639</v>
      </c>
      <c r="L512" s="15">
        <f t="shared" si="44"/>
        <v>42400.176377314812</v>
      </c>
      <c r="M512" s="15" t="str">
        <f t="shared" si="45"/>
        <v>Jan</v>
      </c>
      <c r="N512" s="15" t="str">
        <f t="shared" si="46"/>
        <v>2016</v>
      </c>
      <c r="O512" s="3" t="b">
        <v>0</v>
      </c>
      <c r="P512" s="3">
        <v>0</v>
      </c>
      <c r="Q512" s="3" t="b">
        <v>0</v>
      </c>
      <c r="R512" s="3" t="s">
        <v>8270</v>
      </c>
      <c r="S512" s="7">
        <f t="shared" si="42"/>
        <v>0</v>
      </c>
      <c r="T512" s="3" t="e">
        <f t="shared" si="47"/>
        <v>#DIV/0!</v>
      </c>
      <c r="U512" s="9" t="s">
        <v>8360</v>
      </c>
      <c r="V512" s="3" t="s">
        <v>8366</v>
      </c>
    </row>
    <row r="513" spans="1:22" ht="43.2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15">
        <f t="shared" si="43"/>
        <v>41370.261365740742</v>
      </c>
      <c r="K513" s="3">
        <v>1362640582</v>
      </c>
      <c r="L513" s="15">
        <f t="shared" si="44"/>
        <v>41340.303032407406</v>
      </c>
      <c r="M513" s="15" t="str">
        <f t="shared" si="45"/>
        <v>Mar</v>
      </c>
      <c r="N513" s="15" t="str">
        <f t="shared" si="46"/>
        <v>2013</v>
      </c>
      <c r="O513" s="3" t="b">
        <v>0</v>
      </c>
      <c r="P513" s="3">
        <v>5</v>
      </c>
      <c r="Q513" s="3" t="b">
        <v>0</v>
      </c>
      <c r="R513" s="3" t="s">
        <v>8270</v>
      </c>
      <c r="S513" s="7">
        <f t="shared" si="42"/>
        <v>3</v>
      </c>
      <c r="T513" s="3">
        <f t="shared" si="47"/>
        <v>30</v>
      </c>
      <c r="U513" s="9" t="s">
        <v>8360</v>
      </c>
      <c r="V513" s="3" t="s">
        <v>8366</v>
      </c>
    </row>
    <row r="514" spans="1:22" ht="43.2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15">
        <f t="shared" si="43"/>
        <v>42694.783877314811</v>
      </c>
      <c r="K514" s="3">
        <v>1475776127</v>
      </c>
      <c r="L514" s="15">
        <f t="shared" si="44"/>
        <v>42649.742210648154</v>
      </c>
      <c r="M514" s="15" t="str">
        <f t="shared" si="45"/>
        <v>Oct</v>
      </c>
      <c r="N514" s="15" t="str">
        <f t="shared" si="46"/>
        <v>2016</v>
      </c>
      <c r="O514" s="3" t="b">
        <v>0</v>
      </c>
      <c r="P514" s="3">
        <v>2</v>
      </c>
      <c r="Q514" s="3" t="b">
        <v>0</v>
      </c>
      <c r="R514" s="3" t="s">
        <v>8270</v>
      </c>
      <c r="S514" s="7">
        <f t="shared" ref="S514:S577" si="48">ROUND((E514/D514)*100,0)</f>
        <v>0</v>
      </c>
      <c r="T514" s="3">
        <f t="shared" si="47"/>
        <v>5.5</v>
      </c>
      <c r="U514" s="9" t="s">
        <v>8360</v>
      </c>
      <c r="V514" s="3" t="s">
        <v>8366</v>
      </c>
    </row>
    <row r="515" spans="1:22" ht="28.8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15">
        <f t="shared" ref="J515:J578" si="49">(((I515/60)/60)/24)+DATE(1970,1,1)</f>
        <v>42597.291666666672</v>
      </c>
      <c r="K515" s="3">
        <v>1467387705</v>
      </c>
      <c r="L515" s="15">
        <f t="shared" ref="L515:L578" si="50">(((K515/60)/60)/24)+DATE(1970,1,1)</f>
        <v>42552.653993055559</v>
      </c>
      <c r="M515" s="15" t="str">
        <f t="shared" ref="M515:M578" si="51">TEXT(L515, "mmm")</f>
        <v>Jul</v>
      </c>
      <c r="N515" s="15" t="str">
        <f t="shared" ref="N515:N578" si="52">TEXT(L515, "yyyy")</f>
        <v>2016</v>
      </c>
      <c r="O515" s="3" t="b">
        <v>0</v>
      </c>
      <c r="P515" s="3">
        <v>68</v>
      </c>
      <c r="Q515" s="3" t="b">
        <v>0</v>
      </c>
      <c r="R515" s="3" t="s">
        <v>8270</v>
      </c>
      <c r="S515" s="7">
        <f t="shared" si="48"/>
        <v>14</v>
      </c>
      <c r="T515" s="3">
        <f t="shared" ref="T515:T578" si="53">ROUND(E515/P515,2)</f>
        <v>102.38</v>
      </c>
      <c r="U515" s="9" t="s">
        <v>8360</v>
      </c>
      <c r="V515" s="3" t="s">
        <v>8366</v>
      </c>
    </row>
    <row r="516" spans="1:22" ht="43.2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15">
        <f t="shared" si="49"/>
        <v>41860.613969907405</v>
      </c>
      <c r="K516" s="3">
        <v>1405003447</v>
      </c>
      <c r="L516" s="15">
        <f t="shared" si="50"/>
        <v>41830.613969907405</v>
      </c>
      <c r="M516" s="15" t="str">
        <f t="shared" si="51"/>
        <v>Jul</v>
      </c>
      <c r="N516" s="15" t="str">
        <f t="shared" si="52"/>
        <v>2014</v>
      </c>
      <c r="O516" s="3" t="b">
        <v>0</v>
      </c>
      <c r="P516" s="3">
        <v>3</v>
      </c>
      <c r="Q516" s="3" t="b">
        <v>0</v>
      </c>
      <c r="R516" s="3" t="s">
        <v>8270</v>
      </c>
      <c r="S516" s="7">
        <f t="shared" si="48"/>
        <v>3</v>
      </c>
      <c r="T516" s="3">
        <f t="shared" si="53"/>
        <v>16.670000000000002</v>
      </c>
      <c r="U516" s="9" t="s">
        <v>8360</v>
      </c>
      <c r="V516" s="3" t="s">
        <v>8366</v>
      </c>
    </row>
    <row r="517" spans="1:22" ht="43.2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15">
        <f t="shared" si="49"/>
        <v>42367.490752314814</v>
      </c>
      <c r="K517" s="3">
        <v>1447933601</v>
      </c>
      <c r="L517" s="15">
        <f t="shared" si="50"/>
        <v>42327.490752314814</v>
      </c>
      <c r="M517" s="15" t="str">
        <f t="shared" si="51"/>
        <v>Nov</v>
      </c>
      <c r="N517" s="15" t="str">
        <f t="shared" si="52"/>
        <v>2015</v>
      </c>
      <c r="O517" s="3" t="b">
        <v>0</v>
      </c>
      <c r="P517" s="3">
        <v>34</v>
      </c>
      <c r="Q517" s="3" t="b">
        <v>0</v>
      </c>
      <c r="R517" s="3" t="s">
        <v>8270</v>
      </c>
      <c r="S517" s="7">
        <f t="shared" si="48"/>
        <v>25</v>
      </c>
      <c r="T517" s="3">
        <f t="shared" si="53"/>
        <v>725.03</v>
      </c>
      <c r="U517" s="9" t="s">
        <v>8360</v>
      </c>
      <c r="V517" s="3" t="s">
        <v>8366</v>
      </c>
    </row>
    <row r="518" spans="1:22" ht="28.8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15">
        <f t="shared" si="49"/>
        <v>42151.778703703705</v>
      </c>
      <c r="K518" s="3">
        <v>1427568080</v>
      </c>
      <c r="L518" s="15">
        <f t="shared" si="50"/>
        <v>42091.778703703705</v>
      </c>
      <c r="M518" s="15" t="str">
        <f t="shared" si="51"/>
        <v>Mar</v>
      </c>
      <c r="N518" s="15" t="str">
        <f t="shared" si="52"/>
        <v>2015</v>
      </c>
      <c r="O518" s="3" t="b">
        <v>0</v>
      </c>
      <c r="P518" s="3">
        <v>0</v>
      </c>
      <c r="Q518" s="3" t="b">
        <v>0</v>
      </c>
      <c r="R518" s="3" t="s">
        <v>8270</v>
      </c>
      <c r="S518" s="7">
        <f t="shared" si="48"/>
        <v>0</v>
      </c>
      <c r="T518" s="3" t="e">
        <f t="shared" si="53"/>
        <v>#DIV/0!</v>
      </c>
      <c r="U518" s="9" t="s">
        <v>8360</v>
      </c>
      <c r="V518" s="3" t="s">
        <v>8366</v>
      </c>
    </row>
    <row r="519" spans="1:22" ht="43.2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15">
        <f t="shared" si="49"/>
        <v>42768.615289351852</v>
      </c>
      <c r="K519" s="3">
        <v>1483454761</v>
      </c>
      <c r="L519" s="15">
        <f t="shared" si="50"/>
        <v>42738.615289351852</v>
      </c>
      <c r="M519" s="15" t="str">
        <f t="shared" si="51"/>
        <v>Jan</v>
      </c>
      <c r="N519" s="15" t="str">
        <f t="shared" si="52"/>
        <v>2017</v>
      </c>
      <c r="O519" s="3" t="b">
        <v>0</v>
      </c>
      <c r="P519" s="3">
        <v>3</v>
      </c>
      <c r="Q519" s="3" t="b">
        <v>0</v>
      </c>
      <c r="R519" s="3" t="s">
        <v>8270</v>
      </c>
      <c r="S519" s="7">
        <f t="shared" si="48"/>
        <v>1</v>
      </c>
      <c r="T519" s="3">
        <f t="shared" si="53"/>
        <v>68.33</v>
      </c>
      <c r="U519" s="9" t="s">
        <v>8360</v>
      </c>
      <c r="V519" s="3" t="s">
        <v>8366</v>
      </c>
    </row>
    <row r="520" spans="1:22" ht="43.2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15">
        <f t="shared" si="49"/>
        <v>42253.615277777775</v>
      </c>
      <c r="K520" s="3">
        <v>1438958824</v>
      </c>
      <c r="L520" s="15">
        <f t="shared" si="50"/>
        <v>42223.616018518514</v>
      </c>
      <c r="M520" s="15" t="str">
        <f t="shared" si="51"/>
        <v>Aug</v>
      </c>
      <c r="N520" s="15" t="str">
        <f t="shared" si="52"/>
        <v>2015</v>
      </c>
      <c r="O520" s="3" t="b">
        <v>0</v>
      </c>
      <c r="P520" s="3">
        <v>0</v>
      </c>
      <c r="Q520" s="3" t="b">
        <v>0</v>
      </c>
      <c r="R520" s="3" t="s">
        <v>8270</v>
      </c>
      <c r="S520" s="7">
        <f t="shared" si="48"/>
        <v>0</v>
      </c>
      <c r="T520" s="3" t="e">
        <f t="shared" si="53"/>
        <v>#DIV/0!</v>
      </c>
      <c r="U520" s="9" t="s">
        <v>8360</v>
      </c>
      <c r="V520" s="3" t="s">
        <v>8366</v>
      </c>
    </row>
    <row r="521" spans="1:22" ht="43.2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15">
        <f t="shared" si="49"/>
        <v>41248.391446759262</v>
      </c>
      <c r="K521" s="3">
        <v>1352107421</v>
      </c>
      <c r="L521" s="15">
        <f t="shared" si="50"/>
        <v>41218.391446759262</v>
      </c>
      <c r="M521" s="15" t="str">
        <f t="shared" si="51"/>
        <v>Nov</v>
      </c>
      <c r="N521" s="15" t="str">
        <f t="shared" si="52"/>
        <v>2012</v>
      </c>
      <c r="O521" s="3" t="b">
        <v>0</v>
      </c>
      <c r="P521" s="3">
        <v>70</v>
      </c>
      <c r="Q521" s="3" t="b">
        <v>0</v>
      </c>
      <c r="R521" s="3" t="s">
        <v>8270</v>
      </c>
      <c r="S521" s="7">
        <f t="shared" si="48"/>
        <v>23</v>
      </c>
      <c r="T521" s="3">
        <f t="shared" si="53"/>
        <v>39.229999999999997</v>
      </c>
      <c r="U521" s="9" t="s">
        <v>8360</v>
      </c>
      <c r="V521" s="3" t="s">
        <v>8366</v>
      </c>
    </row>
    <row r="522" spans="1:22" ht="43.2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15">
        <f t="shared" si="49"/>
        <v>42348.702094907407</v>
      </c>
      <c r="K522" s="3">
        <v>1447174261</v>
      </c>
      <c r="L522" s="15">
        <f t="shared" si="50"/>
        <v>42318.702094907407</v>
      </c>
      <c r="M522" s="15" t="str">
        <f t="shared" si="51"/>
        <v>Nov</v>
      </c>
      <c r="N522" s="15" t="str">
        <f t="shared" si="52"/>
        <v>2015</v>
      </c>
      <c r="O522" s="3" t="b">
        <v>0</v>
      </c>
      <c r="P522" s="3">
        <v>34</v>
      </c>
      <c r="Q522" s="3" t="b">
        <v>1</v>
      </c>
      <c r="R522" s="3" t="s">
        <v>8271</v>
      </c>
      <c r="S522" s="7">
        <f t="shared" si="48"/>
        <v>102</v>
      </c>
      <c r="T522" s="3">
        <f t="shared" si="53"/>
        <v>150.15</v>
      </c>
      <c r="U522" s="9" t="s">
        <v>8310</v>
      </c>
      <c r="V522" s="3" t="s">
        <v>8311</v>
      </c>
    </row>
    <row r="523" spans="1:22" ht="43.2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15">
        <f t="shared" si="49"/>
        <v>42675.207638888889</v>
      </c>
      <c r="K523" s="3">
        <v>1475460819</v>
      </c>
      <c r="L523" s="15">
        <f t="shared" si="50"/>
        <v>42646.092812499999</v>
      </c>
      <c r="M523" s="15" t="str">
        <f t="shared" si="51"/>
        <v>Oct</v>
      </c>
      <c r="N523" s="15" t="str">
        <f t="shared" si="52"/>
        <v>2016</v>
      </c>
      <c r="O523" s="3" t="b">
        <v>0</v>
      </c>
      <c r="P523" s="3">
        <v>56</v>
      </c>
      <c r="Q523" s="3" t="b">
        <v>1</v>
      </c>
      <c r="R523" s="3" t="s">
        <v>8271</v>
      </c>
      <c r="S523" s="7">
        <f t="shared" si="48"/>
        <v>105</v>
      </c>
      <c r="T523" s="3">
        <f t="shared" si="53"/>
        <v>93.43</v>
      </c>
      <c r="U523" s="9" t="s">
        <v>8310</v>
      </c>
      <c r="V523" s="3" t="s">
        <v>8311</v>
      </c>
    </row>
    <row r="524" spans="1:22" ht="43.2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15">
        <f t="shared" si="49"/>
        <v>42449.999131944445</v>
      </c>
      <c r="K524" s="3">
        <v>1456793925</v>
      </c>
      <c r="L524" s="15">
        <f t="shared" si="50"/>
        <v>42430.040798611109</v>
      </c>
      <c r="M524" s="15" t="str">
        <f t="shared" si="51"/>
        <v>Mar</v>
      </c>
      <c r="N524" s="15" t="str">
        <f t="shared" si="52"/>
        <v>2016</v>
      </c>
      <c r="O524" s="3" t="b">
        <v>0</v>
      </c>
      <c r="P524" s="3">
        <v>31</v>
      </c>
      <c r="Q524" s="3" t="b">
        <v>1</v>
      </c>
      <c r="R524" s="3" t="s">
        <v>8271</v>
      </c>
      <c r="S524" s="7">
        <f t="shared" si="48"/>
        <v>115</v>
      </c>
      <c r="T524" s="3">
        <f t="shared" si="53"/>
        <v>110.97</v>
      </c>
      <c r="U524" s="9" t="s">
        <v>8310</v>
      </c>
      <c r="V524" s="3" t="s">
        <v>8311</v>
      </c>
    </row>
    <row r="525" spans="1:22" ht="43.2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15">
        <f t="shared" si="49"/>
        <v>42268.13282407407</v>
      </c>
      <c r="K525" s="3">
        <v>1440213076</v>
      </c>
      <c r="L525" s="15">
        <f t="shared" si="50"/>
        <v>42238.13282407407</v>
      </c>
      <c r="M525" s="15" t="str">
        <f t="shared" si="51"/>
        <v>Aug</v>
      </c>
      <c r="N525" s="15" t="str">
        <f t="shared" si="52"/>
        <v>2015</v>
      </c>
      <c r="O525" s="3" t="b">
        <v>0</v>
      </c>
      <c r="P525" s="3">
        <v>84</v>
      </c>
      <c r="Q525" s="3" t="b">
        <v>1</v>
      </c>
      <c r="R525" s="3" t="s">
        <v>8271</v>
      </c>
      <c r="S525" s="7">
        <f t="shared" si="48"/>
        <v>121</v>
      </c>
      <c r="T525" s="3">
        <f t="shared" si="53"/>
        <v>71.790000000000006</v>
      </c>
      <c r="U525" s="9" t="s">
        <v>8310</v>
      </c>
      <c r="V525" s="3" t="s">
        <v>8311</v>
      </c>
    </row>
    <row r="526" spans="1:22" ht="43.2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15">
        <f t="shared" si="49"/>
        <v>42522.717233796298</v>
      </c>
      <c r="K526" s="3">
        <v>1462209169</v>
      </c>
      <c r="L526" s="15">
        <f t="shared" si="50"/>
        <v>42492.717233796298</v>
      </c>
      <c r="M526" s="15" t="str">
        <f t="shared" si="51"/>
        <v>May</v>
      </c>
      <c r="N526" s="15" t="str">
        <f t="shared" si="52"/>
        <v>2016</v>
      </c>
      <c r="O526" s="3" t="b">
        <v>0</v>
      </c>
      <c r="P526" s="3">
        <v>130</v>
      </c>
      <c r="Q526" s="3" t="b">
        <v>1</v>
      </c>
      <c r="R526" s="3" t="s">
        <v>8271</v>
      </c>
      <c r="S526" s="7">
        <f t="shared" si="48"/>
        <v>109</v>
      </c>
      <c r="T526" s="3">
        <f t="shared" si="53"/>
        <v>29.26</v>
      </c>
      <c r="U526" s="9" t="s">
        <v>8310</v>
      </c>
      <c r="V526" s="3" t="s">
        <v>8311</v>
      </c>
    </row>
    <row r="527" spans="1:22" ht="57.6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15">
        <f t="shared" si="49"/>
        <v>41895.400937500002</v>
      </c>
      <c r="K527" s="3">
        <v>1406713041</v>
      </c>
      <c r="L527" s="15">
        <f t="shared" si="50"/>
        <v>41850.400937500002</v>
      </c>
      <c r="M527" s="15" t="str">
        <f t="shared" si="51"/>
        <v>Jul</v>
      </c>
      <c r="N527" s="15" t="str">
        <f t="shared" si="52"/>
        <v>2014</v>
      </c>
      <c r="O527" s="3" t="b">
        <v>0</v>
      </c>
      <c r="P527" s="3">
        <v>12</v>
      </c>
      <c r="Q527" s="3" t="b">
        <v>1</v>
      </c>
      <c r="R527" s="3" t="s">
        <v>8271</v>
      </c>
      <c r="S527" s="7">
        <f t="shared" si="48"/>
        <v>100</v>
      </c>
      <c r="T527" s="3">
        <f t="shared" si="53"/>
        <v>1000</v>
      </c>
      <c r="U527" s="9" t="s">
        <v>8310</v>
      </c>
      <c r="V527" s="3" t="s">
        <v>8311</v>
      </c>
    </row>
    <row r="528" spans="1:22" ht="43.2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15">
        <f t="shared" si="49"/>
        <v>42223.708333333328</v>
      </c>
      <c r="K528" s="3">
        <v>1436278344</v>
      </c>
      <c r="L528" s="15">
        <f t="shared" si="50"/>
        <v>42192.591944444444</v>
      </c>
      <c r="M528" s="15" t="str">
        <f t="shared" si="51"/>
        <v>Jul</v>
      </c>
      <c r="N528" s="15" t="str">
        <f t="shared" si="52"/>
        <v>2015</v>
      </c>
      <c r="O528" s="3" t="b">
        <v>0</v>
      </c>
      <c r="P528" s="3">
        <v>23</v>
      </c>
      <c r="Q528" s="3" t="b">
        <v>1</v>
      </c>
      <c r="R528" s="3" t="s">
        <v>8271</v>
      </c>
      <c r="S528" s="7">
        <f t="shared" si="48"/>
        <v>114</v>
      </c>
      <c r="T528" s="3">
        <f t="shared" si="53"/>
        <v>74.349999999999994</v>
      </c>
      <c r="U528" s="9" t="s">
        <v>8310</v>
      </c>
      <c r="V528" s="3" t="s">
        <v>8311</v>
      </c>
    </row>
    <row r="529" spans="1:22" ht="57.6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15">
        <f t="shared" si="49"/>
        <v>42783.670138888891</v>
      </c>
      <c r="K529" s="3">
        <v>1484715366</v>
      </c>
      <c r="L529" s="15">
        <f t="shared" si="50"/>
        <v>42753.205625000002</v>
      </c>
      <c r="M529" s="15" t="str">
        <f t="shared" si="51"/>
        <v>Jan</v>
      </c>
      <c r="N529" s="15" t="str">
        <f t="shared" si="52"/>
        <v>2017</v>
      </c>
      <c r="O529" s="3" t="b">
        <v>0</v>
      </c>
      <c r="P529" s="3">
        <v>158</v>
      </c>
      <c r="Q529" s="3" t="b">
        <v>1</v>
      </c>
      <c r="R529" s="3" t="s">
        <v>8271</v>
      </c>
      <c r="S529" s="7">
        <f t="shared" si="48"/>
        <v>101</v>
      </c>
      <c r="T529" s="3">
        <f t="shared" si="53"/>
        <v>63.83</v>
      </c>
      <c r="U529" s="9" t="s">
        <v>8310</v>
      </c>
      <c r="V529" s="3" t="s">
        <v>8311</v>
      </c>
    </row>
    <row r="530" spans="1:22" ht="28.8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15">
        <f t="shared" si="49"/>
        <v>42176.888888888891</v>
      </c>
      <c r="K530" s="3">
        <v>1433109907</v>
      </c>
      <c r="L530" s="15">
        <f t="shared" si="50"/>
        <v>42155.920219907406</v>
      </c>
      <c r="M530" s="15" t="str">
        <f t="shared" si="51"/>
        <v>May</v>
      </c>
      <c r="N530" s="15" t="str">
        <f t="shared" si="52"/>
        <v>2015</v>
      </c>
      <c r="O530" s="3" t="b">
        <v>0</v>
      </c>
      <c r="P530" s="3">
        <v>30</v>
      </c>
      <c r="Q530" s="3" t="b">
        <v>1</v>
      </c>
      <c r="R530" s="3" t="s">
        <v>8271</v>
      </c>
      <c r="S530" s="7">
        <f t="shared" si="48"/>
        <v>116</v>
      </c>
      <c r="T530" s="3">
        <f t="shared" si="53"/>
        <v>44.33</v>
      </c>
      <c r="U530" s="9" t="s">
        <v>8310</v>
      </c>
      <c r="V530" s="3" t="s">
        <v>8311</v>
      </c>
    </row>
    <row r="531" spans="1:22" ht="43.2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15">
        <f t="shared" si="49"/>
        <v>42746.208333333328</v>
      </c>
      <c r="K531" s="3">
        <v>1482281094</v>
      </c>
      <c r="L531" s="15">
        <f t="shared" si="50"/>
        <v>42725.031180555554</v>
      </c>
      <c r="M531" s="15" t="str">
        <f t="shared" si="51"/>
        <v>Dec</v>
      </c>
      <c r="N531" s="15" t="str">
        <f t="shared" si="52"/>
        <v>2016</v>
      </c>
      <c r="O531" s="3" t="b">
        <v>0</v>
      </c>
      <c r="P531" s="3">
        <v>18</v>
      </c>
      <c r="Q531" s="3" t="b">
        <v>1</v>
      </c>
      <c r="R531" s="3" t="s">
        <v>8271</v>
      </c>
      <c r="S531" s="7">
        <f t="shared" si="48"/>
        <v>130</v>
      </c>
      <c r="T531" s="3">
        <f t="shared" si="53"/>
        <v>86.94</v>
      </c>
      <c r="U531" s="9" t="s">
        <v>8310</v>
      </c>
      <c r="V531" s="3" t="s">
        <v>8311</v>
      </c>
    </row>
    <row r="532" spans="1:22" ht="43.2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15">
        <f t="shared" si="49"/>
        <v>42179.083333333328</v>
      </c>
      <c r="K532" s="3">
        <v>1433254268</v>
      </c>
      <c r="L532" s="15">
        <f t="shared" si="50"/>
        <v>42157.591064814813</v>
      </c>
      <c r="M532" s="15" t="str">
        <f t="shared" si="51"/>
        <v>Jun</v>
      </c>
      <c r="N532" s="15" t="str">
        <f t="shared" si="52"/>
        <v>2015</v>
      </c>
      <c r="O532" s="3" t="b">
        <v>0</v>
      </c>
      <c r="P532" s="3">
        <v>29</v>
      </c>
      <c r="Q532" s="3" t="b">
        <v>1</v>
      </c>
      <c r="R532" s="3" t="s">
        <v>8271</v>
      </c>
      <c r="S532" s="7">
        <f t="shared" si="48"/>
        <v>108</v>
      </c>
      <c r="T532" s="3">
        <f t="shared" si="53"/>
        <v>126.55</v>
      </c>
      <c r="U532" s="9" t="s">
        <v>8310</v>
      </c>
      <c r="V532" s="3" t="s">
        <v>8311</v>
      </c>
    </row>
    <row r="533" spans="1:22" ht="43.2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15">
        <f t="shared" si="49"/>
        <v>42721.290972222225</v>
      </c>
      <c r="K533" s="3">
        <v>1478050429</v>
      </c>
      <c r="L533" s="15">
        <f t="shared" si="50"/>
        <v>42676.065150462964</v>
      </c>
      <c r="M533" s="15" t="str">
        <f t="shared" si="51"/>
        <v>Nov</v>
      </c>
      <c r="N533" s="15" t="str">
        <f t="shared" si="52"/>
        <v>2016</v>
      </c>
      <c r="O533" s="3" t="b">
        <v>0</v>
      </c>
      <c r="P533" s="3">
        <v>31</v>
      </c>
      <c r="Q533" s="3" t="b">
        <v>1</v>
      </c>
      <c r="R533" s="3" t="s">
        <v>8271</v>
      </c>
      <c r="S533" s="7">
        <f t="shared" si="48"/>
        <v>100</v>
      </c>
      <c r="T533" s="3">
        <f t="shared" si="53"/>
        <v>129.03</v>
      </c>
      <c r="U533" s="9" t="s">
        <v>8310</v>
      </c>
      <c r="V533" s="3" t="s">
        <v>8311</v>
      </c>
    </row>
    <row r="534" spans="1:22" ht="43.2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15">
        <f t="shared" si="49"/>
        <v>42503.007037037038</v>
      </c>
      <c r="K534" s="3">
        <v>1460506208</v>
      </c>
      <c r="L534" s="15">
        <f t="shared" si="50"/>
        <v>42473.007037037038</v>
      </c>
      <c r="M534" s="15" t="str">
        <f t="shared" si="51"/>
        <v>Apr</v>
      </c>
      <c r="N534" s="15" t="str">
        <f t="shared" si="52"/>
        <v>2016</v>
      </c>
      <c r="O534" s="3" t="b">
        <v>0</v>
      </c>
      <c r="P534" s="3">
        <v>173</v>
      </c>
      <c r="Q534" s="3" t="b">
        <v>1</v>
      </c>
      <c r="R534" s="3" t="s">
        <v>8271</v>
      </c>
      <c r="S534" s="7">
        <f t="shared" si="48"/>
        <v>123</v>
      </c>
      <c r="T534" s="3">
        <f t="shared" si="53"/>
        <v>71.239999999999995</v>
      </c>
      <c r="U534" s="9" t="s">
        <v>8310</v>
      </c>
      <c r="V534" s="3" t="s">
        <v>8311</v>
      </c>
    </row>
    <row r="535" spans="1:22" ht="43.2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15">
        <f t="shared" si="49"/>
        <v>42506.43478009259</v>
      </c>
      <c r="K535" s="3">
        <v>1461320765</v>
      </c>
      <c r="L535" s="15">
        <f t="shared" si="50"/>
        <v>42482.43478009259</v>
      </c>
      <c r="M535" s="15" t="str">
        <f t="shared" si="51"/>
        <v>Apr</v>
      </c>
      <c r="N535" s="15" t="str">
        <f t="shared" si="52"/>
        <v>2016</v>
      </c>
      <c r="O535" s="3" t="b">
        <v>0</v>
      </c>
      <c r="P535" s="3">
        <v>17</v>
      </c>
      <c r="Q535" s="3" t="b">
        <v>1</v>
      </c>
      <c r="R535" s="3" t="s">
        <v>8271</v>
      </c>
      <c r="S535" s="7">
        <f t="shared" si="48"/>
        <v>100</v>
      </c>
      <c r="T535" s="3">
        <f t="shared" si="53"/>
        <v>117.88</v>
      </c>
      <c r="U535" s="9" t="s">
        <v>8310</v>
      </c>
      <c r="V535" s="3" t="s">
        <v>8311</v>
      </c>
    </row>
    <row r="536" spans="1:22" ht="43.2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15">
        <f t="shared" si="49"/>
        <v>42309.958333333328</v>
      </c>
      <c r="K536" s="3">
        <v>1443036470</v>
      </c>
      <c r="L536" s="15">
        <f t="shared" si="50"/>
        <v>42270.810995370368</v>
      </c>
      <c r="M536" s="15" t="str">
        <f t="shared" si="51"/>
        <v>Sep</v>
      </c>
      <c r="N536" s="15" t="str">
        <f t="shared" si="52"/>
        <v>2015</v>
      </c>
      <c r="O536" s="3" t="b">
        <v>0</v>
      </c>
      <c r="P536" s="3">
        <v>48</v>
      </c>
      <c r="Q536" s="3" t="b">
        <v>1</v>
      </c>
      <c r="R536" s="3" t="s">
        <v>8271</v>
      </c>
      <c r="S536" s="7">
        <f t="shared" si="48"/>
        <v>105</v>
      </c>
      <c r="T536" s="3">
        <f t="shared" si="53"/>
        <v>327.08</v>
      </c>
      <c r="U536" s="9" t="s">
        <v>8310</v>
      </c>
      <c r="V536" s="3" t="s">
        <v>8311</v>
      </c>
    </row>
    <row r="537" spans="1:22" ht="43.2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15">
        <f t="shared" si="49"/>
        <v>42741.545196759253</v>
      </c>
      <c r="K537" s="3">
        <v>1481115905</v>
      </c>
      <c r="L537" s="15">
        <f t="shared" si="50"/>
        <v>42711.545196759253</v>
      </c>
      <c r="M537" s="15" t="str">
        <f t="shared" si="51"/>
        <v>Dec</v>
      </c>
      <c r="N537" s="15" t="str">
        <f t="shared" si="52"/>
        <v>2016</v>
      </c>
      <c r="O537" s="3" t="b">
        <v>0</v>
      </c>
      <c r="P537" s="3">
        <v>59</v>
      </c>
      <c r="Q537" s="3" t="b">
        <v>1</v>
      </c>
      <c r="R537" s="3" t="s">
        <v>8271</v>
      </c>
      <c r="S537" s="7">
        <f t="shared" si="48"/>
        <v>103</v>
      </c>
      <c r="T537" s="3">
        <f t="shared" si="53"/>
        <v>34.75</v>
      </c>
      <c r="U537" s="9" t="s">
        <v>8310</v>
      </c>
      <c r="V537" s="3" t="s">
        <v>8311</v>
      </c>
    </row>
    <row r="538" spans="1:22" ht="57.6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15">
        <f t="shared" si="49"/>
        <v>42219.75</v>
      </c>
      <c r="K538" s="3">
        <v>1435133807</v>
      </c>
      <c r="L538" s="15">
        <f t="shared" si="50"/>
        <v>42179.344988425932</v>
      </c>
      <c r="M538" s="15" t="str">
        <f t="shared" si="51"/>
        <v>Jun</v>
      </c>
      <c r="N538" s="15" t="str">
        <f t="shared" si="52"/>
        <v>2015</v>
      </c>
      <c r="O538" s="3" t="b">
        <v>0</v>
      </c>
      <c r="P538" s="3">
        <v>39</v>
      </c>
      <c r="Q538" s="3" t="b">
        <v>1</v>
      </c>
      <c r="R538" s="3" t="s">
        <v>8271</v>
      </c>
      <c r="S538" s="7">
        <f t="shared" si="48"/>
        <v>118</v>
      </c>
      <c r="T538" s="3">
        <f t="shared" si="53"/>
        <v>100.06</v>
      </c>
      <c r="U538" s="9" t="s">
        <v>8310</v>
      </c>
      <c r="V538" s="3" t="s">
        <v>8311</v>
      </c>
    </row>
    <row r="539" spans="1:22" ht="43.2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15">
        <f t="shared" si="49"/>
        <v>42312.810081018513</v>
      </c>
      <c r="K539" s="3">
        <v>1444069591</v>
      </c>
      <c r="L539" s="15">
        <f t="shared" si="50"/>
        <v>42282.768414351856</v>
      </c>
      <c r="M539" s="15" t="str">
        <f t="shared" si="51"/>
        <v>Oct</v>
      </c>
      <c r="N539" s="15" t="str">
        <f t="shared" si="52"/>
        <v>2015</v>
      </c>
      <c r="O539" s="3" t="b">
        <v>0</v>
      </c>
      <c r="P539" s="3">
        <v>59</v>
      </c>
      <c r="Q539" s="3" t="b">
        <v>1</v>
      </c>
      <c r="R539" s="3" t="s">
        <v>8271</v>
      </c>
      <c r="S539" s="7">
        <f t="shared" si="48"/>
        <v>121</v>
      </c>
      <c r="T539" s="3">
        <f t="shared" si="53"/>
        <v>40.85</v>
      </c>
      <c r="U539" s="9" t="s">
        <v>8310</v>
      </c>
      <c r="V539" s="3" t="s">
        <v>8311</v>
      </c>
    </row>
    <row r="540" spans="1:22" ht="43.2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15">
        <f t="shared" si="49"/>
        <v>42503.794710648144</v>
      </c>
      <c r="K540" s="3">
        <v>1460574263</v>
      </c>
      <c r="L540" s="15">
        <f t="shared" si="50"/>
        <v>42473.794710648144</v>
      </c>
      <c r="M540" s="15" t="str">
        <f t="shared" si="51"/>
        <v>Apr</v>
      </c>
      <c r="N540" s="15" t="str">
        <f t="shared" si="52"/>
        <v>2016</v>
      </c>
      <c r="O540" s="3" t="b">
        <v>0</v>
      </c>
      <c r="P540" s="3">
        <v>60</v>
      </c>
      <c r="Q540" s="3" t="b">
        <v>1</v>
      </c>
      <c r="R540" s="3" t="s">
        <v>8271</v>
      </c>
      <c r="S540" s="7">
        <f t="shared" si="48"/>
        <v>302</v>
      </c>
      <c r="T540" s="3">
        <f t="shared" si="53"/>
        <v>252.02</v>
      </c>
      <c r="U540" s="9" t="s">
        <v>8310</v>
      </c>
      <c r="V540" s="3" t="s">
        <v>8311</v>
      </c>
    </row>
    <row r="541" spans="1:22" ht="43.2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15">
        <f t="shared" si="49"/>
        <v>42556.049849537041</v>
      </c>
      <c r="K541" s="3">
        <v>1465866707</v>
      </c>
      <c r="L541" s="15">
        <f t="shared" si="50"/>
        <v>42535.049849537041</v>
      </c>
      <c r="M541" s="15" t="str">
        <f t="shared" si="51"/>
        <v>Jun</v>
      </c>
      <c r="N541" s="15" t="str">
        <f t="shared" si="52"/>
        <v>2016</v>
      </c>
      <c r="O541" s="3" t="b">
        <v>0</v>
      </c>
      <c r="P541" s="3">
        <v>20</v>
      </c>
      <c r="Q541" s="3" t="b">
        <v>1</v>
      </c>
      <c r="R541" s="3" t="s">
        <v>8271</v>
      </c>
      <c r="S541" s="7">
        <f t="shared" si="48"/>
        <v>101</v>
      </c>
      <c r="T541" s="3">
        <f t="shared" si="53"/>
        <v>25.16</v>
      </c>
      <c r="U541" s="9" t="s">
        <v>8310</v>
      </c>
      <c r="V541" s="3" t="s">
        <v>8311</v>
      </c>
    </row>
    <row r="542" spans="1:22" ht="57.6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15">
        <f t="shared" si="49"/>
        <v>42039.817199074074</v>
      </c>
      <c r="K542" s="3">
        <v>1420486606</v>
      </c>
      <c r="L542" s="15">
        <f t="shared" si="50"/>
        <v>42009.817199074074</v>
      </c>
      <c r="M542" s="15" t="str">
        <f t="shared" si="51"/>
        <v>Jan</v>
      </c>
      <c r="N542" s="15" t="str">
        <f t="shared" si="52"/>
        <v>2015</v>
      </c>
      <c r="O542" s="3" t="b">
        <v>0</v>
      </c>
      <c r="P542" s="3">
        <v>1</v>
      </c>
      <c r="Q542" s="3" t="b">
        <v>0</v>
      </c>
      <c r="R542" s="3" t="s">
        <v>8272</v>
      </c>
      <c r="S542" s="7">
        <f t="shared" si="48"/>
        <v>0</v>
      </c>
      <c r="T542" s="3">
        <f t="shared" si="53"/>
        <v>1</v>
      </c>
      <c r="U542" s="9" t="s">
        <v>8312</v>
      </c>
      <c r="V542" s="3" t="s">
        <v>8313</v>
      </c>
    </row>
    <row r="543" spans="1:22" ht="43.2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15">
        <f t="shared" si="49"/>
        <v>42306.046689814815</v>
      </c>
      <c r="K543" s="3">
        <v>1443488834</v>
      </c>
      <c r="L543" s="15">
        <f t="shared" si="50"/>
        <v>42276.046689814815</v>
      </c>
      <c r="M543" s="15" t="str">
        <f t="shared" si="51"/>
        <v>Sep</v>
      </c>
      <c r="N543" s="15" t="str">
        <f t="shared" si="52"/>
        <v>2015</v>
      </c>
      <c r="O543" s="3" t="b">
        <v>0</v>
      </c>
      <c r="P543" s="3">
        <v>1</v>
      </c>
      <c r="Q543" s="3" t="b">
        <v>0</v>
      </c>
      <c r="R543" s="3" t="s">
        <v>8272</v>
      </c>
      <c r="S543" s="7">
        <f t="shared" si="48"/>
        <v>1</v>
      </c>
      <c r="T543" s="3">
        <f t="shared" si="53"/>
        <v>25</v>
      </c>
      <c r="U543" s="9" t="s">
        <v>8312</v>
      </c>
      <c r="V543" s="3" t="s">
        <v>8313</v>
      </c>
    </row>
    <row r="544" spans="1:22" ht="43.2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15">
        <f t="shared" si="49"/>
        <v>42493.695787037039</v>
      </c>
      <c r="K544" s="3">
        <v>1457113316</v>
      </c>
      <c r="L544" s="15">
        <f t="shared" si="50"/>
        <v>42433.737453703703</v>
      </c>
      <c r="M544" s="15" t="str">
        <f t="shared" si="51"/>
        <v>Mar</v>
      </c>
      <c r="N544" s="15" t="str">
        <f t="shared" si="52"/>
        <v>2016</v>
      </c>
      <c r="O544" s="3" t="b">
        <v>0</v>
      </c>
      <c r="P544" s="3">
        <v>1</v>
      </c>
      <c r="Q544" s="3" t="b">
        <v>0</v>
      </c>
      <c r="R544" s="3" t="s">
        <v>8272</v>
      </c>
      <c r="S544" s="7">
        <f t="shared" si="48"/>
        <v>0</v>
      </c>
      <c r="T544" s="3">
        <f t="shared" si="53"/>
        <v>1</v>
      </c>
      <c r="U544" s="9" t="s">
        <v>8312</v>
      </c>
      <c r="V544" s="3" t="s">
        <v>8313</v>
      </c>
    </row>
    <row r="545" spans="1:22" ht="43.2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15">
        <f t="shared" si="49"/>
        <v>41944.092152777775</v>
      </c>
      <c r="K545" s="3">
        <v>1412215962</v>
      </c>
      <c r="L545" s="15">
        <f t="shared" si="50"/>
        <v>41914.092152777775</v>
      </c>
      <c r="M545" s="15" t="str">
        <f t="shared" si="51"/>
        <v>Oct</v>
      </c>
      <c r="N545" s="15" t="str">
        <f t="shared" si="52"/>
        <v>2014</v>
      </c>
      <c r="O545" s="3" t="b">
        <v>0</v>
      </c>
      <c r="P545" s="3">
        <v>2</v>
      </c>
      <c r="Q545" s="3" t="b">
        <v>0</v>
      </c>
      <c r="R545" s="3" t="s">
        <v>8272</v>
      </c>
      <c r="S545" s="7">
        <f t="shared" si="48"/>
        <v>0</v>
      </c>
      <c r="T545" s="3">
        <f t="shared" si="53"/>
        <v>35</v>
      </c>
      <c r="U545" s="9" t="s">
        <v>8312</v>
      </c>
      <c r="V545" s="3" t="s">
        <v>8313</v>
      </c>
    </row>
    <row r="546" spans="1:22" ht="43.2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15">
        <f t="shared" si="49"/>
        <v>42555.656944444447</v>
      </c>
      <c r="K546" s="3">
        <v>1465055160</v>
      </c>
      <c r="L546" s="15">
        <f t="shared" si="50"/>
        <v>42525.656944444447</v>
      </c>
      <c r="M546" s="15" t="str">
        <f t="shared" si="51"/>
        <v>Jun</v>
      </c>
      <c r="N546" s="15" t="str">
        <f t="shared" si="52"/>
        <v>2016</v>
      </c>
      <c r="O546" s="3" t="b">
        <v>0</v>
      </c>
      <c r="P546" s="3">
        <v>2</v>
      </c>
      <c r="Q546" s="3" t="b">
        <v>0</v>
      </c>
      <c r="R546" s="3" t="s">
        <v>8272</v>
      </c>
      <c r="S546" s="7">
        <f t="shared" si="48"/>
        <v>1</v>
      </c>
      <c r="T546" s="3">
        <f t="shared" si="53"/>
        <v>3</v>
      </c>
      <c r="U546" s="9" t="s">
        <v>8312</v>
      </c>
      <c r="V546" s="3" t="s">
        <v>8313</v>
      </c>
    </row>
    <row r="547" spans="1:22" ht="43.2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15">
        <f t="shared" si="49"/>
        <v>42323.634131944447</v>
      </c>
      <c r="K547" s="3">
        <v>1444140789</v>
      </c>
      <c r="L547" s="15">
        <f t="shared" si="50"/>
        <v>42283.592465277776</v>
      </c>
      <c r="M547" s="15" t="str">
        <f t="shared" si="51"/>
        <v>Oct</v>
      </c>
      <c r="N547" s="15" t="str">
        <f t="shared" si="52"/>
        <v>2015</v>
      </c>
      <c r="O547" s="3" t="b">
        <v>0</v>
      </c>
      <c r="P547" s="3">
        <v>34</v>
      </c>
      <c r="Q547" s="3" t="b">
        <v>0</v>
      </c>
      <c r="R547" s="3" t="s">
        <v>8272</v>
      </c>
      <c r="S547" s="7">
        <f t="shared" si="48"/>
        <v>27</v>
      </c>
      <c r="T547" s="3">
        <f t="shared" si="53"/>
        <v>402.71</v>
      </c>
      <c r="U547" s="9" t="s">
        <v>8312</v>
      </c>
      <c r="V547" s="3" t="s">
        <v>8313</v>
      </c>
    </row>
    <row r="548" spans="1:22" ht="43.2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15">
        <f t="shared" si="49"/>
        <v>42294.667997685188</v>
      </c>
      <c r="K548" s="3">
        <v>1441209715</v>
      </c>
      <c r="L548" s="15">
        <f t="shared" si="50"/>
        <v>42249.667997685188</v>
      </c>
      <c r="M548" s="15" t="str">
        <f t="shared" si="51"/>
        <v>Sep</v>
      </c>
      <c r="N548" s="15" t="str">
        <f t="shared" si="52"/>
        <v>2015</v>
      </c>
      <c r="O548" s="3" t="b">
        <v>0</v>
      </c>
      <c r="P548" s="3">
        <v>2</v>
      </c>
      <c r="Q548" s="3" t="b">
        <v>0</v>
      </c>
      <c r="R548" s="3" t="s">
        <v>8272</v>
      </c>
      <c r="S548" s="7">
        <f t="shared" si="48"/>
        <v>0</v>
      </c>
      <c r="T548" s="3">
        <f t="shared" si="53"/>
        <v>26</v>
      </c>
      <c r="U548" s="9" t="s">
        <v>8312</v>
      </c>
      <c r="V548" s="3" t="s">
        <v>8313</v>
      </c>
    </row>
    <row r="549" spans="1:22" ht="57.6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15">
        <f t="shared" si="49"/>
        <v>42410.696342592593</v>
      </c>
      <c r="K549" s="3">
        <v>1452530564</v>
      </c>
      <c r="L549" s="15">
        <f t="shared" si="50"/>
        <v>42380.696342592593</v>
      </c>
      <c r="M549" s="15" t="str">
        <f t="shared" si="51"/>
        <v>Jan</v>
      </c>
      <c r="N549" s="15" t="str">
        <f t="shared" si="52"/>
        <v>2016</v>
      </c>
      <c r="O549" s="3" t="b">
        <v>0</v>
      </c>
      <c r="P549" s="3">
        <v>0</v>
      </c>
      <c r="Q549" s="3" t="b">
        <v>0</v>
      </c>
      <c r="R549" s="3" t="s">
        <v>8272</v>
      </c>
      <c r="S549" s="7">
        <f t="shared" si="48"/>
        <v>0</v>
      </c>
      <c r="T549" s="3" t="e">
        <f t="shared" si="53"/>
        <v>#DIV/0!</v>
      </c>
      <c r="U549" s="9" t="s">
        <v>8312</v>
      </c>
      <c r="V549" s="3" t="s">
        <v>8313</v>
      </c>
    </row>
    <row r="550" spans="1:22" ht="43.2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15">
        <f t="shared" si="49"/>
        <v>42306.903333333335</v>
      </c>
      <c r="K550" s="3">
        <v>1443562848</v>
      </c>
      <c r="L550" s="15">
        <f t="shared" si="50"/>
        <v>42276.903333333335</v>
      </c>
      <c r="M550" s="15" t="str">
        <f t="shared" si="51"/>
        <v>Sep</v>
      </c>
      <c r="N550" s="15" t="str">
        <f t="shared" si="52"/>
        <v>2015</v>
      </c>
      <c r="O550" s="3" t="b">
        <v>0</v>
      </c>
      <c r="P550" s="3">
        <v>1</v>
      </c>
      <c r="Q550" s="3" t="b">
        <v>0</v>
      </c>
      <c r="R550" s="3" t="s">
        <v>8272</v>
      </c>
      <c r="S550" s="7">
        <f t="shared" si="48"/>
        <v>0</v>
      </c>
      <c r="T550" s="3">
        <f t="shared" si="53"/>
        <v>9</v>
      </c>
      <c r="U550" s="9" t="s">
        <v>8312</v>
      </c>
      <c r="V550" s="3" t="s">
        <v>8313</v>
      </c>
    </row>
    <row r="551" spans="1:22" ht="57.6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15">
        <f t="shared" si="49"/>
        <v>42193.636828703704</v>
      </c>
      <c r="K551" s="3">
        <v>1433776622</v>
      </c>
      <c r="L551" s="15">
        <f t="shared" si="50"/>
        <v>42163.636828703704</v>
      </c>
      <c r="M551" s="15" t="str">
        <f t="shared" si="51"/>
        <v>Jun</v>
      </c>
      <c r="N551" s="15" t="str">
        <f t="shared" si="52"/>
        <v>2015</v>
      </c>
      <c r="O551" s="3" t="b">
        <v>0</v>
      </c>
      <c r="P551" s="3">
        <v>8</v>
      </c>
      <c r="Q551" s="3" t="b">
        <v>0</v>
      </c>
      <c r="R551" s="3" t="s">
        <v>8272</v>
      </c>
      <c r="S551" s="7">
        <f t="shared" si="48"/>
        <v>3</v>
      </c>
      <c r="T551" s="3">
        <f t="shared" si="53"/>
        <v>8.5</v>
      </c>
      <c r="U551" s="9" t="s">
        <v>8312</v>
      </c>
      <c r="V551" s="3" t="s">
        <v>8313</v>
      </c>
    </row>
    <row r="552" spans="1:22" ht="43.2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15">
        <f t="shared" si="49"/>
        <v>42766.208333333328</v>
      </c>
      <c r="K552" s="3">
        <v>1484756245</v>
      </c>
      <c r="L552" s="15">
        <f t="shared" si="50"/>
        <v>42753.678761574076</v>
      </c>
      <c r="M552" s="15" t="str">
        <f t="shared" si="51"/>
        <v>Jan</v>
      </c>
      <c r="N552" s="15" t="str">
        <f t="shared" si="52"/>
        <v>2017</v>
      </c>
      <c r="O552" s="3" t="b">
        <v>0</v>
      </c>
      <c r="P552" s="3">
        <v>4</v>
      </c>
      <c r="Q552" s="3" t="b">
        <v>0</v>
      </c>
      <c r="R552" s="3" t="s">
        <v>8272</v>
      </c>
      <c r="S552" s="7">
        <f t="shared" si="48"/>
        <v>1</v>
      </c>
      <c r="T552" s="3">
        <f t="shared" si="53"/>
        <v>8.75</v>
      </c>
      <c r="U552" s="9" t="s">
        <v>8312</v>
      </c>
      <c r="V552" s="3" t="s">
        <v>8313</v>
      </c>
    </row>
    <row r="553" spans="1:22" ht="43.2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15">
        <f t="shared" si="49"/>
        <v>42217.745138888888</v>
      </c>
      <c r="K553" s="3">
        <v>1434609424</v>
      </c>
      <c r="L553" s="15">
        <f t="shared" si="50"/>
        <v>42173.275740740741</v>
      </c>
      <c r="M553" s="15" t="str">
        <f t="shared" si="51"/>
        <v>Jun</v>
      </c>
      <c r="N553" s="15" t="str">
        <f t="shared" si="52"/>
        <v>2015</v>
      </c>
      <c r="O553" s="3" t="b">
        <v>0</v>
      </c>
      <c r="P553" s="3">
        <v>28</v>
      </c>
      <c r="Q553" s="3" t="b">
        <v>0</v>
      </c>
      <c r="R553" s="3" t="s">
        <v>8272</v>
      </c>
      <c r="S553" s="7">
        <f t="shared" si="48"/>
        <v>5</v>
      </c>
      <c r="T553" s="3">
        <f t="shared" si="53"/>
        <v>135.04</v>
      </c>
      <c r="U553" s="9" t="s">
        <v>8312</v>
      </c>
      <c r="V553" s="3" t="s">
        <v>8313</v>
      </c>
    </row>
    <row r="554" spans="1:22" ht="43.2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15">
        <f t="shared" si="49"/>
        <v>42378.616851851853</v>
      </c>
      <c r="K554" s="3">
        <v>1447166896</v>
      </c>
      <c r="L554" s="15">
        <f t="shared" si="50"/>
        <v>42318.616851851853</v>
      </c>
      <c r="M554" s="15" t="str">
        <f t="shared" si="51"/>
        <v>Nov</v>
      </c>
      <c r="N554" s="15" t="str">
        <f t="shared" si="52"/>
        <v>2015</v>
      </c>
      <c r="O554" s="3" t="b">
        <v>0</v>
      </c>
      <c r="P554" s="3">
        <v>0</v>
      </c>
      <c r="Q554" s="3" t="b">
        <v>0</v>
      </c>
      <c r="R554" s="3" t="s">
        <v>8272</v>
      </c>
      <c r="S554" s="7">
        <f t="shared" si="48"/>
        <v>0</v>
      </c>
      <c r="T554" s="3" t="e">
        <f t="shared" si="53"/>
        <v>#DIV/0!</v>
      </c>
      <c r="U554" s="9" t="s">
        <v>8312</v>
      </c>
      <c r="V554" s="3" t="s">
        <v>8313</v>
      </c>
    </row>
    <row r="555" spans="1:22" ht="43.2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15">
        <f t="shared" si="49"/>
        <v>41957.761469907404</v>
      </c>
      <c r="K555" s="3">
        <v>1413393391</v>
      </c>
      <c r="L555" s="15">
        <f t="shared" si="50"/>
        <v>41927.71980324074</v>
      </c>
      <c r="M555" s="15" t="str">
        <f t="shared" si="51"/>
        <v>Oct</v>
      </c>
      <c r="N555" s="15" t="str">
        <f t="shared" si="52"/>
        <v>2014</v>
      </c>
      <c r="O555" s="3" t="b">
        <v>0</v>
      </c>
      <c r="P555" s="3">
        <v>6</v>
      </c>
      <c r="Q555" s="3" t="b">
        <v>0</v>
      </c>
      <c r="R555" s="3" t="s">
        <v>8272</v>
      </c>
      <c r="S555" s="7">
        <f t="shared" si="48"/>
        <v>0</v>
      </c>
      <c r="T555" s="3">
        <f t="shared" si="53"/>
        <v>20.5</v>
      </c>
      <c r="U555" s="9" t="s">
        <v>8312</v>
      </c>
      <c r="V555" s="3" t="s">
        <v>8313</v>
      </c>
    </row>
    <row r="556" spans="1:22" ht="43.2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15">
        <f t="shared" si="49"/>
        <v>41931.684861111113</v>
      </c>
      <c r="K556" s="3">
        <v>1411143972</v>
      </c>
      <c r="L556" s="15">
        <f t="shared" si="50"/>
        <v>41901.684861111113</v>
      </c>
      <c r="M556" s="15" t="str">
        <f t="shared" si="51"/>
        <v>Sep</v>
      </c>
      <c r="N556" s="15" t="str">
        <f t="shared" si="52"/>
        <v>2014</v>
      </c>
      <c r="O556" s="3" t="b">
        <v>0</v>
      </c>
      <c r="P556" s="3">
        <v>22</v>
      </c>
      <c r="Q556" s="3" t="b">
        <v>0</v>
      </c>
      <c r="R556" s="3" t="s">
        <v>8272</v>
      </c>
      <c r="S556" s="7">
        <f t="shared" si="48"/>
        <v>37</v>
      </c>
      <c r="T556" s="3">
        <f t="shared" si="53"/>
        <v>64.36</v>
      </c>
      <c r="U556" s="9" t="s">
        <v>8312</v>
      </c>
      <c r="V556" s="3" t="s">
        <v>8313</v>
      </c>
    </row>
    <row r="557" spans="1:22" ht="43.2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15">
        <f t="shared" si="49"/>
        <v>42533.353506944448</v>
      </c>
      <c r="K557" s="3">
        <v>1463128143</v>
      </c>
      <c r="L557" s="15">
        <f t="shared" si="50"/>
        <v>42503.353506944448</v>
      </c>
      <c r="M557" s="15" t="str">
        <f t="shared" si="51"/>
        <v>May</v>
      </c>
      <c r="N557" s="15" t="str">
        <f t="shared" si="52"/>
        <v>2016</v>
      </c>
      <c r="O557" s="3" t="b">
        <v>0</v>
      </c>
      <c r="P557" s="3">
        <v>0</v>
      </c>
      <c r="Q557" s="3" t="b">
        <v>0</v>
      </c>
      <c r="R557" s="3" t="s">
        <v>8272</v>
      </c>
      <c r="S557" s="7">
        <f t="shared" si="48"/>
        <v>0</v>
      </c>
      <c r="T557" s="3" t="e">
        <f t="shared" si="53"/>
        <v>#DIV/0!</v>
      </c>
      <c r="U557" s="9" t="s">
        <v>8312</v>
      </c>
      <c r="V557" s="3" t="s">
        <v>8313</v>
      </c>
    </row>
    <row r="558" spans="1:22" ht="28.8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15">
        <f t="shared" si="49"/>
        <v>42375.860150462962</v>
      </c>
      <c r="K558" s="3">
        <v>1449520717</v>
      </c>
      <c r="L558" s="15">
        <f t="shared" si="50"/>
        <v>42345.860150462962</v>
      </c>
      <c r="M558" s="15" t="str">
        <f t="shared" si="51"/>
        <v>Dec</v>
      </c>
      <c r="N558" s="15" t="str">
        <f t="shared" si="52"/>
        <v>2015</v>
      </c>
      <c r="O558" s="3" t="b">
        <v>0</v>
      </c>
      <c r="P558" s="3">
        <v>1</v>
      </c>
      <c r="Q558" s="3" t="b">
        <v>0</v>
      </c>
      <c r="R558" s="3" t="s">
        <v>8272</v>
      </c>
      <c r="S558" s="7">
        <f t="shared" si="48"/>
        <v>3</v>
      </c>
      <c r="T558" s="3">
        <f t="shared" si="53"/>
        <v>200</v>
      </c>
      <c r="U558" s="9" t="s">
        <v>8312</v>
      </c>
      <c r="V558" s="3" t="s">
        <v>8313</v>
      </c>
    </row>
    <row r="559" spans="1:22" ht="43.2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15">
        <f t="shared" si="49"/>
        <v>42706.983831018515</v>
      </c>
      <c r="K559" s="3">
        <v>1478126203</v>
      </c>
      <c r="L559" s="15">
        <f t="shared" si="50"/>
        <v>42676.942164351851</v>
      </c>
      <c r="M559" s="15" t="str">
        <f t="shared" si="51"/>
        <v>Nov</v>
      </c>
      <c r="N559" s="15" t="str">
        <f t="shared" si="52"/>
        <v>2016</v>
      </c>
      <c r="O559" s="3" t="b">
        <v>0</v>
      </c>
      <c r="P559" s="3">
        <v>20</v>
      </c>
      <c r="Q559" s="3" t="b">
        <v>0</v>
      </c>
      <c r="R559" s="3" t="s">
        <v>8272</v>
      </c>
      <c r="S559" s="7">
        <f t="shared" si="48"/>
        <v>1</v>
      </c>
      <c r="T559" s="3">
        <f t="shared" si="53"/>
        <v>68.3</v>
      </c>
      <c r="U559" s="9" t="s">
        <v>8312</v>
      </c>
      <c r="V559" s="3" t="s">
        <v>8313</v>
      </c>
    </row>
    <row r="560" spans="1:22" ht="43.2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15">
        <f t="shared" si="49"/>
        <v>42087.841493055559</v>
      </c>
      <c r="K560" s="3">
        <v>1424639505</v>
      </c>
      <c r="L560" s="15">
        <f t="shared" si="50"/>
        <v>42057.883159722223</v>
      </c>
      <c r="M560" s="15" t="str">
        <f t="shared" si="51"/>
        <v>Feb</v>
      </c>
      <c r="N560" s="15" t="str">
        <f t="shared" si="52"/>
        <v>2015</v>
      </c>
      <c r="O560" s="3" t="b">
        <v>0</v>
      </c>
      <c r="P560" s="3">
        <v>0</v>
      </c>
      <c r="Q560" s="3" t="b">
        <v>0</v>
      </c>
      <c r="R560" s="3" t="s">
        <v>8272</v>
      </c>
      <c r="S560" s="7">
        <f t="shared" si="48"/>
        <v>0</v>
      </c>
      <c r="T560" s="3" t="e">
        <f t="shared" si="53"/>
        <v>#DIV/0!</v>
      </c>
      <c r="U560" s="9" t="s">
        <v>8312</v>
      </c>
      <c r="V560" s="3" t="s">
        <v>8313</v>
      </c>
    </row>
    <row r="561" spans="1:22" ht="43.2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15">
        <f t="shared" si="49"/>
        <v>42351.283101851848</v>
      </c>
      <c r="K561" s="3">
        <v>1447397260</v>
      </c>
      <c r="L561" s="15">
        <f t="shared" si="50"/>
        <v>42321.283101851848</v>
      </c>
      <c r="M561" s="15" t="str">
        <f t="shared" si="51"/>
        <v>Nov</v>
      </c>
      <c r="N561" s="15" t="str">
        <f t="shared" si="52"/>
        <v>2015</v>
      </c>
      <c r="O561" s="3" t="b">
        <v>0</v>
      </c>
      <c r="P561" s="3">
        <v>1</v>
      </c>
      <c r="Q561" s="3" t="b">
        <v>0</v>
      </c>
      <c r="R561" s="3" t="s">
        <v>8272</v>
      </c>
      <c r="S561" s="7">
        <f t="shared" si="48"/>
        <v>0</v>
      </c>
      <c r="T561" s="3">
        <f t="shared" si="53"/>
        <v>50</v>
      </c>
      <c r="U561" s="9" t="s">
        <v>8312</v>
      </c>
      <c r="V561" s="3" t="s">
        <v>8313</v>
      </c>
    </row>
    <row r="562" spans="1:22" ht="43.2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15">
        <f t="shared" si="49"/>
        <v>41990.771354166667</v>
      </c>
      <c r="K562" s="3">
        <v>1416249045</v>
      </c>
      <c r="L562" s="15">
        <f t="shared" si="50"/>
        <v>41960.771354166667</v>
      </c>
      <c r="M562" s="15" t="str">
        <f t="shared" si="51"/>
        <v>Nov</v>
      </c>
      <c r="N562" s="15" t="str">
        <f t="shared" si="52"/>
        <v>2014</v>
      </c>
      <c r="O562" s="3" t="b">
        <v>0</v>
      </c>
      <c r="P562" s="3">
        <v>3</v>
      </c>
      <c r="Q562" s="3" t="b">
        <v>0</v>
      </c>
      <c r="R562" s="3" t="s">
        <v>8272</v>
      </c>
      <c r="S562" s="7">
        <f t="shared" si="48"/>
        <v>0</v>
      </c>
      <c r="T562" s="3">
        <f t="shared" si="53"/>
        <v>4</v>
      </c>
      <c r="U562" s="9" t="s">
        <v>8312</v>
      </c>
      <c r="V562" s="3" t="s">
        <v>8313</v>
      </c>
    </row>
    <row r="563" spans="1:22" ht="43.2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15">
        <f t="shared" si="49"/>
        <v>42303.658715277779</v>
      </c>
      <c r="K563" s="3">
        <v>1442850513</v>
      </c>
      <c r="L563" s="15">
        <f t="shared" si="50"/>
        <v>42268.658715277779</v>
      </c>
      <c r="M563" s="15" t="str">
        <f t="shared" si="51"/>
        <v>Sep</v>
      </c>
      <c r="N563" s="15" t="str">
        <f t="shared" si="52"/>
        <v>2015</v>
      </c>
      <c r="O563" s="3" t="b">
        <v>0</v>
      </c>
      <c r="P563" s="3">
        <v>2</v>
      </c>
      <c r="Q563" s="3" t="b">
        <v>0</v>
      </c>
      <c r="R563" s="3" t="s">
        <v>8272</v>
      </c>
      <c r="S563" s="7">
        <f t="shared" si="48"/>
        <v>0</v>
      </c>
      <c r="T563" s="3">
        <f t="shared" si="53"/>
        <v>27.5</v>
      </c>
      <c r="U563" s="9" t="s">
        <v>8312</v>
      </c>
      <c r="V563" s="3" t="s">
        <v>8313</v>
      </c>
    </row>
    <row r="564" spans="1:22" ht="43.2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15">
        <f t="shared" si="49"/>
        <v>42722.389062500006</v>
      </c>
      <c r="K564" s="3">
        <v>1479460815</v>
      </c>
      <c r="L564" s="15">
        <f t="shared" si="50"/>
        <v>42692.389062500006</v>
      </c>
      <c r="M564" s="15" t="str">
        <f t="shared" si="51"/>
        <v>Nov</v>
      </c>
      <c r="N564" s="15" t="str">
        <f t="shared" si="52"/>
        <v>2016</v>
      </c>
      <c r="O564" s="3" t="b">
        <v>0</v>
      </c>
      <c r="P564" s="3">
        <v>0</v>
      </c>
      <c r="Q564" s="3" t="b">
        <v>0</v>
      </c>
      <c r="R564" s="3" t="s">
        <v>8272</v>
      </c>
      <c r="S564" s="7">
        <f t="shared" si="48"/>
        <v>0</v>
      </c>
      <c r="T564" s="3" t="e">
        <f t="shared" si="53"/>
        <v>#DIV/0!</v>
      </c>
      <c r="U564" s="9" t="s">
        <v>8312</v>
      </c>
      <c r="V564" s="3" t="s">
        <v>8313</v>
      </c>
    </row>
    <row r="565" spans="1:22" ht="43.2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15">
        <f t="shared" si="49"/>
        <v>42052.069988425923</v>
      </c>
      <c r="K565" s="3">
        <v>1421545247</v>
      </c>
      <c r="L565" s="15">
        <f t="shared" si="50"/>
        <v>42022.069988425923</v>
      </c>
      <c r="M565" s="15" t="str">
        <f t="shared" si="51"/>
        <v>Jan</v>
      </c>
      <c r="N565" s="15" t="str">
        <f t="shared" si="52"/>
        <v>2015</v>
      </c>
      <c r="O565" s="3" t="b">
        <v>0</v>
      </c>
      <c r="P565" s="3">
        <v>2</v>
      </c>
      <c r="Q565" s="3" t="b">
        <v>0</v>
      </c>
      <c r="R565" s="3" t="s">
        <v>8272</v>
      </c>
      <c r="S565" s="7">
        <f t="shared" si="48"/>
        <v>0</v>
      </c>
      <c r="T565" s="3">
        <f t="shared" si="53"/>
        <v>34</v>
      </c>
      <c r="U565" s="9" t="s">
        <v>8312</v>
      </c>
      <c r="V565" s="3" t="s">
        <v>8313</v>
      </c>
    </row>
    <row r="566" spans="1:22" ht="57.6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15">
        <f t="shared" si="49"/>
        <v>42441.942997685182</v>
      </c>
      <c r="K566" s="3">
        <v>1455230275</v>
      </c>
      <c r="L566" s="15">
        <f t="shared" si="50"/>
        <v>42411.942997685182</v>
      </c>
      <c r="M566" s="15" t="str">
        <f t="shared" si="51"/>
        <v>Feb</v>
      </c>
      <c r="N566" s="15" t="str">
        <f t="shared" si="52"/>
        <v>2016</v>
      </c>
      <c r="O566" s="3" t="b">
        <v>0</v>
      </c>
      <c r="P566" s="3">
        <v>1</v>
      </c>
      <c r="Q566" s="3" t="b">
        <v>0</v>
      </c>
      <c r="R566" s="3" t="s">
        <v>8272</v>
      </c>
      <c r="S566" s="7">
        <f t="shared" si="48"/>
        <v>0</v>
      </c>
      <c r="T566" s="3">
        <f t="shared" si="53"/>
        <v>1</v>
      </c>
      <c r="U566" s="9" t="s">
        <v>8312</v>
      </c>
      <c r="V566" s="3" t="s">
        <v>8313</v>
      </c>
    </row>
    <row r="567" spans="1:22" ht="43.2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15">
        <f t="shared" si="49"/>
        <v>42195.785289351858</v>
      </c>
      <c r="K567" s="3">
        <v>1433962249</v>
      </c>
      <c r="L567" s="15">
        <f t="shared" si="50"/>
        <v>42165.785289351858</v>
      </c>
      <c r="M567" s="15" t="str">
        <f t="shared" si="51"/>
        <v>Jun</v>
      </c>
      <c r="N567" s="15" t="str">
        <f t="shared" si="52"/>
        <v>2015</v>
      </c>
      <c r="O567" s="3" t="b">
        <v>0</v>
      </c>
      <c r="P567" s="3">
        <v>0</v>
      </c>
      <c r="Q567" s="3" t="b">
        <v>0</v>
      </c>
      <c r="R567" s="3" t="s">
        <v>8272</v>
      </c>
      <c r="S567" s="7">
        <f t="shared" si="48"/>
        <v>0</v>
      </c>
      <c r="T567" s="3" t="e">
        <f t="shared" si="53"/>
        <v>#DIV/0!</v>
      </c>
      <c r="U567" s="9" t="s">
        <v>8312</v>
      </c>
      <c r="V567" s="3" t="s">
        <v>8313</v>
      </c>
    </row>
    <row r="568" spans="1:22" ht="43.2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15">
        <f t="shared" si="49"/>
        <v>42565.68440972222</v>
      </c>
      <c r="K568" s="3">
        <v>1465921533</v>
      </c>
      <c r="L568" s="15">
        <f t="shared" si="50"/>
        <v>42535.68440972222</v>
      </c>
      <c r="M568" s="15" t="str">
        <f t="shared" si="51"/>
        <v>Jun</v>
      </c>
      <c r="N568" s="15" t="str">
        <f t="shared" si="52"/>
        <v>2016</v>
      </c>
      <c r="O568" s="3" t="b">
        <v>0</v>
      </c>
      <c r="P568" s="3">
        <v>1</v>
      </c>
      <c r="Q568" s="3" t="b">
        <v>0</v>
      </c>
      <c r="R568" s="3" t="s">
        <v>8272</v>
      </c>
      <c r="S568" s="7">
        <f t="shared" si="48"/>
        <v>0</v>
      </c>
      <c r="T568" s="3">
        <f t="shared" si="53"/>
        <v>1</v>
      </c>
      <c r="U568" s="9" t="s">
        <v>8312</v>
      </c>
      <c r="V568" s="3" t="s">
        <v>8313</v>
      </c>
    </row>
    <row r="569" spans="1:22" ht="43.2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15">
        <f t="shared" si="49"/>
        <v>42005.842523148152</v>
      </c>
      <c r="K569" s="3">
        <v>1417551194</v>
      </c>
      <c r="L569" s="15">
        <f t="shared" si="50"/>
        <v>41975.842523148152</v>
      </c>
      <c r="M569" s="15" t="str">
        <f t="shared" si="51"/>
        <v>Dec</v>
      </c>
      <c r="N569" s="15" t="str">
        <f t="shared" si="52"/>
        <v>2014</v>
      </c>
      <c r="O569" s="3" t="b">
        <v>0</v>
      </c>
      <c r="P569" s="3">
        <v>0</v>
      </c>
      <c r="Q569" s="3" t="b">
        <v>0</v>
      </c>
      <c r="R569" s="3" t="s">
        <v>8272</v>
      </c>
      <c r="S569" s="7">
        <f t="shared" si="48"/>
        <v>0</v>
      </c>
      <c r="T569" s="3" t="e">
        <f t="shared" si="53"/>
        <v>#DIV/0!</v>
      </c>
      <c r="U569" s="9" t="s">
        <v>8312</v>
      </c>
      <c r="V569" s="3" t="s">
        <v>8313</v>
      </c>
    </row>
    <row r="570" spans="1:22" ht="57.6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15">
        <f t="shared" si="49"/>
        <v>42385.458333333328</v>
      </c>
      <c r="K570" s="3">
        <v>1449785223</v>
      </c>
      <c r="L570" s="15">
        <f t="shared" si="50"/>
        <v>42348.9215625</v>
      </c>
      <c r="M570" s="15" t="str">
        <f t="shared" si="51"/>
        <v>Dec</v>
      </c>
      <c r="N570" s="15" t="str">
        <f t="shared" si="52"/>
        <v>2015</v>
      </c>
      <c r="O570" s="3" t="b">
        <v>0</v>
      </c>
      <c r="P570" s="3">
        <v>5</v>
      </c>
      <c r="Q570" s="3" t="b">
        <v>0</v>
      </c>
      <c r="R570" s="3" t="s">
        <v>8272</v>
      </c>
      <c r="S570" s="7">
        <f t="shared" si="48"/>
        <v>1</v>
      </c>
      <c r="T570" s="3">
        <f t="shared" si="53"/>
        <v>49</v>
      </c>
      <c r="U570" s="9" t="s">
        <v>8312</v>
      </c>
      <c r="V570" s="3" t="s">
        <v>8313</v>
      </c>
    </row>
    <row r="571" spans="1:22" ht="43.2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15">
        <f t="shared" si="49"/>
        <v>42370.847361111111</v>
      </c>
      <c r="K571" s="3">
        <v>1449087612</v>
      </c>
      <c r="L571" s="15">
        <f t="shared" si="50"/>
        <v>42340.847361111111</v>
      </c>
      <c r="M571" s="15" t="str">
        <f t="shared" si="51"/>
        <v>Dec</v>
      </c>
      <c r="N571" s="15" t="str">
        <f t="shared" si="52"/>
        <v>2015</v>
      </c>
      <c r="O571" s="3" t="b">
        <v>0</v>
      </c>
      <c r="P571" s="3">
        <v>1</v>
      </c>
      <c r="Q571" s="3" t="b">
        <v>0</v>
      </c>
      <c r="R571" s="3" t="s">
        <v>8272</v>
      </c>
      <c r="S571" s="7">
        <f t="shared" si="48"/>
        <v>1</v>
      </c>
      <c r="T571" s="3">
        <f t="shared" si="53"/>
        <v>20</v>
      </c>
      <c r="U571" s="9" t="s">
        <v>8312</v>
      </c>
      <c r="V571" s="3" t="s">
        <v>8313</v>
      </c>
    </row>
    <row r="572" spans="1:22" ht="28.8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15">
        <f t="shared" si="49"/>
        <v>42418.798252314817</v>
      </c>
      <c r="K572" s="3">
        <v>1453230569</v>
      </c>
      <c r="L572" s="15">
        <f t="shared" si="50"/>
        <v>42388.798252314817</v>
      </c>
      <c r="M572" s="15" t="str">
        <f t="shared" si="51"/>
        <v>Jan</v>
      </c>
      <c r="N572" s="15" t="str">
        <f t="shared" si="52"/>
        <v>2016</v>
      </c>
      <c r="O572" s="3" t="b">
        <v>0</v>
      </c>
      <c r="P572" s="3">
        <v>1</v>
      </c>
      <c r="Q572" s="3" t="b">
        <v>0</v>
      </c>
      <c r="R572" s="3" t="s">
        <v>8272</v>
      </c>
      <c r="S572" s="7">
        <f t="shared" si="48"/>
        <v>0</v>
      </c>
      <c r="T572" s="3">
        <f t="shared" si="53"/>
        <v>142</v>
      </c>
      <c r="U572" s="9" t="s">
        <v>8312</v>
      </c>
      <c r="V572" s="3" t="s">
        <v>8313</v>
      </c>
    </row>
    <row r="573" spans="1:22" ht="43.2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15">
        <f t="shared" si="49"/>
        <v>42212.165972222225</v>
      </c>
      <c r="K573" s="3">
        <v>1436297723</v>
      </c>
      <c r="L573" s="15">
        <f t="shared" si="50"/>
        <v>42192.816238425927</v>
      </c>
      <c r="M573" s="15" t="str">
        <f t="shared" si="51"/>
        <v>Jul</v>
      </c>
      <c r="N573" s="15" t="str">
        <f t="shared" si="52"/>
        <v>2015</v>
      </c>
      <c r="O573" s="3" t="b">
        <v>0</v>
      </c>
      <c r="P573" s="3">
        <v>2</v>
      </c>
      <c r="Q573" s="3" t="b">
        <v>0</v>
      </c>
      <c r="R573" s="3" t="s">
        <v>8272</v>
      </c>
      <c r="S573" s="7">
        <f t="shared" si="48"/>
        <v>0</v>
      </c>
      <c r="T573" s="3">
        <f t="shared" si="53"/>
        <v>53</v>
      </c>
      <c r="U573" s="9" t="s">
        <v>8312</v>
      </c>
      <c r="V573" s="3" t="s">
        <v>8313</v>
      </c>
    </row>
    <row r="574" spans="1:22" ht="43.2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15">
        <f t="shared" si="49"/>
        <v>42312.757962962962</v>
      </c>
      <c r="K574" s="3">
        <v>1444065088</v>
      </c>
      <c r="L574" s="15">
        <f t="shared" si="50"/>
        <v>42282.71629629629</v>
      </c>
      <c r="M574" s="15" t="str">
        <f t="shared" si="51"/>
        <v>Oct</v>
      </c>
      <c r="N574" s="15" t="str">
        <f t="shared" si="52"/>
        <v>2015</v>
      </c>
      <c r="O574" s="3" t="b">
        <v>0</v>
      </c>
      <c r="P574" s="3">
        <v>0</v>
      </c>
      <c r="Q574" s="3" t="b">
        <v>0</v>
      </c>
      <c r="R574" s="3" t="s">
        <v>8272</v>
      </c>
      <c r="S574" s="7">
        <f t="shared" si="48"/>
        <v>0</v>
      </c>
      <c r="T574" s="3" t="e">
        <f t="shared" si="53"/>
        <v>#DIV/0!</v>
      </c>
      <c r="U574" s="9" t="s">
        <v>8312</v>
      </c>
      <c r="V574" s="3" t="s">
        <v>8313</v>
      </c>
    </row>
    <row r="575" spans="1:22" ht="57.6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15">
        <f t="shared" si="49"/>
        <v>42022.05</v>
      </c>
      <c r="K575" s="3">
        <v>1416445931</v>
      </c>
      <c r="L575" s="15">
        <f t="shared" si="50"/>
        <v>41963.050127314811</v>
      </c>
      <c r="M575" s="15" t="str">
        <f t="shared" si="51"/>
        <v>Nov</v>
      </c>
      <c r="N575" s="15" t="str">
        <f t="shared" si="52"/>
        <v>2014</v>
      </c>
      <c r="O575" s="3" t="b">
        <v>0</v>
      </c>
      <c r="P575" s="3">
        <v>9</v>
      </c>
      <c r="Q575" s="3" t="b">
        <v>0</v>
      </c>
      <c r="R575" s="3" t="s">
        <v>8272</v>
      </c>
      <c r="S575" s="7">
        <f t="shared" si="48"/>
        <v>0</v>
      </c>
      <c r="T575" s="3">
        <f t="shared" si="53"/>
        <v>38.44</v>
      </c>
      <c r="U575" s="9" t="s">
        <v>8312</v>
      </c>
      <c r="V575" s="3" t="s">
        <v>8313</v>
      </c>
    </row>
    <row r="576" spans="1:22" ht="43.2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15">
        <f t="shared" si="49"/>
        <v>42662.443368055552</v>
      </c>
      <c r="K576" s="3">
        <v>1474281507</v>
      </c>
      <c r="L576" s="15">
        <f t="shared" si="50"/>
        <v>42632.443368055552</v>
      </c>
      <c r="M576" s="15" t="str">
        <f t="shared" si="51"/>
        <v>Sep</v>
      </c>
      <c r="N576" s="15" t="str">
        <f t="shared" si="52"/>
        <v>2016</v>
      </c>
      <c r="O576" s="3" t="b">
        <v>0</v>
      </c>
      <c r="P576" s="3">
        <v>4</v>
      </c>
      <c r="Q576" s="3" t="b">
        <v>0</v>
      </c>
      <c r="R576" s="3" t="s">
        <v>8272</v>
      </c>
      <c r="S576" s="7">
        <f t="shared" si="48"/>
        <v>1</v>
      </c>
      <c r="T576" s="3">
        <f t="shared" si="53"/>
        <v>20</v>
      </c>
      <c r="U576" s="9" t="s">
        <v>8312</v>
      </c>
      <c r="V576" s="3" t="s">
        <v>8313</v>
      </c>
    </row>
    <row r="577" spans="1:22" ht="57.6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15">
        <f t="shared" si="49"/>
        <v>42168.692627314813</v>
      </c>
      <c r="K577" s="3">
        <v>1431621443</v>
      </c>
      <c r="L577" s="15">
        <f t="shared" si="50"/>
        <v>42138.692627314813</v>
      </c>
      <c r="M577" s="15" t="str">
        <f t="shared" si="51"/>
        <v>May</v>
      </c>
      <c r="N577" s="15" t="str">
        <f t="shared" si="52"/>
        <v>2015</v>
      </c>
      <c r="O577" s="3" t="b">
        <v>0</v>
      </c>
      <c r="P577" s="3">
        <v>4</v>
      </c>
      <c r="Q577" s="3" t="b">
        <v>0</v>
      </c>
      <c r="R577" s="3" t="s">
        <v>8272</v>
      </c>
      <c r="S577" s="7">
        <f t="shared" si="48"/>
        <v>0</v>
      </c>
      <c r="T577" s="3">
        <f t="shared" si="53"/>
        <v>64.75</v>
      </c>
      <c r="U577" s="9" t="s">
        <v>8312</v>
      </c>
      <c r="V577" s="3" t="s">
        <v>8313</v>
      </c>
    </row>
    <row r="578" spans="1:22" ht="43.2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15">
        <f t="shared" si="49"/>
        <v>42091.43</v>
      </c>
      <c r="K578" s="3">
        <v>1422357552</v>
      </c>
      <c r="L578" s="15">
        <f t="shared" si="50"/>
        <v>42031.471666666665</v>
      </c>
      <c r="M578" s="15" t="str">
        <f t="shared" si="51"/>
        <v>Jan</v>
      </c>
      <c r="N578" s="15" t="str">
        <f t="shared" si="52"/>
        <v>2015</v>
      </c>
      <c r="O578" s="3" t="b">
        <v>0</v>
      </c>
      <c r="P578" s="3">
        <v>1</v>
      </c>
      <c r="Q578" s="3" t="b">
        <v>0</v>
      </c>
      <c r="R578" s="3" t="s">
        <v>8272</v>
      </c>
      <c r="S578" s="7">
        <f t="shared" ref="S578:S641" si="54">ROUND((E578/D578)*100,0)</f>
        <v>0</v>
      </c>
      <c r="T578" s="3">
        <f t="shared" si="53"/>
        <v>1</v>
      </c>
      <c r="U578" s="9" t="s">
        <v>8312</v>
      </c>
      <c r="V578" s="3" t="s">
        <v>8313</v>
      </c>
    </row>
    <row r="579" spans="1:22" ht="43.2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15">
        <f t="shared" ref="J579:J642" si="55">(((I579/60)/60)/24)+DATE(1970,1,1)</f>
        <v>42510.589143518519</v>
      </c>
      <c r="K579" s="3">
        <v>1458569302</v>
      </c>
      <c r="L579" s="15">
        <f t="shared" ref="L579:L642" si="56">(((K579/60)/60)/24)+DATE(1970,1,1)</f>
        <v>42450.589143518519</v>
      </c>
      <c r="M579" s="15" t="str">
        <f t="shared" ref="M579:M642" si="57">TEXT(L579, "mmm")</f>
        <v>Mar</v>
      </c>
      <c r="N579" s="15" t="str">
        <f t="shared" ref="N579:N642" si="58">TEXT(L579, "yyyy")</f>
        <v>2016</v>
      </c>
      <c r="O579" s="3" t="b">
        <v>0</v>
      </c>
      <c r="P579" s="3">
        <v>1</v>
      </c>
      <c r="Q579" s="3" t="b">
        <v>0</v>
      </c>
      <c r="R579" s="3" t="s">
        <v>8272</v>
      </c>
      <c r="S579" s="7">
        <f t="shared" si="54"/>
        <v>0</v>
      </c>
      <c r="T579" s="3">
        <f t="shared" ref="T579:T642" si="59">ROUND(E579/P579,2)</f>
        <v>10</v>
      </c>
      <c r="U579" s="9" t="s">
        <v>8312</v>
      </c>
      <c r="V579" s="3" t="s">
        <v>8313</v>
      </c>
    </row>
    <row r="580" spans="1:22" ht="28.8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15">
        <f t="shared" si="55"/>
        <v>42254.578622685185</v>
      </c>
      <c r="K580" s="3">
        <v>1439560393</v>
      </c>
      <c r="L580" s="15">
        <f t="shared" si="56"/>
        <v>42230.578622685185</v>
      </c>
      <c r="M580" s="15" t="str">
        <f t="shared" si="57"/>
        <v>Aug</v>
      </c>
      <c r="N580" s="15" t="str">
        <f t="shared" si="58"/>
        <v>2015</v>
      </c>
      <c r="O580" s="3" t="b">
        <v>0</v>
      </c>
      <c r="P580" s="3">
        <v>7</v>
      </c>
      <c r="Q580" s="3" t="b">
        <v>0</v>
      </c>
      <c r="R580" s="3" t="s">
        <v>8272</v>
      </c>
      <c r="S580" s="7">
        <f t="shared" si="54"/>
        <v>0</v>
      </c>
      <c r="T580" s="3">
        <f t="shared" si="59"/>
        <v>2</v>
      </c>
      <c r="U580" s="9" t="s">
        <v>8312</v>
      </c>
      <c r="V580" s="3" t="s">
        <v>8313</v>
      </c>
    </row>
    <row r="581" spans="1:22" ht="28.8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15">
        <f t="shared" si="55"/>
        <v>41998.852118055554</v>
      </c>
      <c r="K581" s="3">
        <v>1416947223</v>
      </c>
      <c r="L581" s="15">
        <f t="shared" si="56"/>
        <v>41968.852118055554</v>
      </c>
      <c r="M581" s="15" t="str">
        <f t="shared" si="57"/>
        <v>Nov</v>
      </c>
      <c r="N581" s="15" t="str">
        <f t="shared" si="58"/>
        <v>2014</v>
      </c>
      <c r="O581" s="3" t="b">
        <v>0</v>
      </c>
      <c r="P581" s="3">
        <v>5</v>
      </c>
      <c r="Q581" s="3" t="b">
        <v>0</v>
      </c>
      <c r="R581" s="3" t="s">
        <v>8272</v>
      </c>
      <c r="S581" s="7">
        <f t="shared" si="54"/>
        <v>1</v>
      </c>
      <c r="T581" s="3">
        <f t="shared" si="59"/>
        <v>35</v>
      </c>
      <c r="U581" s="9" t="s">
        <v>8312</v>
      </c>
      <c r="V581" s="3" t="s">
        <v>8313</v>
      </c>
    </row>
    <row r="582" spans="1:22" ht="43.2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15">
        <f t="shared" si="55"/>
        <v>42635.908182870371</v>
      </c>
      <c r="K582" s="3">
        <v>1471988867</v>
      </c>
      <c r="L582" s="15">
        <f t="shared" si="56"/>
        <v>42605.908182870371</v>
      </c>
      <c r="M582" s="15" t="str">
        <f t="shared" si="57"/>
        <v>Aug</v>
      </c>
      <c r="N582" s="15" t="str">
        <f t="shared" si="58"/>
        <v>2016</v>
      </c>
      <c r="O582" s="3" t="b">
        <v>0</v>
      </c>
      <c r="P582" s="3">
        <v>1</v>
      </c>
      <c r="Q582" s="3" t="b">
        <v>0</v>
      </c>
      <c r="R582" s="3" t="s">
        <v>8272</v>
      </c>
      <c r="S582" s="7">
        <f t="shared" si="54"/>
        <v>0</v>
      </c>
      <c r="T582" s="3">
        <f t="shared" si="59"/>
        <v>1</v>
      </c>
      <c r="U582" s="9" t="s">
        <v>8312</v>
      </c>
      <c r="V582" s="3" t="s">
        <v>8313</v>
      </c>
    </row>
    <row r="583" spans="1:22" ht="43.2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15">
        <f t="shared" si="55"/>
        <v>42218.012777777782</v>
      </c>
      <c r="K583" s="3">
        <v>1435882704</v>
      </c>
      <c r="L583" s="15">
        <f t="shared" si="56"/>
        <v>42188.012777777782</v>
      </c>
      <c r="M583" s="15" t="str">
        <f t="shared" si="57"/>
        <v>Jul</v>
      </c>
      <c r="N583" s="15" t="str">
        <f t="shared" si="58"/>
        <v>2015</v>
      </c>
      <c r="O583" s="3" t="b">
        <v>0</v>
      </c>
      <c r="P583" s="3">
        <v>0</v>
      </c>
      <c r="Q583" s="3" t="b">
        <v>0</v>
      </c>
      <c r="R583" s="3" t="s">
        <v>8272</v>
      </c>
      <c r="S583" s="7">
        <f t="shared" si="54"/>
        <v>0</v>
      </c>
      <c r="T583" s="3" t="e">
        <f t="shared" si="59"/>
        <v>#DIV/0!</v>
      </c>
      <c r="U583" s="9" t="s">
        <v>8312</v>
      </c>
      <c r="V583" s="3" t="s">
        <v>8313</v>
      </c>
    </row>
    <row r="584" spans="1:22" ht="43.2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15">
        <f t="shared" si="55"/>
        <v>42078.75</v>
      </c>
      <c r="K584" s="3">
        <v>1424454319</v>
      </c>
      <c r="L584" s="15">
        <f t="shared" si="56"/>
        <v>42055.739803240736</v>
      </c>
      <c r="M584" s="15" t="str">
        <f t="shared" si="57"/>
        <v>Feb</v>
      </c>
      <c r="N584" s="15" t="str">
        <f t="shared" si="58"/>
        <v>2015</v>
      </c>
      <c r="O584" s="3" t="b">
        <v>0</v>
      </c>
      <c r="P584" s="3">
        <v>0</v>
      </c>
      <c r="Q584" s="3" t="b">
        <v>0</v>
      </c>
      <c r="R584" s="3" t="s">
        <v>8272</v>
      </c>
      <c r="S584" s="7">
        <f t="shared" si="54"/>
        <v>0</v>
      </c>
      <c r="T584" s="3" t="e">
        <f t="shared" si="59"/>
        <v>#DIV/0!</v>
      </c>
      <c r="U584" s="9" t="s">
        <v>8312</v>
      </c>
      <c r="V584" s="3" t="s">
        <v>8313</v>
      </c>
    </row>
    <row r="585" spans="1:22" ht="43.2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15">
        <f t="shared" si="55"/>
        <v>42082.896840277783</v>
      </c>
      <c r="K585" s="3">
        <v>1424212287</v>
      </c>
      <c r="L585" s="15">
        <f t="shared" si="56"/>
        <v>42052.93850694444</v>
      </c>
      <c r="M585" s="15" t="str">
        <f t="shared" si="57"/>
        <v>Feb</v>
      </c>
      <c r="N585" s="15" t="str">
        <f t="shared" si="58"/>
        <v>2015</v>
      </c>
      <c r="O585" s="3" t="b">
        <v>0</v>
      </c>
      <c r="P585" s="3">
        <v>1</v>
      </c>
      <c r="Q585" s="3" t="b">
        <v>0</v>
      </c>
      <c r="R585" s="3" t="s">
        <v>8272</v>
      </c>
      <c r="S585" s="7">
        <f t="shared" si="54"/>
        <v>0</v>
      </c>
      <c r="T585" s="3">
        <f t="shared" si="59"/>
        <v>1</v>
      </c>
      <c r="U585" s="9" t="s">
        <v>8312</v>
      </c>
      <c r="V585" s="3" t="s">
        <v>8313</v>
      </c>
    </row>
    <row r="586" spans="1:22" ht="43.2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15">
        <f t="shared" si="55"/>
        <v>42079.674953703703</v>
      </c>
      <c r="K586" s="3">
        <v>1423933916</v>
      </c>
      <c r="L586" s="15">
        <f t="shared" si="56"/>
        <v>42049.716620370367</v>
      </c>
      <c r="M586" s="15" t="str">
        <f t="shared" si="57"/>
        <v>Feb</v>
      </c>
      <c r="N586" s="15" t="str">
        <f t="shared" si="58"/>
        <v>2015</v>
      </c>
      <c r="O586" s="3" t="b">
        <v>0</v>
      </c>
      <c r="P586" s="3">
        <v>2</v>
      </c>
      <c r="Q586" s="3" t="b">
        <v>0</v>
      </c>
      <c r="R586" s="3" t="s">
        <v>8272</v>
      </c>
      <c r="S586" s="7">
        <f t="shared" si="54"/>
        <v>1</v>
      </c>
      <c r="T586" s="3">
        <f t="shared" si="59"/>
        <v>5</v>
      </c>
      <c r="U586" s="9" t="s">
        <v>8312</v>
      </c>
      <c r="V586" s="3" t="s">
        <v>8313</v>
      </c>
    </row>
    <row r="587" spans="1:22" ht="43.2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15">
        <f t="shared" si="55"/>
        <v>42339</v>
      </c>
      <c r="K587" s="3">
        <v>1444123377</v>
      </c>
      <c r="L587" s="15">
        <f t="shared" si="56"/>
        <v>42283.3909375</v>
      </c>
      <c r="M587" s="15" t="str">
        <f t="shared" si="57"/>
        <v>Oct</v>
      </c>
      <c r="N587" s="15" t="str">
        <f t="shared" si="58"/>
        <v>2015</v>
      </c>
      <c r="O587" s="3" t="b">
        <v>0</v>
      </c>
      <c r="P587" s="3">
        <v>0</v>
      </c>
      <c r="Q587" s="3" t="b">
        <v>0</v>
      </c>
      <c r="R587" s="3" t="s">
        <v>8272</v>
      </c>
      <c r="S587" s="7">
        <f t="shared" si="54"/>
        <v>0</v>
      </c>
      <c r="T587" s="3" t="e">
        <f t="shared" si="59"/>
        <v>#DIV/0!</v>
      </c>
      <c r="U587" s="9" t="s">
        <v>8312</v>
      </c>
      <c r="V587" s="3" t="s">
        <v>8313</v>
      </c>
    </row>
    <row r="588" spans="1:22" ht="43.2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15">
        <f t="shared" si="55"/>
        <v>42050.854247685187</v>
      </c>
      <c r="K588" s="3">
        <v>1421440207</v>
      </c>
      <c r="L588" s="15">
        <f t="shared" si="56"/>
        <v>42020.854247685187</v>
      </c>
      <c r="M588" s="15" t="str">
        <f t="shared" si="57"/>
        <v>Jan</v>
      </c>
      <c r="N588" s="15" t="str">
        <f t="shared" si="58"/>
        <v>2015</v>
      </c>
      <c r="O588" s="3" t="b">
        <v>0</v>
      </c>
      <c r="P588" s="3">
        <v>4</v>
      </c>
      <c r="Q588" s="3" t="b">
        <v>0</v>
      </c>
      <c r="R588" s="3" t="s">
        <v>8272</v>
      </c>
      <c r="S588" s="7">
        <f t="shared" si="54"/>
        <v>1</v>
      </c>
      <c r="T588" s="3">
        <f t="shared" si="59"/>
        <v>14</v>
      </c>
      <c r="U588" s="9" t="s">
        <v>8312</v>
      </c>
      <c r="V588" s="3" t="s">
        <v>8313</v>
      </c>
    </row>
    <row r="589" spans="1:22" ht="72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15">
        <f t="shared" si="55"/>
        <v>42110.757326388892</v>
      </c>
      <c r="K589" s="3">
        <v>1426615833</v>
      </c>
      <c r="L589" s="15">
        <f t="shared" si="56"/>
        <v>42080.757326388892</v>
      </c>
      <c r="M589" s="15" t="str">
        <f t="shared" si="57"/>
        <v>Mar</v>
      </c>
      <c r="N589" s="15" t="str">
        <f t="shared" si="58"/>
        <v>2015</v>
      </c>
      <c r="O589" s="3" t="b">
        <v>0</v>
      </c>
      <c r="P589" s="3">
        <v>7</v>
      </c>
      <c r="Q589" s="3" t="b">
        <v>0</v>
      </c>
      <c r="R589" s="3" t="s">
        <v>8272</v>
      </c>
      <c r="S589" s="7">
        <f t="shared" si="54"/>
        <v>9</v>
      </c>
      <c r="T589" s="3">
        <f t="shared" si="59"/>
        <v>389.29</v>
      </c>
      <c r="U589" s="9" t="s">
        <v>8312</v>
      </c>
      <c r="V589" s="3" t="s">
        <v>8313</v>
      </c>
    </row>
    <row r="590" spans="1:22" ht="43.2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15">
        <f t="shared" si="55"/>
        <v>42691.811180555553</v>
      </c>
      <c r="K590" s="3">
        <v>1474223286</v>
      </c>
      <c r="L590" s="15">
        <f t="shared" si="56"/>
        <v>42631.769513888896</v>
      </c>
      <c r="M590" s="15" t="str">
        <f t="shared" si="57"/>
        <v>Sep</v>
      </c>
      <c r="N590" s="15" t="str">
        <f t="shared" si="58"/>
        <v>2016</v>
      </c>
      <c r="O590" s="3" t="b">
        <v>0</v>
      </c>
      <c r="P590" s="3">
        <v>2</v>
      </c>
      <c r="Q590" s="3" t="b">
        <v>0</v>
      </c>
      <c r="R590" s="3" t="s">
        <v>8272</v>
      </c>
      <c r="S590" s="7">
        <f t="shared" si="54"/>
        <v>3</v>
      </c>
      <c r="T590" s="3">
        <f t="shared" si="59"/>
        <v>150.5</v>
      </c>
      <c r="U590" s="9" t="s">
        <v>8312</v>
      </c>
      <c r="V590" s="3" t="s">
        <v>8313</v>
      </c>
    </row>
    <row r="591" spans="1:22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15">
        <f t="shared" si="55"/>
        <v>42193.614571759259</v>
      </c>
      <c r="K591" s="3">
        <v>1435070699</v>
      </c>
      <c r="L591" s="15">
        <f t="shared" si="56"/>
        <v>42178.614571759259</v>
      </c>
      <c r="M591" s="15" t="str">
        <f t="shared" si="57"/>
        <v>Jun</v>
      </c>
      <c r="N591" s="15" t="str">
        <f t="shared" si="58"/>
        <v>2015</v>
      </c>
      <c r="O591" s="3" t="b">
        <v>0</v>
      </c>
      <c r="P591" s="3">
        <v>1</v>
      </c>
      <c r="Q591" s="3" t="b">
        <v>0</v>
      </c>
      <c r="R591" s="3" t="s">
        <v>8272</v>
      </c>
      <c r="S591" s="7">
        <f t="shared" si="54"/>
        <v>0</v>
      </c>
      <c r="T591" s="3">
        <f t="shared" si="59"/>
        <v>1</v>
      </c>
      <c r="U591" s="9" t="s">
        <v>8312</v>
      </c>
      <c r="V591" s="3" t="s">
        <v>8313</v>
      </c>
    </row>
    <row r="592" spans="1:22" ht="57.6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15">
        <f t="shared" si="55"/>
        <v>42408.542361111111</v>
      </c>
      <c r="K592" s="3">
        <v>1452259131</v>
      </c>
      <c r="L592" s="15">
        <f t="shared" si="56"/>
        <v>42377.554756944446</v>
      </c>
      <c r="M592" s="15" t="str">
        <f t="shared" si="57"/>
        <v>Jan</v>
      </c>
      <c r="N592" s="15" t="str">
        <f t="shared" si="58"/>
        <v>2016</v>
      </c>
      <c r="O592" s="3" t="b">
        <v>0</v>
      </c>
      <c r="P592" s="3">
        <v>9</v>
      </c>
      <c r="Q592" s="3" t="b">
        <v>0</v>
      </c>
      <c r="R592" s="3" t="s">
        <v>8272</v>
      </c>
      <c r="S592" s="7">
        <f t="shared" si="54"/>
        <v>4</v>
      </c>
      <c r="T592" s="3">
        <f t="shared" si="59"/>
        <v>24.78</v>
      </c>
      <c r="U592" s="9" t="s">
        <v>8312</v>
      </c>
      <c r="V592" s="3" t="s">
        <v>8313</v>
      </c>
    </row>
    <row r="593" spans="1:22" ht="43.2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15">
        <f t="shared" si="55"/>
        <v>42207.543171296296</v>
      </c>
      <c r="K593" s="3">
        <v>1434978130</v>
      </c>
      <c r="L593" s="15">
        <f t="shared" si="56"/>
        <v>42177.543171296296</v>
      </c>
      <c r="M593" s="15" t="str">
        <f t="shared" si="57"/>
        <v>Jun</v>
      </c>
      <c r="N593" s="15" t="str">
        <f t="shared" si="58"/>
        <v>2015</v>
      </c>
      <c r="O593" s="3" t="b">
        <v>0</v>
      </c>
      <c r="P593" s="3">
        <v>2</v>
      </c>
      <c r="Q593" s="3" t="b">
        <v>0</v>
      </c>
      <c r="R593" s="3" t="s">
        <v>8272</v>
      </c>
      <c r="S593" s="7">
        <f t="shared" si="54"/>
        <v>0</v>
      </c>
      <c r="T593" s="3">
        <f t="shared" si="59"/>
        <v>30.5</v>
      </c>
      <c r="U593" s="9" t="s">
        <v>8312</v>
      </c>
      <c r="V593" s="3" t="s">
        <v>8313</v>
      </c>
    </row>
    <row r="594" spans="1:22" ht="43.2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15">
        <f t="shared" si="55"/>
        <v>41976.232175925921</v>
      </c>
      <c r="K594" s="3">
        <v>1414992860</v>
      </c>
      <c r="L594" s="15">
        <f t="shared" si="56"/>
        <v>41946.232175925928</v>
      </c>
      <c r="M594" s="15" t="str">
        <f t="shared" si="57"/>
        <v>Nov</v>
      </c>
      <c r="N594" s="15" t="str">
        <f t="shared" si="58"/>
        <v>2014</v>
      </c>
      <c r="O594" s="3" t="b">
        <v>0</v>
      </c>
      <c r="P594" s="3">
        <v>1</v>
      </c>
      <c r="Q594" s="3" t="b">
        <v>0</v>
      </c>
      <c r="R594" s="3" t="s">
        <v>8272</v>
      </c>
      <c r="S594" s="7">
        <f t="shared" si="54"/>
        <v>3</v>
      </c>
      <c r="T594" s="3">
        <f t="shared" si="59"/>
        <v>250</v>
      </c>
      <c r="U594" s="9" t="s">
        <v>8312</v>
      </c>
      <c r="V594" s="3" t="s">
        <v>8313</v>
      </c>
    </row>
    <row r="595" spans="1:22" ht="57.6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15">
        <f t="shared" si="55"/>
        <v>42100.635937500003</v>
      </c>
      <c r="K595" s="3">
        <v>1425744945</v>
      </c>
      <c r="L595" s="15">
        <f t="shared" si="56"/>
        <v>42070.677604166667</v>
      </c>
      <c r="M595" s="15" t="str">
        <f t="shared" si="57"/>
        <v>Mar</v>
      </c>
      <c r="N595" s="15" t="str">
        <f t="shared" si="58"/>
        <v>2015</v>
      </c>
      <c r="O595" s="3" t="b">
        <v>0</v>
      </c>
      <c r="P595" s="3">
        <v>7</v>
      </c>
      <c r="Q595" s="3" t="b">
        <v>0</v>
      </c>
      <c r="R595" s="3" t="s">
        <v>8272</v>
      </c>
      <c r="S595" s="7">
        <f t="shared" si="54"/>
        <v>23</v>
      </c>
      <c r="T595" s="3">
        <f t="shared" si="59"/>
        <v>16.43</v>
      </c>
      <c r="U595" s="9" t="s">
        <v>8312</v>
      </c>
      <c r="V595" s="3" t="s">
        <v>8313</v>
      </c>
    </row>
    <row r="596" spans="1:22" ht="28.8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15">
        <f t="shared" si="55"/>
        <v>42476.780162037037</v>
      </c>
      <c r="K596" s="3">
        <v>1458240206</v>
      </c>
      <c r="L596" s="15">
        <f t="shared" si="56"/>
        <v>42446.780162037037</v>
      </c>
      <c r="M596" s="15" t="str">
        <f t="shared" si="57"/>
        <v>Mar</v>
      </c>
      <c r="N596" s="15" t="str">
        <f t="shared" si="58"/>
        <v>2016</v>
      </c>
      <c r="O596" s="3" t="b">
        <v>0</v>
      </c>
      <c r="P596" s="3">
        <v>2</v>
      </c>
      <c r="Q596" s="3" t="b">
        <v>0</v>
      </c>
      <c r="R596" s="3" t="s">
        <v>8272</v>
      </c>
      <c r="S596" s="7">
        <f t="shared" si="54"/>
        <v>0</v>
      </c>
      <c r="T596" s="3">
        <f t="shared" si="59"/>
        <v>13</v>
      </c>
      <c r="U596" s="9" t="s">
        <v>8312</v>
      </c>
      <c r="V596" s="3" t="s">
        <v>8313</v>
      </c>
    </row>
    <row r="597" spans="1:22" ht="43.2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15">
        <f t="shared" si="55"/>
        <v>42128.069884259254</v>
      </c>
      <c r="K597" s="3">
        <v>1426815638</v>
      </c>
      <c r="L597" s="15">
        <f t="shared" si="56"/>
        <v>42083.069884259254</v>
      </c>
      <c r="M597" s="15" t="str">
        <f t="shared" si="57"/>
        <v>Mar</v>
      </c>
      <c r="N597" s="15" t="str">
        <f t="shared" si="58"/>
        <v>2015</v>
      </c>
      <c r="O597" s="3" t="b">
        <v>0</v>
      </c>
      <c r="P597" s="3">
        <v>8</v>
      </c>
      <c r="Q597" s="3" t="b">
        <v>0</v>
      </c>
      <c r="R597" s="3" t="s">
        <v>8272</v>
      </c>
      <c r="S597" s="7">
        <f t="shared" si="54"/>
        <v>0</v>
      </c>
      <c r="T597" s="3">
        <f t="shared" si="59"/>
        <v>53.25</v>
      </c>
      <c r="U597" s="9" t="s">
        <v>8312</v>
      </c>
      <c r="V597" s="3" t="s">
        <v>8313</v>
      </c>
    </row>
    <row r="598" spans="1:22" ht="28.8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15">
        <f t="shared" si="55"/>
        <v>42676.896898148145</v>
      </c>
      <c r="K598" s="3">
        <v>1475530292</v>
      </c>
      <c r="L598" s="15">
        <f t="shared" si="56"/>
        <v>42646.896898148145</v>
      </c>
      <c r="M598" s="15" t="str">
        <f t="shared" si="57"/>
        <v>Oct</v>
      </c>
      <c r="N598" s="15" t="str">
        <f t="shared" si="58"/>
        <v>2016</v>
      </c>
      <c r="O598" s="3" t="b">
        <v>0</v>
      </c>
      <c r="P598" s="3">
        <v>2</v>
      </c>
      <c r="Q598" s="3" t="b">
        <v>0</v>
      </c>
      <c r="R598" s="3" t="s">
        <v>8272</v>
      </c>
      <c r="S598" s="7">
        <f t="shared" si="54"/>
        <v>0</v>
      </c>
      <c r="T598" s="3">
        <f t="shared" si="59"/>
        <v>3</v>
      </c>
      <c r="U598" s="9" t="s">
        <v>8312</v>
      </c>
      <c r="V598" s="3" t="s">
        <v>8313</v>
      </c>
    </row>
    <row r="599" spans="1:22" ht="43.2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15">
        <f t="shared" si="55"/>
        <v>42582.666666666672</v>
      </c>
      <c r="K599" s="3">
        <v>1466787335</v>
      </c>
      <c r="L599" s="15">
        <f t="shared" si="56"/>
        <v>42545.705266203702</v>
      </c>
      <c r="M599" s="15" t="str">
        <f t="shared" si="57"/>
        <v>Jun</v>
      </c>
      <c r="N599" s="15" t="str">
        <f t="shared" si="58"/>
        <v>2016</v>
      </c>
      <c r="O599" s="3" t="b">
        <v>0</v>
      </c>
      <c r="P599" s="3">
        <v>2</v>
      </c>
      <c r="Q599" s="3" t="b">
        <v>0</v>
      </c>
      <c r="R599" s="3" t="s">
        <v>8272</v>
      </c>
      <c r="S599" s="7">
        <f t="shared" si="54"/>
        <v>0</v>
      </c>
      <c r="T599" s="3">
        <f t="shared" si="59"/>
        <v>10</v>
      </c>
      <c r="U599" s="9" t="s">
        <v>8312</v>
      </c>
      <c r="V599" s="3" t="s">
        <v>8313</v>
      </c>
    </row>
    <row r="600" spans="1:22" ht="28.8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15">
        <f t="shared" si="55"/>
        <v>41978.00209490741</v>
      </c>
      <c r="K600" s="3">
        <v>1415145781</v>
      </c>
      <c r="L600" s="15">
        <f t="shared" si="56"/>
        <v>41948.00209490741</v>
      </c>
      <c r="M600" s="15" t="str">
        <f t="shared" si="57"/>
        <v>Nov</v>
      </c>
      <c r="N600" s="15" t="str">
        <f t="shared" si="58"/>
        <v>2014</v>
      </c>
      <c r="O600" s="3" t="b">
        <v>0</v>
      </c>
      <c r="P600" s="3">
        <v>7</v>
      </c>
      <c r="Q600" s="3" t="b">
        <v>0</v>
      </c>
      <c r="R600" s="3" t="s">
        <v>8272</v>
      </c>
      <c r="S600" s="7">
        <f t="shared" si="54"/>
        <v>34</v>
      </c>
      <c r="T600" s="3">
        <f t="shared" si="59"/>
        <v>121.43</v>
      </c>
      <c r="U600" s="9" t="s">
        <v>8312</v>
      </c>
      <c r="V600" s="3" t="s">
        <v>8313</v>
      </c>
    </row>
    <row r="601" spans="1:22" ht="43.2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15">
        <f t="shared" si="55"/>
        <v>42071.636111111111</v>
      </c>
      <c r="K601" s="3">
        <v>1423769402</v>
      </c>
      <c r="L601" s="15">
        <f t="shared" si="56"/>
        <v>42047.812523148154</v>
      </c>
      <c r="M601" s="15" t="str">
        <f t="shared" si="57"/>
        <v>Feb</v>
      </c>
      <c r="N601" s="15" t="str">
        <f t="shared" si="58"/>
        <v>2015</v>
      </c>
      <c r="O601" s="3" t="b">
        <v>0</v>
      </c>
      <c r="P601" s="3">
        <v>2</v>
      </c>
      <c r="Q601" s="3" t="b">
        <v>0</v>
      </c>
      <c r="R601" s="3" t="s">
        <v>8272</v>
      </c>
      <c r="S601" s="7">
        <f t="shared" si="54"/>
        <v>0</v>
      </c>
      <c r="T601" s="3">
        <f t="shared" si="59"/>
        <v>15.5</v>
      </c>
      <c r="U601" s="9" t="s">
        <v>8312</v>
      </c>
      <c r="V601" s="3" t="s">
        <v>8313</v>
      </c>
    </row>
    <row r="602" spans="1:22" ht="28.8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15">
        <f t="shared" si="55"/>
        <v>42133.798171296294</v>
      </c>
      <c r="K602" s="3">
        <v>1426014562</v>
      </c>
      <c r="L602" s="15">
        <f t="shared" si="56"/>
        <v>42073.798171296294</v>
      </c>
      <c r="M602" s="15" t="str">
        <f t="shared" si="57"/>
        <v>Mar</v>
      </c>
      <c r="N602" s="15" t="str">
        <f t="shared" si="58"/>
        <v>2015</v>
      </c>
      <c r="O602" s="3" t="b">
        <v>0</v>
      </c>
      <c r="P602" s="3">
        <v>1</v>
      </c>
      <c r="Q602" s="3" t="b">
        <v>0</v>
      </c>
      <c r="R602" s="3" t="s">
        <v>8272</v>
      </c>
      <c r="S602" s="7">
        <f t="shared" si="54"/>
        <v>2</v>
      </c>
      <c r="T602" s="3">
        <f t="shared" si="59"/>
        <v>100</v>
      </c>
      <c r="U602" s="9" t="s">
        <v>8312</v>
      </c>
      <c r="V602" s="3" t="s">
        <v>8313</v>
      </c>
    </row>
    <row r="603" spans="1:22" ht="43.2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15">
        <f t="shared" si="55"/>
        <v>41999.858090277776</v>
      </c>
      <c r="K603" s="3">
        <v>1417034139</v>
      </c>
      <c r="L603" s="15">
        <f t="shared" si="56"/>
        <v>41969.858090277776</v>
      </c>
      <c r="M603" s="15" t="str">
        <f t="shared" si="57"/>
        <v>Nov</v>
      </c>
      <c r="N603" s="15" t="str">
        <f t="shared" si="58"/>
        <v>2014</v>
      </c>
      <c r="O603" s="3" t="b">
        <v>0</v>
      </c>
      <c r="P603" s="3">
        <v>6</v>
      </c>
      <c r="Q603" s="3" t="b">
        <v>0</v>
      </c>
      <c r="R603" s="3" t="s">
        <v>8272</v>
      </c>
      <c r="S603" s="7">
        <f t="shared" si="54"/>
        <v>1</v>
      </c>
      <c r="T603" s="3">
        <f t="shared" si="59"/>
        <v>23.33</v>
      </c>
      <c r="U603" s="9" t="s">
        <v>8312</v>
      </c>
      <c r="V603" s="3" t="s">
        <v>8313</v>
      </c>
    </row>
    <row r="604" spans="1:22" ht="43.2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15">
        <f t="shared" si="55"/>
        <v>42173.79415509259</v>
      </c>
      <c r="K604" s="3">
        <v>1432062215</v>
      </c>
      <c r="L604" s="15">
        <f t="shared" si="56"/>
        <v>42143.79415509259</v>
      </c>
      <c r="M604" s="15" t="str">
        <f t="shared" si="57"/>
        <v>May</v>
      </c>
      <c r="N604" s="15" t="str">
        <f t="shared" si="58"/>
        <v>2015</v>
      </c>
      <c r="O604" s="3" t="b">
        <v>0</v>
      </c>
      <c r="P604" s="3">
        <v>0</v>
      </c>
      <c r="Q604" s="3" t="b">
        <v>0</v>
      </c>
      <c r="R604" s="3" t="s">
        <v>8272</v>
      </c>
      <c r="S604" s="7">
        <f t="shared" si="54"/>
        <v>0</v>
      </c>
      <c r="T604" s="3" t="e">
        <f t="shared" si="59"/>
        <v>#DIV/0!</v>
      </c>
      <c r="U604" s="9" t="s">
        <v>8312</v>
      </c>
      <c r="V604" s="3" t="s">
        <v>8313</v>
      </c>
    </row>
    <row r="605" spans="1:22" ht="43.2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15">
        <f t="shared" si="55"/>
        <v>41865.639155092591</v>
      </c>
      <c r="K605" s="3">
        <v>1405437623</v>
      </c>
      <c r="L605" s="15">
        <f t="shared" si="56"/>
        <v>41835.639155092591</v>
      </c>
      <c r="M605" s="15" t="str">
        <f t="shared" si="57"/>
        <v>Jul</v>
      </c>
      <c r="N605" s="15" t="str">
        <f t="shared" si="58"/>
        <v>2014</v>
      </c>
      <c r="O605" s="3" t="b">
        <v>0</v>
      </c>
      <c r="P605" s="3">
        <v>13</v>
      </c>
      <c r="Q605" s="3" t="b">
        <v>0</v>
      </c>
      <c r="R605" s="3" t="s">
        <v>8272</v>
      </c>
      <c r="S605" s="7">
        <f t="shared" si="54"/>
        <v>4</v>
      </c>
      <c r="T605" s="3">
        <f t="shared" si="59"/>
        <v>45.39</v>
      </c>
      <c r="U605" s="9" t="s">
        <v>8312</v>
      </c>
      <c r="V605" s="3" t="s">
        <v>8313</v>
      </c>
    </row>
    <row r="606" spans="1:22" ht="43.2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15">
        <f t="shared" si="55"/>
        <v>41879.035370370373</v>
      </c>
      <c r="K606" s="3">
        <v>1406595056</v>
      </c>
      <c r="L606" s="15">
        <f t="shared" si="56"/>
        <v>41849.035370370373</v>
      </c>
      <c r="M606" s="15" t="str">
        <f t="shared" si="57"/>
        <v>Jul</v>
      </c>
      <c r="N606" s="15" t="str">
        <f t="shared" si="58"/>
        <v>2014</v>
      </c>
      <c r="O606" s="3" t="b">
        <v>0</v>
      </c>
      <c r="P606" s="3">
        <v>0</v>
      </c>
      <c r="Q606" s="3" t="b">
        <v>0</v>
      </c>
      <c r="R606" s="3" t="s">
        <v>8272</v>
      </c>
      <c r="S606" s="7">
        <f t="shared" si="54"/>
        <v>0</v>
      </c>
      <c r="T606" s="3" t="e">
        <f t="shared" si="59"/>
        <v>#DIV/0!</v>
      </c>
      <c r="U606" s="9" t="s">
        <v>8312</v>
      </c>
      <c r="V606" s="3" t="s">
        <v>8313</v>
      </c>
    </row>
    <row r="607" spans="1:22" ht="28.8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15">
        <f t="shared" si="55"/>
        <v>42239.357731481476</v>
      </c>
      <c r="K607" s="3">
        <v>1436430908</v>
      </c>
      <c r="L607" s="15">
        <f t="shared" si="56"/>
        <v>42194.357731481476</v>
      </c>
      <c r="M607" s="15" t="str">
        <f t="shared" si="57"/>
        <v>Jul</v>
      </c>
      <c r="N607" s="15" t="str">
        <f t="shared" si="58"/>
        <v>2015</v>
      </c>
      <c r="O607" s="3" t="b">
        <v>0</v>
      </c>
      <c r="P607" s="3">
        <v>8</v>
      </c>
      <c r="Q607" s="3" t="b">
        <v>0</v>
      </c>
      <c r="R607" s="3" t="s">
        <v>8272</v>
      </c>
      <c r="S607" s="7">
        <f t="shared" si="54"/>
        <v>3</v>
      </c>
      <c r="T607" s="3">
        <f t="shared" si="59"/>
        <v>16.38</v>
      </c>
      <c r="U607" s="9" t="s">
        <v>8312</v>
      </c>
      <c r="V607" s="3" t="s">
        <v>8313</v>
      </c>
    </row>
    <row r="608" spans="1:22" ht="57.6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15">
        <f t="shared" si="55"/>
        <v>42148.625</v>
      </c>
      <c r="K608" s="3">
        <v>1428507409</v>
      </c>
      <c r="L608" s="15">
        <f t="shared" si="56"/>
        <v>42102.650567129633</v>
      </c>
      <c r="M608" s="15" t="str">
        <f t="shared" si="57"/>
        <v>Apr</v>
      </c>
      <c r="N608" s="15" t="str">
        <f t="shared" si="58"/>
        <v>2015</v>
      </c>
      <c r="O608" s="3" t="b">
        <v>0</v>
      </c>
      <c r="P608" s="3">
        <v>1</v>
      </c>
      <c r="Q608" s="3" t="b">
        <v>0</v>
      </c>
      <c r="R608" s="3" t="s">
        <v>8272</v>
      </c>
      <c r="S608" s="7">
        <f t="shared" si="54"/>
        <v>0</v>
      </c>
      <c r="T608" s="3">
        <f t="shared" si="59"/>
        <v>10</v>
      </c>
      <c r="U608" s="9" t="s">
        <v>8312</v>
      </c>
      <c r="V608" s="3" t="s">
        <v>8313</v>
      </c>
    </row>
    <row r="609" spans="1:22" ht="43.2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15">
        <f t="shared" si="55"/>
        <v>42330.867314814815</v>
      </c>
      <c r="K609" s="3">
        <v>1445629736</v>
      </c>
      <c r="L609" s="15">
        <f t="shared" si="56"/>
        <v>42300.825648148151</v>
      </c>
      <c r="M609" s="15" t="str">
        <f t="shared" si="57"/>
        <v>Oct</v>
      </c>
      <c r="N609" s="15" t="str">
        <f t="shared" si="58"/>
        <v>2015</v>
      </c>
      <c r="O609" s="3" t="b">
        <v>0</v>
      </c>
      <c r="P609" s="3">
        <v>0</v>
      </c>
      <c r="Q609" s="3" t="b">
        <v>0</v>
      </c>
      <c r="R609" s="3" t="s">
        <v>8272</v>
      </c>
      <c r="S609" s="7">
        <f t="shared" si="54"/>
        <v>0</v>
      </c>
      <c r="T609" s="3" t="e">
        <f t="shared" si="59"/>
        <v>#DIV/0!</v>
      </c>
      <c r="U609" s="9" t="s">
        <v>8312</v>
      </c>
      <c r="V609" s="3" t="s">
        <v>8313</v>
      </c>
    </row>
    <row r="610" spans="1:22" ht="43.2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15">
        <f t="shared" si="55"/>
        <v>42170.921064814815</v>
      </c>
      <c r="K610" s="3">
        <v>1431813980</v>
      </c>
      <c r="L610" s="15">
        <f t="shared" si="56"/>
        <v>42140.921064814815</v>
      </c>
      <c r="M610" s="15" t="str">
        <f t="shared" si="57"/>
        <v>May</v>
      </c>
      <c r="N610" s="15" t="str">
        <f t="shared" si="58"/>
        <v>2015</v>
      </c>
      <c r="O610" s="3" t="b">
        <v>0</v>
      </c>
      <c r="P610" s="3">
        <v>5</v>
      </c>
      <c r="Q610" s="3" t="b">
        <v>0</v>
      </c>
      <c r="R610" s="3" t="s">
        <v>8272</v>
      </c>
      <c r="S610" s="7">
        <f t="shared" si="54"/>
        <v>1</v>
      </c>
      <c r="T610" s="3">
        <f t="shared" si="59"/>
        <v>292.2</v>
      </c>
      <c r="U610" s="9" t="s">
        <v>8312</v>
      </c>
      <c r="V610" s="3" t="s">
        <v>8313</v>
      </c>
    </row>
    <row r="611" spans="1:22" ht="43.2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15">
        <f t="shared" si="55"/>
        <v>42337.075740740736</v>
      </c>
      <c r="K611" s="3">
        <v>1446166144</v>
      </c>
      <c r="L611" s="15">
        <f t="shared" si="56"/>
        <v>42307.034074074079</v>
      </c>
      <c r="M611" s="15" t="str">
        <f t="shared" si="57"/>
        <v>Oct</v>
      </c>
      <c r="N611" s="15" t="str">
        <f t="shared" si="58"/>
        <v>2015</v>
      </c>
      <c r="O611" s="3" t="b">
        <v>0</v>
      </c>
      <c r="P611" s="3">
        <v>1</v>
      </c>
      <c r="Q611" s="3" t="b">
        <v>0</v>
      </c>
      <c r="R611" s="3" t="s">
        <v>8272</v>
      </c>
      <c r="S611" s="7">
        <f t="shared" si="54"/>
        <v>1</v>
      </c>
      <c r="T611" s="3">
        <f t="shared" si="59"/>
        <v>5</v>
      </c>
      <c r="U611" s="9" t="s">
        <v>8312</v>
      </c>
      <c r="V611" s="3" t="s">
        <v>8313</v>
      </c>
    </row>
    <row r="612" spans="1:22" ht="43.2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15">
        <f t="shared" si="55"/>
        <v>42116.83085648148</v>
      </c>
      <c r="K612" s="3">
        <v>1427140586</v>
      </c>
      <c r="L612" s="15">
        <f t="shared" si="56"/>
        <v>42086.83085648148</v>
      </c>
      <c r="M612" s="15" t="str">
        <f t="shared" si="57"/>
        <v>Mar</v>
      </c>
      <c r="N612" s="15" t="str">
        <f t="shared" si="58"/>
        <v>2015</v>
      </c>
      <c r="O612" s="3" t="b">
        <v>0</v>
      </c>
      <c r="P612" s="3">
        <v>0</v>
      </c>
      <c r="Q612" s="3" t="b">
        <v>0</v>
      </c>
      <c r="R612" s="3" t="s">
        <v>8272</v>
      </c>
      <c r="S612" s="7">
        <f t="shared" si="54"/>
        <v>0</v>
      </c>
      <c r="T612" s="3" t="e">
        <f t="shared" si="59"/>
        <v>#DIV/0!</v>
      </c>
      <c r="U612" s="9" t="s">
        <v>8312</v>
      </c>
      <c r="V612" s="3" t="s">
        <v>8313</v>
      </c>
    </row>
    <row r="613" spans="1:22" ht="43.2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15">
        <f t="shared" si="55"/>
        <v>42388.560613425929</v>
      </c>
      <c r="K613" s="3">
        <v>1448026037</v>
      </c>
      <c r="L613" s="15">
        <f t="shared" si="56"/>
        <v>42328.560613425929</v>
      </c>
      <c r="M613" s="15" t="str">
        <f t="shared" si="57"/>
        <v>Nov</v>
      </c>
      <c r="N613" s="15" t="str">
        <f t="shared" si="58"/>
        <v>2015</v>
      </c>
      <c r="O613" s="3" t="b">
        <v>0</v>
      </c>
      <c r="P613" s="3">
        <v>0</v>
      </c>
      <c r="Q613" s="3" t="b">
        <v>0</v>
      </c>
      <c r="R613" s="3" t="s">
        <v>8272</v>
      </c>
      <c r="S613" s="7">
        <f t="shared" si="54"/>
        <v>0</v>
      </c>
      <c r="T613" s="3" t="e">
        <f t="shared" si="59"/>
        <v>#DIV/0!</v>
      </c>
      <c r="U613" s="9" t="s">
        <v>8312</v>
      </c>
      <c r="V613" s="3" t="s">
        <v>8313</v>
      </c>
    </row>
    <row r="614" spans="1:22" ht="28.8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15">
        <f t="shared" si="55"/>
        <v>42615.031782407401</v>
      </c>
      <c r="K614" s="3">
        <v>1470185146</v>
      </c>
      <c r="L614" s="15">
        <f t="shared" si="56"/>
        <v>42585.031782407401</v>
      </c>
      <c r="M614" s="15" t="str">
        <f t="shared" si="57"/>
        <v>Aug</v>
      </c>
      <c r="N614" s="15" t="str">
        <f t="shared" si="58"/>
        <v>2016</v>
      </c>
      <c r="O614" s="3" t="b">
        <v>0</v>
      </c>
      <c r="P614" s="3">
        <v>0</v>
      </c>
      <c r="Q614" s="3" t="b">
        <v>0</v>
      </c>
      <c r="R614" s="3" t="s">
        <v>8272</v>
      </c>
      <c r="S614" s="7">
        <f t="shared" si="54"/>
        <v>0</v>
      </c>
      <c r="T614" s="3" t="e">
        <f t="shared" si="59"/>
        <v>#DIV/0!</v>
      </c>
      <c r="U614" s="9" t="s">
        <v>8312</v>
      </c>
      <c r="V614" s="3" t="s">
        <v>8313</v>
      </c>
    </row>
    <row r="615" spans="1:22" ht="43.2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15">
        <f t="shared" si="55"/>
        <v>42278.207638888889</v>
      </c>
      <c r="K615" s="3">
        <v>1441022120</v>
      </c>
      <c r="L615" s="15">
        <f t="shared" si="56"/>
        <v>42247.496759259258</v>
      </c>
      <c r="M615" s="15" t="str">
        <f t="shared" si="57"/>
        <v>Aug</v>
      </c>
      <c r="N615" s="15" t="str">
        <f t="shared" si="58"/>
        <v>2015</v>
      </c>
      <c r="O615" s="3" t="b">
        <v>0</v>
      </c>
      <c r="P615" s="3">
        <v>121</v>
      </c>
      <c r="Q615" s="3" t="b">
        <v>0</v>
      </c>
      <c r="R615" s="3" t="s">
        <v>8272</v>
      </c>
      <c r="S615" s="7">
        <f t="shared" si="54"/>
        <v>21</v>
      </c>
      <c r="T615" s="3">
        <f t="shared" si="59"/>
        <v>105.93</v>
      </c>
      <c r="U615" s="9" t="s">
        <v>8312</v>
      </c>
      <c r="V615" s="3" t="s">
        <v>8313</v>
      </c>
    </row>
    <row r="616" spans="1:22" ht="43.2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15">
        <f t="shared" si="55"/>
        <v>42545.061805555553</v>
      </c>
      <c r="K616" s="3">
        <v>1464139740</v>
      </c>
      <c r="L616" s="15">
        <f t="shared" si="56"/>
        <v>42515.061805555553</v>
      </c>
      <c r="M616" s="15" t="str">
        <f t="shared" si="57"/>
        <v>May</v>
      </c>
      <c r="N616" s="15" t="str">
        <f t="shared" si="58"/>
        <v>2016</v>
      </c>
      <c r="O616" s="3" t="b">
        <v>0</v>
      </c>
      <c r="P616" s="3">
        <v>0</v>
      </c>
      <c r="Q616" s="3" t="b">
        <v>0</v>
      </c>
      <c r="R616" s="3" t="s">
        <v>8272</v>
      </c>
      <c r="S616" s="7">
        <f t="shared" si="54"/>
        <v>0</v>
      </c>
      <c r="T616" s="3" t="e">
        <f t="shared" si="59"/>
        <v>#DIV/0!</v>
      </c>
      <c r="U616" s="9" t="s">
        <v>8312</v>
      </c>
      <c r="V616" s="3" t="s">
        <v>8313</v>
      </c>
    </row>
    <row r="617" spans="1:22" ht="43.2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15">
        <f t="shared" si="55"/>
        <v>42272.122210648144</v>
      </c>
      <c r="K617" s="3">
        <v>1440557759</v>
      </c>
      <c r="L617" s="15">
        <f t="shared" si="56"/>
        <v>42242.122210648144</v>
      </c>
      <c r="M617" s="15" t="str">
        <f t="shared" si="57"/>
        <v>Aug</v>
      </c>
      <c r="N617" s="15" t="str">
        <f t="shared" si="58"/>
        <v>2015</v>
      </c>
      <c r="O617" s="3" t="b">
        <v>0</v>
      </c>
      <c r="P617" s="3">
        <v>0</v>
      </c>
      <c r="Q617" s="3" t="b">
        <v>0</v>
      </c>
      <c r="R617" s="3" t="s">
        <v>8272</v>
      </c>
      <c r="S617" s="7">
        <f t="shared" si="54"/>
        <v>0</v>
      </c>
      <c r="T617" s="3" t="e">
        <f t="shared" si="59"/>
        <v>#DIV/0!</v>
      </c>
      <c r="U617" s="9" t="s">
        <v>8312</v>
      </c>
      <c r="V617" s="3" t="s">
        <v>8313</v>
      </c>
    </row>
    <row r="618" spans="1:22" ht="43.2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15">
        <f t="shared" si="55"/>
        <v>42791.376238425932</v>
      </c>
      <c r="K618" s="3">
        <v>1485421307</v>
      </c>
      <c r="L618" s="15">
        <f t="shared" si="56"/>
        <v>42761.376238425932</v>
      </c>
      <c r="M618" s="15" t="str">
        <f t="shared" si="57"/>
        <v>Jan</v>
      </c>
      <c r="N618" s="15" t="str">
        <f t="shared" si="58"/>
        <v>2017</v>
      </c>
      <c r="O618" s="3" t="b">
        <v>0</v>
      </c>
      <c r="P618" s="3">
        <v>0</v>
      </c>
      <c r="Q618" s="3" t="b">
        <v>0</v>
      </c>
      <c r="R618" s="3" t="s">
        <v>8272</v>
      </c>
      <c r="S618" s="7">
        <f t="shared" si="54"/>
        <v>0</v>
      </c>
      <c r="T618" s="3" t="e">
        <f t="shared" si="59"/>
        <v>#DIV/0!</v>
      </c>
      <c r="U618" s="9" t="s">
        <v>8312</v>
      </c>
      <c r="V618" s="3" t="s">
        <v>8313</v>
      </c>
    </row>
    <row r="619" spans="1:22" ht="57.6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15">
        <f t="shared" si="55"/>
        <v>42132.343090277776</v>
      </c>
      <c r="K619" s="3">
        <v>1427184843</v>
      </c>
      <c r="L619" s="15">
        <f t="shared" si="56"/>
        <v>42087.343090277776</v>
      </c>
      <c r="M619" s="15" t="str">
        <f t="shared" si="57"/>
        <v>Mar</v>
      </c>
      <c r="N619" s="15" t="str">
        <f t="shared" si="58"/>
        <v>2015</v>
      </c>
      <c r="O619" s="3" t="b">
        <v>0</v>
      </c>
      <c r="P619" s="3">
        <v>3</v>
      </c>
      <c r="Q619" s="3" t="b">
        <v>0</v>
      </c>
      <c r="R619" s="3" t="s">
        <v>8272</v>
      </c>
      <c r="S619" s="7">
        <f t="shared" si="54"/>
        <v>3</v>
      </c>
      <c r="T619" s="3">
        <f t="shared" si="59"/>
        <v>20</v>
      </c>
      <c r="U619" s="9" t="s">
        <v>8312</v>
      </c>
      <c r="V619" s="3" t="s">
        <v>8313</v>
      </c>
    </row>
    <row r="620" spans="1:22" ht="43.2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15">
        <f t="shared" si="55"/>
        <v>42347.810219907406</v>
      </c>
      <c r="K620" s="3">
        <v>1447097203</v>
      </c>
      <c r="L620" s="15">
        <f t="shared" si="56"/>
        <v>42317.810219907406</v>
      </c>
      <c r="M620" s="15" t="str">
        <f t="shared" si="57"/>
        <v>Nov</v>
      </c>
      <c r="N620" s="15" t="str">
        <f t="shared" si="58"/>
        <v>2015</v>
      </c>
      <c r="O620" s="3" t="b">
        <v>0</v>
      </c>
      <c r="P620" s="3">
        <v>0</v>
      </c>
      <c r="Q620" s="3" t="b">
        <v>0</v>
      </c>
      <c r="R620" s="3" t="s">
        <v>8272</v>
      </c>
      <c r="S620" s="7">
        <f t="shared" si="54"/>
        <v>0</v>
      </c>
      <c r="T620" s="3" t="e">
        <f t="shared" si="59"/>
        <v>#DIV/0!</v>
      </c>
      <c r="U620" s="9" t="s">
        <v>8312</v>
      </c>
      <c r="V620" s="3" t="s">
        <v>8313</v>
      </c>
    </row>
    <row r="621" spans="1:22" ht="28.8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15">
        <f t="shared" si="55"/>
        <v>41968.692013888889</v>
      </c>
      <c r="K621" s="3">
        <v>1411745790</v>
      </c>
      <c r="L621" s="15">
        <f t="shared" si="56"/>
        <v>41908.650347222225</v>
      </c>
      <c r="M621" s="15" t="str">
        <f t="shared" si="57"/>
        <v>Sep</v>
      </c>
      <c r="N621" s="15" t="str">
        <f t="shared" si="58"/>
        <v>2014</v>
      </c>
      <c r="O621" s="3" t="b">
        <v>0</v>
      </c>
      <c r="P621" s="3">
        <v>1</v>
      </c>
      <c r="Q621" s="3" t="b">
        <v>0</v>
      </c>
      <c r="R621" s="3" t="s">
        <v>8272</v>
      </c>
      <c r="S621" s="7">
        <f t="shared" si="54"/>
        <v>0</v>
      </c>
      <c r="T621" s="3">
        <f t="shared" si="59"/>
        <v>1</v>
      </c>
      <c r="U621" s="9" t="s">
        <v>8312</v>
      </c>
      <c r="V621" s="3" t="s">
        <v>8313</v>
      </c>
    </row>
    <row r="622" spans="1:22" ht="43.2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15">
        <f t="shared" si="55"/>
        <v>41876.716874999998</v>
      </c>
      <c r="K622" s="3">
        <v>1405098738</v>
      </c>
      <c r="L622" s="15">
        <f t="shared" si="56"/>
        <v>41831.716874999998</v>
      </c>
      <c r="M622" s="15" t="str">
        <f t="shared" si="57"/>
        <v>Jul</v>
      </c>
      <c r="N622" s="15" t="str">
        <f t="shared" si="58"/>
        <v>2014</v>
      </c>
      <c r="O622" s="3" t="b">
        <v>0</v>
      </c>
      <c r="P622" s="3">
        <v>1</v>
      </c>
      <c r="Q622" s="3" t="b">
        <v>0</v>
      </c>
      <c r="R622" s="3" t="s">
        <v>8272</v>
      </c>
      <c r="S622" s="7">
        <f t="shared" si="54"/>
        <v>1</v>
      </c>
      <c r="T622" s="3">
        <f t="shared" si="59"/>
        <v>300</v>
      </c>
      <c r="U622" s="9" t="s">
        <v>8312</v>
      </c>
      <c r="V622" s="3" t="s">
        <v>8313</v>
      </c>
    </row>
    <row r="623" spans="1:22" ht="43.2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15">
        <f t="shared" si="55"/>
        <v>42558.987696759257</v>
      </c>
      <c r="K623" s="3">
        <v>1465342937</v>
      </c>
      <c r="L623" s="15">
        <f t="shared" si="56"/>
        <v>42528.987696759257</v>
      </c>
      <c r="M623" s="15" t="str">
        <f t="shared" si="57"/>
        <v>Jun</v>
      </c>
      <c r="N623" s="15" t="str">
        <f t="shared" si="58"/>
        <v>2016</v>
      </c>
      <c r="O623" s="3" t="b">
        <v>0</v>
      </c>
      <c r="P623" s="3">
        <v>3</v>
      </c>
      <c r="Q623" s="3" t="b">
        <v>0</v>
      </c>
      <c r="R623" s="3" t="s">
        <v>8272</v>
      </c>
      <c r="S623" s="7">
        <f t="shared" si="54"/>
        <v>1</v>
      </c>
      <c r="T623" s="3">
        <f t="shared" si="59"/>
        <v>87</v>
      </c>
      <c r="U623" s="9" t="s">
        <v>8312</v>
      </c>
      <c r="V623" s="3" t="s">
        <v>8313</v>
      </c>
    </row>
    <row r="624" spans="1:22" ht="43.2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15">
        <f t="shared" si="55"/>
        <v>42552.774745370371</v>
      </c>
      <c r="K624" s="3">
        <v>1465670138</v>
      </c>
      <c r="L624" s="15">
        <f t="shared" si="56"/>
        <v>42532.774745370371</v>
      </c>
      <c r="M624" s="15" t="str">
        <f t="shared" si="57"/>
        <v>Jun</v>
      </c>
      <c r="N624" s="15" t="str">
        <f t="shared" si="58"/>
        <v>2016</v>
      </c>
      <c r="O624" s="3" t="b">
        <v>0</v>
      </c>
      <c r="P624" s="3">
        <v>9</v>
      </c>
      <c r="Q624" s="3" t="b">
        <v>0</v>
      </c>
      <c r="R624" s="3" t="s">
        <v>8272</v>
      </c>
      <c r="S624" s="7">
        <f t="shared" si="54"/>
        <v>6</v>
      </c>
      <c r="T624" s="3">
        <f t="shared" si="59"/>
        <v>37.89</v>
      </c>
      <c r="U624" s="9" t="s">
        <v>8312</v>
      </c>
      <c r="V624" s="3" t="s">
        <v>8313</v>
      </c>
    </row>
    <row r="625" spans="1:22" ht="57.6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15">
        <f t="shared" si="55"/>
        <v>42152.009224537032</v>
      </c>
      <c r="K625" s="3">
        <v>1430179997</v>
      </c>
      <c r="L625" s="15">
        <f t="shared" si="56"/>
        <v>42122.009224537032</v>
      </c>
      <c r="M625" s="15" t="str">
        <f t="shared" si="57"/>
        <v>Apr</v>
      </c>
      <c r="N625" s="15" t="str">
        <f t="shared" si="58"/>
        <v>2015</v>
      </c>
      <c r="O625" s="3" t="b">
        <v>0</v>
      </c>
      <c r="P625" s="3">
        <v>0</v>
      </c>
      <c r="Q625" s="3" t="b">
        <v>0</v>
      </c>
      <c r="R625" s="3" t="s">
        <v>8272</v>
      </c>
      <c r="S625" s="7">
        <f t="shared" si="54"/>
        <v>0</v>
      </c>
      <c r="T625" s="3" t="e">
        <f t="shared" si="59"/>
        <v>#DIV/0!</v>
      </c>
      <c r="U625" s="9" t="s">
        <v>8312</v>
      </c>
      <c r="V625" s="3" t="s">
        <v>8313</v>
      </c>
    </row>
    <row r="626" spans="1:22" ht="43.2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15">
        <f t="shared" si="55"/>
        <v>42138.988900462966</v>
      </c>
      <c r="K626" s="3">
        <v>1429055041</v>
      </c>
      <c r="L626" s="15">
        <f t="shared" si="56"/>
        <v>42108.988900462966</v>
      </c>
      <c r="M626" s="15" t="str">
        <f t="shared" si="57"/>
        <v>Apr</v>
      </c>
      <c r="N626" s="15" t="str">
        <f t="shared" si="58"/>
        <v>2015</v>
      </c>
      <c r="O626" s="3" t="b">
        <v>0</v>
      </c>
      <c r="P626" s="3">
        <v>0</v>
      </c>
      <c r="Q626" s="3" t="b">
        <v>0</v>
      </c>
      <c r="R626" s="3" t="s">
        <v>8272</v>
      </c>
      <c r="S626" s="7">
        <f t="shared" si="54"/>
        <v>0</v>
      </c>
      <c r="T626" s="3" t="e">
        <f t="shared" si="59"/>
        <v>#DIV/0!</v>
      </c>
      <c r="U626" s="9" t="s">
        <v>8312</v>
      </c>
      <c r="V626" s="3" t="s">
        <v>8313</v>
      </c>
    </row>
    <row r="627" spans="1:22" ht="43.2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15">
        <f t="shared" si="55"/>
        <v>42820.853900462964</v>
      </c>
      <c r="K627" s="3">
        <v>1487971777</v>
      </c>
      <c r="L627" s="15">
        <f t="shared" si="56"/>
        <v>42790.895567129628</v>
      </c>
      <c r="M627" s="15" t="str">
        <f t="shared" si="57"/>
        <v>Feb</v>
      </c>
      <c r="N627" s="15" t="str">
        <f t="shared" si="58"/>
        <v>2017</v>
      </c>
      <c r="O627" s="3" t="b">
        <v>0</v>
      </c>
      <c r="P627" s="3">
        <v>0</v>
      </c>
      <c r="Q627" s="3" t="b">
        <v>0</v>
      </c>
      <c r="R627" s="3" t="s">
        <v>8272</v>
      </c>
      <c r="S627" s="7">
        <f t="shared" si="54"/>
        <v>0</v>
      </c>
      <c r="T627" s="3" t="e">
        <f t="shared" si="59"/>
        <v>#DIV/0!</v>
      </c>
      <c r="U627" s="9" t="s">
        <v>8312</v>
      </c>
      <c r="V627" s="3" t="s">
        <v>8313</v>
      </c>
    </row>
    <row r="628" spans="1:22" ht="43.2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15">
        <f t="shared" si="55"/>
        <v>42231.556944444441</v>
      </c>
      <c r="K628" s="3">
        <v>1436793939</v>
      </c>
      <c r="L628" s="15">
        <f t="shared" si="56"/>
        <v>42198.559479166666</v>
      </c>
      <c r="M628" s="15" t="str">
        <f t="shared" si="57"/>
        <v>Jul</v>
      </c>
      <c r="N628" s="15" t="str">
        <f t="shared" si="58"/>
        <v>2015</v>
      </c>
      <c r="O628" s="3" t="b">
        <v>0</v>
      </c>
      <c r="P628" s="3">
        <v>39</v>
      </c>
      <c r="Q628" s="3" t="b">
        <v>0</v>
      </c>
      <c r="R628" s="3" t="s">
        <v>8272</v>
      </c>
      <c r="S628" s="7">
        <f t="shared" si="54"/>
        <v>17</v>
      </c>
      <c r="T628" s="3">
        <f t="shared" si="59"/>
        <v>111.41</v>
      </c>
      <c r="U628" s="9" t="s">
        <v>8312</v>
      </c>
      <c r="V628" s="3" t="s">
        <v>8313</v>
      </c>
    </row>
    <row r="629" spans="1:22" ht="43.2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15">
        <f t="shared" si="55"/>
        <v>42443.958333333328</v>
      </c>
      <c r="K629" s="3">
        <v>1452842511</v>
      </c>
      <c r="L629" s="15">
        <f t="shared" si="56"/>
        <v>42384.306840277779</v>
      </c>
      <c r="M629" s="15" t="str">
        <f t="shared" si="57"/>
        <v>Jan</v>
      </c>
      <c r="N629" s="15" t="str">
        <f t="shared" si="58"/>
        <v>2016</v>
      </c>
      <c r="O629" s="3" t="b">
        <v>0</v>
      </c>
      <c r="P629" s="3">
        <v>1</v>
      </c>
      <c r="Q629" s="3" t="b">
        <v>0</v>
      </c>
      <c r="R629" s="3" t="s">
        <v>8272</v>
      </c>
      <c r="S629" s="7">
        <f t="shared" si="54"/>
        <v>0</v>
      </c>
      <c r="T629" s="3">
        <f t="shared" si="59"/>
        <v>90</v>
      </c>
      <c r="U629" s="9" t="s">
        <v>8312</v>
      </c>
      <c r="V629" s="3" t="s">
        <v>8313</v>
      </c>
    </row>
    <row r="630" spans="1:22" ht="43.2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15">
        <f t="shared" si="55"/>
        <v>41833.692789351851</v>
      </c>
      <c r="K630" s="3">
        <v>1402677457</v>
      </c>
      <c r="L630" s="15">
        <f t="shared" si="56"/>
        <v>41803.692789351851</v>
      </c>
      <c r="M630" s="15" t="str">
        <f t="shared" si="57"/>
        <v>Jun</v>
      </c>
      <c r="N630" s="15" t="str">
        <f t="shared" si="58"/>
        <v>2014</v>
      </c>
      <c r="O630" s="3" t="b">
        <v>0</v>
      </c>
      <c r="P630" s="3">
        <v>0</v>
      </c>
      <c r="Q630" s="3" t="b">
        <v>0</v>
      </c>
      <c r="R630" s="3" t="s">
        <v>8272</v>
      </c>
      <c r="S630" s="7">
        <f t="shared" si="54"/>
        <v>0</v>
      </c>
      <c r="T630" s="3" t="e">
        <f t="shared" si="59"/>
        <v>#DIV/0!</v>
      </c>
      <c r="U630" s="9" t="s">
        <v>8312</v>
      </c>
      <c r="V630" s="3" t="s">
        <v>8313</v>
      </c>
    </row>
    <row r="631" spans="1:22" ht="43.2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15">
        <f t="shared" si="55"/>
        <v>42504.637824074074</v>
      </c>
      <c r="K631" s="3">
        <v>1460647108</v>
      </c>
      <c r="L631" s="15">
        <f t="shared" si="56"/>
        <v>42474.637824074074</v>
      </c>
      <c r="M631" s="15" t="str">
        <f t="shared" si="57"/>
        <v>Apr</v>
      </c>
      <c r="N631" s="15" t="str">
        <f t="shared" si="58"/>
        <v>2016</v>
      </c>
      <c r="O631" s="3" t="b">
        <v>0</v>
      </c>
      <c r="P631" s="3">
        <v>3</v>
      </c>
      <c r="Q631" s="3" t="b">
        <v>0</v>
      </c>
      <c r="R631" s="3" t="s">
        <v>8272</v>
      </c>
      <c r="S631" s="7">
        <f t="shared" si="54"/>
        <v>0</v>
      </c>
      <c r="T631" s="3">
        <f t="shared" si="59"/>
        <v>116.67</v>
      </c>
      <c r="U631" s="9" t="s">
        <v>8312</v>
      </c>
      <c r="V631" s="3" t="s">
        <v>8313</v>
      </c>
    </row>
    <row r="632" spans="1:22" ht="57.6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15">
        <f t="shared" si="55"/>
        <v>42253.215277777781</v>
      </c>
      <c r="K632" s="3">
        <v>1438959121</v>
      </c>
      <c r="L632" s="15">
        <f t="shared" si="56"/>
        <v>42223.619456018518</v>
      </c>
      <c r="M632" s="15" t="str">
        <f t="shared" si="57"/>
        <v>Aug</v>
      </c>
      <c r="N632" s="15" t="str">
        <f t="shared" si="58"/>
        <v>2015</v>
      </c>
      <c r="O632" s="3" t="b">
        <v>0</v>
      </c>
      <c r="P632" s="3">
        <v>1</v>
      </c>
      <c r="Q632" s="3" t="b">
        <v>0</v>
      </c>
      <c r="R632" s="3" t="s">
        <v>8272</v>
      </c>
      <c r="S632" s="7">
        <f t="shared" si="54"/>
        <v>0</v>
      </c>
      <c r="T632" s="3">
        <f t="shared" si="59"/>
        <v>10</v>
      </c>
      <c r="U632" s="9" t="s">
        <v>8312</v>
      </c>
      <c r="V632" s="3" t="s">
        <v>8313</v>
      </c>
    </row>
    <row r="633" spans="1:22" ht="28.8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15">
        <f t="shared" si="55"/>
        <v>42518.772326388891</v>
      </c>
      <c r="K633" s="3">
        <v>1461954729</v>
      </c>
      <c r="L633" s="15">
        <f t="shared" si="56"/>
        <v>42489.772326388891</v>
      </c>
      <c r="M633" s="15" t="str">
        <f t="shared" si="57"/>
        <v>Apr</v>
      </c>
      <c r="N633" s="15" t="str">
        <f t="shared" si="58"/>
        <v>2016</v>
      </c>
      <c r="O633" s="3" t="b">
        <v>0</v>
      </c>
      <c r="P633" s="3">
        <v>9</v>
      </c>
      <c r="Q633" s="3" t="b">
        <v>0</v>
      </c>
      <c r="R633" s="3" t="s">
        <v>8272</v>
      </c>
      <c r="S633" s="7">
        <f t="shared" si="54"/>
        <v>1</v>
      </c>
      <c r="T633" s="3">
        <f t="shared" si="59"/>
        <v>76.67</v>
      </c>
      <c r="U633" s="9" t="s">
        <v>8312</v>
      </c>
      <c r="V633" s="3" t="s">
        <v>8313</v>
      </c>
    </row>
    <row r="634" spans="1:22" ht="28.8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15">
        <f t="shared" si="55"/>
        <v>42333.700983796298</v>
      </c>
      <c r="K634" s="3">
        <v>1445874565</v>
      </c>
      <c r="L634" s="15">
        <f t="shared" si="56"/>
        <v>42303.659317129626</v>
      </c>
      <c r="M634" s="15" t="str">
        <f t="shared" si="57"/>
        <v>Oct</v>
      </c>
      <c r="N634" s="15" t="str">
        <f t="shared" si="58"/>
        <v>2015</v>
      </c>
      <c r="O634" s="3" t="b">
        <v>0</v>
      </c>
      <c r="P634" s="3">
        <v>0</v>
      </c>
      <c r="Q634" s="3" t="b">
        <v>0</v>
      </c>
      <c r="R634" s="3" t="s">
        <v>8272</v>
      </c>
      <c r="S634" s="7">
        <f t="shared" si="54"/>
        <v>0</v>
      </c>
      <c r="T634" s="3" t="e">
        <f t="shared" si="59"/>
        <v>#DIV/0!</v>
      </c>
      <c r="U634" s="9" t="s">
        <v>8312</v>
      </c>
      <c r="V634" s="3" t="s">
        <v>8313</v>
      </c>
    </row>
    <row r="635" spans="1:22" ht="43.2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15">
        <f t="shared" si="55"/>
        <v>42538.958333333328</v>
      </c>
      <c r="K635" s="3">
        <v>1463469062</v>
      </c>
      <c r="L635" s="15">
        <f t="shared" si="56"/>
        <v>42507.29932870371</v>
      </c>
      <c r="M635" s="15" t="str">
        <f t="shared" si="57"/>
        <v>May</v>
      </c>
      <c r="N635" s="15" t="str">
        <f t="shared" si="58"/>
        <v>2016</v>
      </c>
      <c r="O635" s="3" t="b">
        <v>0</v>
      </c>
      <c r="P635" s="3">
        <v>25</v>
      </c>
      <c r="Q635" s="3" t="b">
        <v>0</v>
      </c>
      <c r="R635" s="3" t="s">
        <v>8272</v>
      </c>
      <c r="S635" s="7">
        <f t="shared" si="54"/>
        <v>12</v>
      </c>
      <c r="T635" s="3">
        <f t="shared" si="59"/>
        <v>49.8</v>
      </c>
      <c r="U635" s="9" t="s">
        <v>8312</v>
      </c>
      <c r="V635" s="3" t="s">
        <v>8313</v>
      </c>
    </row>
    <row r="636" spans="1:22" ht="28.8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15">
        <f t="shared" si="55"/>
        <v>42061.928576388891</v>
      </c>
      <c r="K636" s="3">
        <v>1422397029</v>
      </c>
      <c r="L636" s="15">
        <f t="shared" si="56"/>
        <v>42031.928576388891</v>
      </c>
      <c r="M636" s="15" t="str">
        <f t="shared" si="57"/>
        <v>Jan</v>
      </c>
      <c r="N636" s="15" t="str">
        <f t="shared" si="58"/>
        <v>2015</v>
      </c>
      <c r="O636" s="3" t="b">
        <v>0</v>
      </c>
      <c r="P636" s="3">
        <v>1</v>
      </c>
      <c r="Q636" s="3" t="b">
        <v>0</v>
      </c>
      <c r="R636" s="3" t="s">
        <v>8272</v>
      </c>
      <c r="S636" s="7">
        <f t="shared" si="54"/>
        <v>0</v>
      </c>
      <c r="T636" s="3">
        <f t="shared" si="59"/>
        <v>1</v>
      </c>
      <c r="U636" s="9" t="s">
        <v>8312</v>
      </c>
      <c r="V636" s="3" t="s">
        <v>8313</v>
      </c>
    </row>
    <row r="637" spans="1:22" ht="28.8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15">
        <f t="shared" si="55"/>
        <v>42106.092152777783</v>
      </c>
      <c r="K637" s="3">
        <v>1426212762</v>
      </c>
      <c r="L637" s="15">
        <f t="shared" si="56"/>
        <v>42076.092152777783</v>
      </c>
      <c r="M637" s="15" t="str">
        <f t="shared" si="57"/>
        <v>Mar</v>
      </c>
      <c r="N637" s="15" t="str">
        <f t="shared" si="58"/>
        <v>2015</v>
      </c>
      <c r="O637" s="3" t="b">
        <v>0</v>
      </c>
      <c r="P637" s="3">
        <v>1</v>
      </c>
      <c r="Q637" s="3" t="b">
        <v>0</v>
      </c>
      <c r="R637" s="3" t="s">
        <v>8272</v>
      </c>
      <c r="S637" s="7">
        <f t="shared" si="54"/>
        <v>0</v>
      </c>
      <c r="T637" s="3">
        <f t="shared" si="59"/>
        <v>2</v>
      </c>
      <c r="U637" s="9" t="s">
        <v>8312</v>
      </c>
      <c r="V637" s="3" t="s">
        <v>8313</v>
      </c>
    </row>
    <row r="638" spans="1:22" ht="43.2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15">
        <f t="shared" si="55"/>
        <v>42161.44930555555</v>
      </c>
      <c r="K638" s="3">
        <v>1430996150</v>
      </c>
      <c r="L638" s="15">
        <f t="shared" si="56"/>
        <v>42131.455439814818</v>
      </c>
      <c r="M638" s="15" t="str">
        <f t="shared" si="57"/>
        <v>May</v>
      </c>
      <c r="N638" s="15" t="str">
        <f t="shared" si="58"/>
        <v>2015</v>
      </c>
      <c r="O638" s="3" t="b">
        <v>0</v>
      </c>
      <c r="P638" s="3">
        <v>1</v>
      </c>
      <c r="Q638" s="3" t="b">
        <v>0</v>
      </c>
      <c r="R638" s="3" t="s">
        <v>8272</v>
      </c>
      <c r="S638" s="7">
        <f t="shared" si="54"/>
        <v>0</v>
      </c>
      <c r="T638" s="3">
        <f t="shared" si="59"/>
        <v>4</v>
      </c>
      <c r="U638" s="9" t="s">
        <v>8312</v>
      </c>
      <c r="V638" s="3" t="s">
        <v>8313</v>
      </c>
    </row>
    <row r="639" spans="1:22" ht="43.2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15">
        <f t="shared" si="55"/>
        <v>42791.961111111115</v>
      </c>
      <c r="K639" s="3">
        <v>1485558318</v>
      </c>
      <c r="L639" s="15">
        <f t="shared" si="56"/>
        <v>42762.962013888886</v>
      </c>
      <c r="M639" s="15" t="str">
        <f t="shared" si="57"/>
        <v>Jan</v>
      </c>
      <c r="N639" s="15" t="str">
        <f t="shared" si="58"/>
        <v>2017</v>
      </c>
      <c r="O639" s="3" t="b">
        <v>0</v>
      </c>
      <c r="P639" s="3">
        <v>0</v>
      </c>
      <c r="Q639" s="3" t="b">
        <v>0</v>
      </c>
      <c r="R639" s="3" t="s">
        <v>8272</v>
      </c>
      <c r="S639" s="7">
        <f t="shared" si="54"/>
        <v>0</v>
      </c>
      <c r="T639" s="3" t="e">
        <f t="shared" si="59"/>
        <v>#DIV/0!</v>
      </c>
      <c r="U639" s="9" t="s">
        <v>8312</v>
      </c>
      <c r="V639" s="3" t="s">
        <v>8313</v>
      </c>
    </row>
    <row r="640" spans="1:22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15">
        <f t="shared" si="55"/>
        <v>42819.55164351852</v>
      </c>
      <c r="K640" s="3">
        <v>1485267262</v>
      </c>
      <c r="L640" s="15">
        <f t="shared" si="56"/>
        <v>42759.593310185184</v>
      </c>
      <c r="M640" s="15" t="str">
        <f t="shared" si="57"/>
        <v>Jan</v>
      </c>
      <c r="N640" s="15" t="str">
        <f t="shared" si="58"/>
        <v>2017</v>
      </c>
      <c r="O640" s="3" t="b">
        <v>0</v>
      </c>
      <c r="P640" s="3">
        <v>6</v>
      </c>
      <c r="Q640" s="3" t="b">
        <v>0</v>
      </c>
      <c r="R640" s="3" t="s">
        <v>8272</v>
      </c>
      <c r="S640" s="7">
        <f t="shared" si="54"/>
        <v>0</v>
      </c>
      <c r="T640" s="3">
        <f t="shared" si="59"/>
        <v>3</v>
      </c>
      <c r="U640" s="9" t="s">
        <v>8312</v>
      </c>
      <c r="V640" s="3" t="s">
        <v>8313</v>
      </c>
    </row>
    <row r="641" spans="1:22" ht="28.8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15">
        <f t="shared" si="55"/>
        <v>41925.583275462966</v>
      </c>
      <c r="K641" s="3">
        <v>1408024795</v>
      </c>
      <c r="L641" s="15">
        <f t="shared" si="56"/>
        <v>41865.583275462966</v>
      </c>
      <c r="M641" s="15" t="str">
        <f t="shared" si="57"/>
        <v>Aug</v>
      </c>
      <c r="N641" s="15" t="str">
        <f t="shared" si="58"/>
        <v>2014</v>
      </c>
      <c r="O641" s="3" t="b">
        <v>0</v>
      </c>
      <c r="P641" s="3">
        <v>1</v>
      </c>
      <c r="Q641" s="3" t="b">
        <v>0</v>
      </c>
      <c r="R641" s="3" t="s">
        <v>8272</v>
      </c>
      <c r="S641" s="7">
        <f t="shared" si="54"/>
        <v>0</v>
      </c>
      <c r="T641" s="3">
        <f t="shared" si="59"/>
        <v>1</v>
      </c>
      <c r="U641" s="9" t="s">
        <v>8312</v>
      </c>
      <c r="V641" s="3" t="s">
        <v>8313</v>
      </c>
    </row>
    <row r="642" spans="1:22" ht="43.2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15">
        <f t="shared" si="55"/>
        <v>42698.958333333328</v>
      </c>
      <c r="K642" s="3">
        <v>1478685915</v>
      </c>
      <c r="L642" s="15">
        <f t="shared" si="56"/>
        <v>42683.420312500006</v>
      </c>
      <c r="M642" s="15" t="str">
        <f t="shared" si="57"/>
        <v>Nov</v>
      </c>
      <c r="N642" s="15" t="str">
        <f t="shared" si="58"/>
        <v>2016</v>
      </c>
      <c r="O642" s="3" t="b">
        <v>0</v>
      </c>
      <c r="P642" s="3">
        <v>2</v>
      </c>
      <c r="Q642" s="3" t="b">
        <v>1</v>
      </c>
      <c r="R642" s="3" t="s">
        <v>8273</v>
      </c>
      <c r="S642" s="7">
        <f t="shared" ref="S642:S705" si="60">ROUND((E642/D642)*100,0)</f>
        <v>144</v>
      </c>
      <c r="T642" s="3">
        <f t="shared" si="59"/>
        <v>50.5</v>
      </c>
      <c r="U642" s="9" t="s">
        <v>8312</v>
      </c>
      <c r="V642" s="3" t="s">
        <v>8314</v>
      </c>
    </row>
    <row r="643" spans="1:22" ht="43.2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15">
        <f t="shared" ref="J643:J706" si="61">(((I643/60)/60)/24)+DATE(1970,1,1)</f>
        <v>42229.57</v>
      </c>
      <c r="K643" s="3">
        <v>1436881248</v>
      </c>
      <c r="L643" s="15">
        <f t="shared" ref="L643:L706" si="62">(((K643/60)/60)/24)+DATE(1970,1,1)</f>
        <v>42199.57</v>
      </c>
      <c r="M643" s="15" t="str">
        <f t="shared" ref="M643:M706" si="63">TEXT(L643, "mmm")</f>
        <v>Jul</v>
      </c>
      <c r="N643" s="15" t="str">
        <f t="shared" ref="N643:N706" si="64">TEXT(L643, "yyyy")</f>
        <v>2015</v>
      </c>
      <c r="O643" s="3" t="b">
        <v>0</v>
      </c>
      <c r="P643" s="3">
        <v>315</v>
      </c>
      <c r="Q643" s="3" t="b">
        <v>1</v>
      </c>
      <c r="R643" s="3" t="s">
        <v>8273</v>
      </c>
      <c r="S643" s="7">
        <f t="shared" si="60"/>
        <v>119</v>
      </c>
      <c r="T643" s="3">
        <f t="shared" ref="T643:T706" si="65">ROUND(E643/P643,2)</f>
        <v>151.32</v>
      </c>
      <c r="U643" s="9" t="s">
        <v>8312</v>
      </c>
      <c r="V643" s="3" t="s">
        <v>8314</v>
      </c>
    </row>
    <row r="644" spans="1:22" ht="43.2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15">
        <f t="shared" si="61"/>
        <v>42235.651319444441</v>
      </c>
      <c r="K644" s="3">
        <v>1436888274</v>
      </c>
      <c r="L644" s="15">
        <f t="shared" si="62"/>
        <v>42199.651319444441</v>
      </c>
      <c r="M644" s="15" t="str">
        <f t="shared" si="63"/>
        <v>Jul</v>
      </c>
      <c r="N644" s="15" t="str">
        <f t="shared" si="64"/>
        <v>2015</v>
      </c>
      <c r="O644" s="3" t="b">
        <v>0</v>
      </c>
      <c r="P644" s="3">
        <v>2174</v>
      </c>
      <c r="Q644" s="3" t="b">
        <v>1</v>
      </c>
      <c r="R644" s="3" t="s">
        <v>8273</v>
      </c>
      <c r="S644" s="7">
        <f t="shared" si="60"/>
        <v>1460</v>
      </c>
      <c r="T644" s="3">
        <f t="shared" si="65"/>
        <v>134.36000000000001</v>
      </c>
      <c r="U644" s="9" t="s">
        <v>8312</v>
      </c>
      <c r="V644" s="3" t="s">
        <v>8314</v>
      </c>
    </row>
    <row r="645" spans="1:22" ht="43.2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15">
        <f t="shared" si="61"/>
        <v>42155.642071759255</v>
      </c>
      <c r="K645" s="3">
        <v>1428333875</v>
      </c>
      <c r="L645" s="15">
        <f t="shared" si="62"/>
        <v>42100.642071759255</v>
      </c>
      <c r="M645" s="15" t="str">
        <f t="shared" si="63"/>
        <v>Apr</v>
      </c>
      <c r="N645" s="15" t="str">
        <f t="shared" si="64"/>
        <v>2015</v>
      </c>
      <c r="O645" s="3" t="b">
        <v>0</v>
      </c>
      <c r="P645" s="3">
        <v>152</v>
      </c>
      <c r="Q645" s="3" t="b">
        <v>1</v>
      </c>
      <c r="R645" s="3" t="s">
        <v>8273</v>
      </c>
      <c r="S645" s="7">
        <f t="shared" si="60"/>
        <v>106</v>
      </c>
      <c r="T645" s="3">
        <f t="shared" si="65"/>
        <v>174.03</v>
      </c>
      <c r="U645" s="9" t="s">
        <v>8312</v>
      </c>
      <c r="V645" s="3" t="s">
        <v>8314</v>
      </c>
    </row>
    <row r="646" spans="1:22" ht="43.2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15">
        <f t="shared" si="61"/>
        <v>41941.041666666664</v>
      </c>
      <c r="K646" s="3">
        <v>1410883139</v>
      </c>
      <c r="L646" s="15">
        <f t="shared" si="62"/>
        <v>41898.665960648148</v>
      </c>
      <c r="M646" s="15" t="str">
        <f t="shared" si="63"/>
        <v>Sep</v>
      </c>
      <c r="N646" s="15" t="str">
        <f t="shared" si="64"/>
        <v>2014</v>
      </c>
      <c r="O646" s="3" t="b">
        <v>0</v>
      </c>
      <c r="P646" s="3">
        <v>1021</v>
      </c>
      <c r="Q646" s="3" t="b">
        <v>1</v>
      </c>
      <c r="R646" s="3" t="s">
        <v>8273</v>
      </c>
      <c r="S646" s="7">
        <f t="shared" si="60"/>
        <v>300</v>
      </c>
      <c r="T646" s="3">
        <f t="shared" si="65"/>
        <v>73.489999999999995</v>
      </c>
      <c r="U646" s="9" t="s">
        <v>8312</v>
      </c>
      <c r="V646" s="3" t="s">
        <v>8314</v>
      </c>
    </row>
    <row r="647" spans="1:22" ht="28.8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15">
        <f t="shared" si="61"/>
        <v>42594.026319444441</v>
      </c>
      <c r="K647" s="3">
        <v>1468370274</v>
      </c>
      <c r="L647" s="15">
        <f t="shared" si="62"/>
        <v>42564.026319444441</v>
      </c>
      <c r="M647" s="15" t="str">
        <f t="shared" si="63"/>
        <v>Jul</v>
      </c>
      <c r="N647" s="15" t="str">
        <f t="shared" si="64"/>
        <v>2016</v>
      </c>
      <c r="O647" s="3" t="b">
        <v>0</v>
      </c>
      <c r="P647" s="3">
        <v>237</v>
      </c>
      <c r="Q647" s="3" t="b">
        <v>1</v>
      </c>
      <c r="R647" s="3" t="s">
        <v>8273</v>
      </c>
      <c r="S647" s="7">
        <f t="shared" si="60"/>
        <v>279</v>
      </c>
      <c r="T647" s="3">
        <f t="shared" si="65"/>
        <v>23.52</v>
      </c>
      <c r="U647" s="9" t="s">
        <v>8312</v>
      </c>
      <c r="V647" s="3" t="s">
        <v>8314</v>
      </c>
    </row>
    <row r="648" spans="1:22" ht="43.2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15">
        <f t="shared" si="61"/>
        <v>41862.852627314816</v>
      </c>
      <c r="K648" s="3">
        <v>1405196867</v>
      </c>
      <c r="L648" s="15">
        <f t="shared" si="62"/>
        <v>41832.852627314816</v>
      </c>
      <c r="M648" s="15" t="str">
        <f t="shared" si="63"/>
        <v>Jul</v>
      </c>
      <c r="N648" s="15" t="str">
        <f t="shared" si="64"/>
        <v>2014</v>
      </c>
      <c r="O648" s="3" t="b">
        <v>0</v>
      </c>
      <c r="P648" s="3">
        <v>27</v>
      </c>
      <c r="Q648" s="3" t="b">
        <v>1</v>
      </c>
      <c r="R648" s="3" t="s">
        <v>8273</v>
      </c>
      <c r="S648" s="7">
        <f t="shared" si="60"/>
        <v>132</v>
      </c>
      <c r="T648" s="3">
        <f t="shared" si="65"/>
        <v>39.07</v>
      </c>
      <c r="U648" s="9" t="s">
        <v>8312</v>
      </c>
      <c r="V648" s="3" t="s">
        <v>8314</v>
      </c>
    </row>
    <row r="649" spans="1:22" ht="43.2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15">
        <f t="shared" si="61"/>
        <v>42446.726261574076</v>
      </c>
      <c r="K649" s="3">
        <v>1455647149</v>
      </c>
      <c r="L649" s="15">
        <f t="shared" si="62"/>
        <v>42416.767928240741</v>
      </c>
      <c r="M649" s="15" t="str">
        <f t="shared" si="63"/>
        <v>Feb</v>
      </c>
      <c r="N649" s="15" t="str">
        <f t="shared" si="64"/>
        <v>2016</v>
      </c>
      <c r="O649" s="3" t="b">
        <v>0</v>
      </c>
      <c r="P649" s="3">
        <v>17</v>
      </c>
      <c r="Q649" s="3" t="b">
        <v>1</v>
      </c>
      <c r="R649" s="3" t="s">
        <v>8273</v>
      </c>
      <c r="S649" s="7">
        <f t="shared" si="60"/>
        <v>107</v>
      </c>
      <c r="T649" s="3">
        <f t="shared" si="65"/>
        <v>125.94</v>
      </c>
      <c r="U649" s="9" t="s">
        <v>8312</v>
      </c>
      <c r="V649" s="3" t="s">
        <v>8314</v>
      </c>
    </row>
    <row r="650" spans="1:22" ht="28.8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15">
        <f t="shared" si="61"/>
        <v>41926.693379629629</v>
      </c>
      <c r="K650" s="3">
        <v>1410280708</v>
      </c>
      <c r="L650" s="15">
        <f t="shared" si="62"/>
        <v>41891.693379629629</v>
      </c>
      <c r="M650" s="15" t="str">
        <f t="shared" si="63"/>
        <v>Sep</v>
      </c>
      <c r="N650" s="15" t="str">
        <f t="shared" si="64"/>
        <v>2014</v>
      </c>
      <c r="O650" s="3" t="b">
        <v>0</v>
      </c>
      <c r="P650" s="3">
        <v>27</v>
      </c>
      <c r="Q650" s="3" t="b">
        <v>1</v>
      </c>
      <c r="R650" s="3" t="s">
        <v>8273</v>
      </c>
      <c r="S650" s="7">
        <f t="shared" si="60"/>
        <v>127</v>
      </c>
      <c r="T650" s="3">
        <f t="shared" si="65"/>
        <v>1644</v>
      </c>
      <c r="U650" s="9" t="s">
        <v>8312</v>
      </c>
      <c r="V650" s="3" t="s">
        <v>8314</v>
      </c>
    </row>
    <row r="651" spans="1:22" ht="43.2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15">
        <f t="shared" si="61"/>
        <v>41898.912187499998</v>
      </c>
      <c r="K651" s="3">
        <v>1409090013</v>
      </c>
      <c r="L651" s="15">
        <f t="shared" si="62"/>
        <v>41877.912187499998</v>
      </c>
      <c r="M651" s="15" t="str">
        <f t="shared" si="63"/>
        <v>Aug</v>
      </c>
      <c r="N651" s="15" t="str">
        <f t="shared" si="64"/>
        <v>2014</v>
      </c>
      <c r="O651" s="3" t="b">
        <v>0</v>
      </c>
      <c r="P651" s="3">
        <v>82</v>
      </c>
      <c r="Q651" s="3" t="b">
        <v>1</v>
      </c>
      <c r="R651" s="3" t="s">
        <v>8273</v>
      </c>
      <c r="S651" s="7">
        <f t="shared" si="60"/>
        <v>140</v>
      </c>
      <c r="T651" s="3">
        <f t="shared" si="65"/>
        <v>42.67</v>
      </c>
      <c r="U651" s="9" t="s">
        <v>8312</v>
      </c>
      <c r="V651" s="3" t="s">
        <v>8314</v>
      </c>
    </row>
    <row r="652" spans="1:22" ht="43.2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15">
        <f t="shared" si="61"/>
        <v>41992.078518518523</v>
      </c>
      <c r="K652" s="3">
        <v>1413766384</v>
      </c>
      <c r="L652" s="15">
        <f t="shared" si="62"/>
        <v>41932.036851851852</v>
      </c>
      <c r="M652" s="15" t="str">
        <f t="shared" si="63"/>
        <v>Oct</v>
      </c>
      <c r="N652" s="15" t="str">
        <f t="shared" si="64"/>
        <v>2014</v>
      </c>
      <c r="O652" s="3" t="b">
        <v>0</v>
      </c>
      <c r="P652" s="3">
        <v>48</v>
      </c>
      <c r="Q652" s="3" t="b">
        <v>1</v>
      </c>
      <c r="R652" s="3" t="s">
        <v>8273</v>
      </c>
      <c r="S652" s="7">
        <f t="shared" si="60"/>
        <v>112</v>
      </c>
      <c r="T652" s="3">
        <f t="shared" si="65"/>
        <v>35.130000000000003</v>
      </c>
      <c r="U652" s="9" t="s">
        <v>8312</v>
      </c>
      <c r="V652" s="3" t="s">
        <v>8314</v>
      </c>
    </row>
    <row r="653" spans="1:22" ht="43.2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15">
        <f t="shared" si="61"/>
        <v>41986.017488425925</v>
      </c>
      <c r="K653" s="3">
        <v>1415838311</v>
      </c>
      <c r="L653" s="15">
        <f t="shared" si="62"/>
        <v>41956.017488425925</v>
      </c>
      <c r="M653" s="15" t="str">
        <f t="shared" si="63"/>
        <v>Nov</v>
      </c>
      <c r="N653" s="15" t="str">
        <f t="shared" si="64"/>
        <v>2014</v>
      </c>
      <c r="O653" s="3" t="b">
        <v>0</v>
      </c>
      <c r="P653" s="3">
        <v>105</v>
      </c>
      <c r="Q653" s="3" t="b">
        <v>1</v>
      </c>
      <c r="R653" s="3" t="s">
        <v>8273</v>
      </c>
      <c r="S653" s="7">
        <f t="shared" si="60"/>
        <v>101</v>
      </c>
      <c r="T653" s="3">
        <f t="shared" si="65"/>
        <v>239.35</v>
      </c>
      <c r="U653" s="9" t="s">
        <v>8312</v>
      </c>
      <c r="V653" s="3" t="s">
        <v>8314</v>
      </c>
    </row>
    <row r="654" spans="1:22" ht="57.6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15">
        <f t="shared" si="61"/>
        <v>42705.732060185182</v>
      </c>
      <c r="K654" s="3">
        <v>1478018050</v>
      </c>
      <c r="L654" s="15">
        <f t="shared" si="62"/>
        <v>42675.690393518518</v>
      </c>
      <c r="M654" s="15" t="str">
        <f t="shared" si="63"/>
        <v>Nov</v>
      </c>
      <c r="N654" s="15" t="str">
        <f t="shared" si="64"/>
        <v>2016</v>
      </c>
      <c r="O654" s="3" t="b">
        <v>0</v>
      </c>
      <c r="P654" s="3">
        <v>28</v>
      </c>
      <c r="Q654" s="3" t="b">
        <v>1</v>
      </c>
      <c r="R654" s="3" t="s">
        <v>8273</v>
      </c>
      <c r="S654" s="7">
        <f t="shared" si="60"/>
        <v>100</v>
      </c>
      <c r="T654" s="3">
        <f t="shared" si="65"/>
        <v>107.64</v>
      </c>
      <c r="U654" s="9" t="s">
        <v>8312</v>
      </c>
      <c r="V654" s="3" t="s">
        <v>8314</v>
      </c>
    </row>
    <row r="655" spans="1:22" ht="57.6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15">
        <f t="shared" si="61"/>
        <v>42236.618518518517</v>
      </c>
      <c r="K655" s="3">
        <v>1436885440</v>
      </c>
      <c r="L655" s="15">
        <f t="shared" si="62"/>
        <v>42199.618518518517</v>
      </c>
      <c r="M655" s="15" t="str">
        <f t="shared" si="63"/>
        <v>Jul</v>
      </c>
      <c r="N655" s="15" t="str">
        <f t="shared" si="64"/>
        <v>2015</v>
      </c>
      <c r="O655" s="3" t="b">
        <v>0</v>
      </c>
      <c r="P655" s="3">
        <v>1107</v>
      </c>
      <c r="Q655" s="3" t="b">
        <v>1</v>
      </c>
      <c r="R655" s="3" t="s">
        <v>8273</v>
      </c>
      <c r="S655" s="7">
        <f t="shared" si="60"/>
        <v>141</v>
      </c>
      <c r="T655" s="3">
        <f t="shared" si="65"/>
        <v>95.83</v>
      </c>
      <c r="U655" s="9" t="s">
        <v>8312</v>
      </c>
      <c r="V655" s="3" t="s">
        <v>8314</v>
      </c>
    </row>
    <row r="656" spans="1:22" ht="43.2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15">
        <f t="shared" si="61"/>
        <v>42193.957326388889</v>
      </c>
      <c r="K656" s="3">
        <v>1433804313</v>
      </c>
      <c r="L656" s="15">
        <f t="shared" si="62"/>
        <v>42163.957326388889</v>
      </c>
      <c r="M656" s="15" t="str">
        <f t="shared" si="63"/>
        <v>Jun</v>
      </c>
      <c r="N656" s="15" t="str">
        <f t="shared" si="64"/>
        <v>2015</v>
      </c>
      <c r="O656" s="3" t="b">
        <v>0</v>
      </c>
      <c r="P656" s="3">
        <v>1013</v>
      </c>
      <c r="Q656" s="3" t="b">
        <v>1</v>
      </c>
      <c r="R656" s="3" t="s">
        <v>8273</v>
      </c>
      <c r="S656" s="7">
        <f t="shared" si="60"/>
        <v>267</v>
      </c>
      <c r="T656" s="3">
        <f t="shared" si="65"/>
        <v>31.66</v>
      </c>
      <c r="U656" s="9" t="s">
        <v>8312</v>
      </c>
      <c r="V656" s="3" t="s">
        <v>8314</v>
      </c>
    </row>
    <row r="657" spans="1:22" ht="43.2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15">
        <f t="shared" si="61"/>
        <v>42075.915648148148</v>
      </c>
      <c r="K657" s="3">
        <v>1423609112</v>
      </c>
      <c r="L657" s="15">
        <f t="shared" si="62"/>
        <v>42045.957314814819</v>
      </c>
      <c r="M657" s="15" t="str">
        <f t="shared" si="63"/>
        <v>Feb</v>
      </c>
      <c r="N657" s="15" t="str">
        <f t="shared" si="64"/>
        <v>2015</v>
      </c>
      <c r="O657" s="3" t="b">
        <v>0</v>
      </c>
      <c r="P657" s="3">
        <v>274</v>
      </c>
      <c r="Q657" s="3" t="b">
        <v>1</v>
      </c>
      <c r="R657" s="3" t="s">
        <v>8273</v>
      </c>
      <c r="S657" s="7">
        <f t="shared" si="60"/>
        <v>147</v>
      </c>
      <c r="T657" s="3">
        <f t="shared" si="65"/>
        <v>42.89</v>
      </c>
      <c r="U657" s="9" t="s">
        <v>8312</v>
      </c>
      <c r="V657" s="3" t="s">
        <v>8314</v>
      </c>
    </row>
    <row r="658" spans="1:22" ht="43.2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15">
        <f t="shared" si="61"/>
        <v>42477.762951388882</v>
      </c>
      <c r="K658" s="3">
        <v>1455736719</v>
      </c>
      <c r="L658" s="15">
        <f t="shared" si="62"/>
        <v>42417.804618055554</v>
      </c>
      <c r="M658" s="15" t="str">
        <f t="shared" si="63"/>
        <v>Feb</v>
      </c>
      <c r="N658" s="15" t="str">
        <f t="shared" si="64"/>
        <v>2016</v>
      </c>
      <c r="O658" s="3" t="b">
        <v>0</v>
      </c>
      <c r="P658" s="3">
        <v>87</v>
      </c>
      <c r="Q658" s="3" t="b">
        <v>1</v>
      </c>
      <c r="R658" s="3" t="s">
        <v>8273</v>
      </c>
      <c r="S658" s="7">
        <f t="shared" si="60"/>
        <v>214</v>
      </c>
      <c r="T658" s="3">
        <f t="shared" si="65"/>
        <v>122.74</v>
      </c>
      <c r="U658" s="9" t="s">
        <v>8312</v>
      </c>
      <c r="V658" s="3" t="s">
        <v>8314</v>
      </c>
    </row>
    <row r="659" spans="1:22" ht="43.2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15">
        <f t="shared" si="61"/>
        <v>42361.84574074074</v>
      </c>
      <c r="K659" s="3">
        <v>1448309872</v>
      </c>
      <c r="L659" s="15">
        <f t="shared" si="62"/>
        <v>42331.84574074074</v>
      </c>
      <c r="M659" s="15" t="str">
        <f t="shared" si="63"/>
        <v>Nov</v>
      </c>
      <c r="N659" s="15" t="str">
        <f t="shared" si="64"/>
        <v>2015</v>
      </c>
      <c r="O659" s="3" t="b">
        <v>0</v>
      </c>
      <c r="P659" s="3">
        <v>99</v>
      </c>
      <c r="Q659" s="3" t="b">
        <v>1</v>
      </c>
      <c r="R659" s="3" t="s">
        <v>8273</v>
      </c>
      <c r="S659" s="7">
        <f t="shared" si="60"/>
        <v>126</v>
      </c>
      <c r="T659" s="3">
        <f t="shared" si="65"/>
        <v>190.45</v>
      </c>
      <c r="U659" s="9" t="s">
        <v>8312</v>
      </c>
      <c r="V659" s="3" t="s">
        <v>8314</v>
      </c>
    </row>
    <row r="660" spans="1:22" ht="43.2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15">
        <f t="shared" si="61"/>
        <v>42211.75</v>
      </c>
      <c r="K660" s="3">
        <v>1435117889</v>
      </c>
      <c r="L660" s="15">
        <f t="shared" si="62"/>
        <v>42179.160752314812</v>
      </c>
      <c r="M660" s="15" t="str">
        <f t="shared" si="63"/>
        <v>Jun</v>
      </c>
      <c r="N660" s="15" t="str">
        <f t="shared" si="64"/>
        <v>2015</v>
      </c>
      <c r="O660" s="3" t="b">
        <v>0</v>
      </c>
      <c r="P660" s="3">
        <v>276</v>
      </c>
      <c r="Q660" s="3" t="b">
        <v>1</v>
      </c>
      <c r="R660" s="3" t="s">
        <v>8273</v>
      </c>
      <c r="S660" s="7">
        <f t="shared" si="60"/>
        <v>104</v>
      </c>
      <c r="T660" s="3">
        <f t="shared" si="65"/>
        <v>109.34</v>
      </c>
      <c r="U660" s="9" t="s">
        <v>8312</v>
      </c>
      <c r="V660" s="3" t="s">
        <v>8314</v>
      </c>
    </row>
    <row r="661" spans="1:22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15">
        <f t="shared" si="61"/>
        <v>42239.593692129631</v>
      </c>
      <c r="K661" s="3">
        <v>1437747295</v>
      </c>
      <c r="L661" s="15">
        <f t="shared" si="62"/>
        <v>42209.593692129631</v>
      </c>
      <c r="M661" s="15" t="str">
        <f t="shared" si="63"/>
        <v>Jul</v>
      </c>
      <c r="N661" s="15" t="str">
        <f t="shared" si="64"/>
        <v>2015</v>
      </c>
      <c r="O661" s="3" t="b">
        <v>0</v>
      </c>
      <c r="P661" s="3">
        <v>21</v>
      </c>
      <c r="Q661" s="3" t="b">
        <v>1</v>
      </c>
      <c r="R661" s="3" t="s">
        <v>8273</v>
      </c>
      <c r="S661" s="7">
        <f t="shared" si="60"/>
        <v>101</v>
      </c>
      <c r="T661" s="3">
        <f t="shared" si="65"/>
        <v>143.66999999999999</v>
      </c>
      <c r="U661" s="9" t="s">
        <v>8312</v>
      </c>
      <c r="V661" s="3" t="s">
        <v>8314</v>
      </c>
    </row>
    <row r="662" spans="1:22" ht="43.2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15">
        <f t="shared" si="61"/>
        <v>41952.783321759263</v>
      </c>
      <c r="K662" s="3">
        <v>1412963279</v>
      </c>
      <c r="L662" s="15">
        <f t="shared" si="62"/>
        <v>41922.741655092592</v>
      </c>
      <c r="M662" s="15" t="str">
        <f t="shared" si="63"/>
        <v>Oct</v>
      </c>
      <c r="N662" s="15" t="str">
        <f t="shared" si="64"/>
        <v>2014</v>
      </c>
      <c r="O662" s="3" t="b">
        <v>0</v>
      </c>
      <c r="P662" s="3">
        <v>18</v>
      </c>
      <c r="Q662" s="3" t="b">
        <v>0</v>
      </c>
      <c r="R662" s="3" t="s">
        <v>8273</v>
      </c>
      <c r="S662" s="7">
        <f t="shared" si="60"/>
        <v>3</v>
      </c>
      <c r="T662" s="3">
        <f t="shared" si="65"/>
        <v>84.94</v>
      </c>
      <c r="U662" s="9" t="s">
        <v>8312</v>
      </c>
      <c r="V662" s="3" t="s">
        <v>8314</v>
      </c>
    </row>
    <row r="663" spans="1:22" ht="43.2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15">
        <f t="shared" si="61"/>
        <v>42666.645358796297</v>
      </c>
      <c r="K663" s="3">
        <v>1474644559</v>
      </c>
      <c r="L663" s="15">
        <f t="shared" si="62"/>
        <v>42636.645358796297</v>
      </c>
      <c r="M663" s="15" t="str">
        <f t="shared" si="63"/>
        <v>Sep</v>
      </c>
      <c r="N663" s="15" t="str">
        <f t="shared" si="64"/>
        <v>2016</v>
      </c>
      <c r="O663" s="3" t="b">
        <v>0</v>
      </c>
      <c r="P663" s="3">
        <v>9</v>
      </c>
      <c r="Q663" s="3" t="b">
        <v>0</v>
      </c>
      <c r="R663" s="3" t="s">
        <v>8273</v>
      </c>
      <c r="S663" s="7">
        <f t="shared" si="60"/>
        <v>1</v>
      </c>
      <c r="T663" s="3">
        <f t="shared" si="65"/>
        <v>10.56</v>
      </c>
      <c r="U663" s="9" t="s">
        <v>8312</v>
      </c>
      <c r="V663" s="3" t="s">
        <v>8314</v>
      </c>
    </row>
    <row r="664" spans="1:22" ht="43.2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15">
        <f t="shared" si="61"/>
        <v>42020.438043981485</v>
      </c>
      <c r="K664" s="3">
        <v>1418812247</v>
      </c>
      <c r="L664" s="15">
        <f t="shared" si="62"/>
        <v>41990.438043981485</v>
      </c>
      <c r="M664" s="15" t="str">
        <f t="shared" si="63"/>
        <v>Dec</v>
      </c>
      <c r="N664" s="15" t="str">
        <f t="shared" si="64"/>
        <v>2014</v>
      </c>
      <c r="O664" s="3" t="b">
        <v>0</v>
      </c>
      <c r="P664" s="3">
        <v>4</v>
      </c>
      <c r="Q664" s="3" t="b">
        <v>0</v>
      </c>
      <c r="R664" s="3" t="s">
        <v>8273</v>
      </c>
      <c r="S664" s="7">
        <f t="shared" si="60"/>
        <v>0</v>
      </c>
      <c r="T664" s="3">
        <f t="shared" si="65"/>
        <v>39</v>
      </c>
      <c r="U664" s="9" t="s">
        <v>8312</v>
      </c>
      <c r="V664" s="3" t="s">
        <v>8314</v>
      </c>
    </row>
    <row r="665" spans="1:22" ht="43.2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15">
        <f t="shared" si="61"/>
        <v>42203.843240740738</v>
      </c>
      <c r="K665" s="3">
        <v>1434658456</v>
      </c>
      <c r="L665" s="15">
        <f t="shared" si="62"/>
        <v>42173.843240740738</v>
      </c>
      <c r="M665" s="15" t="str">
        <f t="shared" si="63"/>
        <v>Jun</v>
      </c>
      <c r="N665" s="15" t="str">
        <f t="shared" si="64"/>
        <v>2015</v>
      </c>
      <c r="O665" s="3" t="b">
        <v>0</v>
      </c>
      <c r="P665" s="3">
        <v>7</v>
      </c>
      <c r="Q665" s="3" t="b">
        <v>0</v>
      </c>
      <c r="R665" s="3" t="s">
        <v>8273</v>
      </c>
      <c r="S665" s="7">
        <f t="shared" si="60"/>
        <v>0</v>
      </c>
      <c r="T665" s="3">
        <f t="shared" si="65"/>
        <v>100</v>
      </c>
      <c r="U665" s="9" t="s">
        <v>8312</v>
      </c>
      <c r="V665" s="3" t="s">
        <v>8314</v>
      </c>
    </row>
    <row r="666" spans="1:22" ht="43.2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15">
        <f t="shared" si="61"/>
        <v>42107.666377314818</v>
      </c>
      <c r="K666" s="3">
        <v>1426348775</v>
      </c>
      <c r="L666" s="15">
        <f t="shared" si="62"/>
        <v>42077.666377314818</v>
      </c>
      <c r="M666" s="15" t="str">
        <f t="shared" si="63"/>
        <v>Mar</v>
      </c>
      <c r="N666" s="15" t="str">
        <f t="shared" si="64"/>
        <v>2015</v>
      </c>
      <c r="O666" s="3" t="b">
        <v>0</v>
      </c>
      <c r="P666" s="3">
        <v>29</v>
      </c>
      <c r="Q666" s="3" t="b">
        <v>0</v>
      </c>
      <c r="R666" s="3" t="s">
        <v>8273</v>
      </c>
      <c r="S666" s="7">
        <f t="shared" si="60"/>
        <v>8</v>
      </c>
      <c r="T666" s="3">
        <f t="shared" si="65"/>
        <v>31.17</v>
      </c>
      <c r="U666" s="9" t="s">
        <v>8312</v>
      </c>
      <c r="V666" s="3" t="s">
        <v>8314</v>
      </c>
    </row>
    <row r="667" spans="1:22" ht="43.2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15">
        <f t="shared" si="61"/>
        <v>42748.711354166662</v>
      </c>
      <c r="K667" s="3">
        <v>1479143061</v>
      </c>
      <c r="L667" s="15">
        <f t="shared" si="62"/>
        <v>42688.711354166662</v>
      </c>
      <c r="M667" s="15" t="str">
        <f t="shared" si="63"/>
        <v>Nov</v>
      </c>
      <c r="N667" s="15" t="str">
        <f t="shared" si="64"/>
        <v>2016</v>
      </c>
      <c r="O667" s="3" t="b">
        <v>0</v>
      </c>
      <c r="P667" s="3">
        <v>12</v>
      </c>
      <c r="Q667" s="3" t="b">
        <v>0</v>
      </c>
      <c r="R667" s="3" t="s">
        <v>8273</v>
      </c>
      <c r="S667" s="7">
        <f t="shared" si="60"/>
        <v>19</v>
      </c>
      <c r="T667" s="3">
        <f t="shared" si="65"/>
        <v>155.33000000000001</v>
      </c>
      <c r="U667" s="9" t="s">
        <v>8312</v>
      </c>
      <c r="V667" s="3" t="s">
        <v>8314</v>
      </c>
    </row>
    <row r="668" spans="1:22" ht="43.2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15">
        <f t="shared" si="61"/>
        <v>41868.832152777781</v>
      </c>
      <c r="K668" s="3">
        <v>1405713498</v>
      </c>
      <c r="L668" s="15">
        <f t="shared" si="62"/>
        <v>41838.832152777781</v>
      </c>
      <c r="M668" s="15" t="str">
        <f t="shared" si="63"/>
        <v>Jul</v>
      </c>
      <c r="N668" s="15" t="str">
        <f t="shared" si="64"/>
        <v>2014</v>
      </c>
      <c r="O668" s="3" t="b">
        <v>0</v>
      </c>
      <c r="P668" s="3">
        <v>4</v>
      </c>
      <c r="Q668" s="3" t="b">
        <v>0</v>
      </c>
      <c r="R668" s="3" t="s">
        <v>8273</v>
      </c>
      <c r="S668" s="7">
        <f t="shared" si="60"/>
        <v>0</v>
      </c>
      <c r="T668" s="3">
        <f t="shared" si="65"/>
        <v>2</v>
      </c>
      <c r="U668" s="9" t="s">
        <v>8312</v>
      </c>
      <c r="V668" s="3" t="s">
        <v>8314</v>
      </c>
    </row>
    <row r="669" spans="1:22" ht="43.2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15">
        <f t="shared" si="61"/>
        <v>42672.373414351852</v>
      </c>
      <c r="K669" s="3">
        <v>1474275463</v>
      </c>
      <c r="L669" s="15">
        <f t="shared" si="62"/>
        <v>42632.373414351852</v>
      </c>
      <c r="M669" s="15" t="str">
        <f t="shared" si="63"/>
        <v>Sep</v>
      </c>
      <c r="N669" s="15" t="str">
        <f t="shared" si="64"/>
        <v>2016</v>
      </c>
      <c r="O669" s="3" t="b">
        <v>0</v>
      </c>
      <c r="P669" s="3">
        <v>28</v>
      </c>
      <c r="Q669" s="3" t="b">
        <v>0</v>
      </c>
      <c r="R669" s="3" t="s">
        <v>8273</v>
      </c>
      <c r="S669" s="7">
        <f t="shared" si="60"/>
        <v>10</v>
      </c>
      <c r="T669" s="3">
        <f t="shared" si="65"/>
        <v>178.93</v>
      </c>
      <c r="U669" s="9" t="s">
        <v>8312</v>
      </c>
      <c r="V669" s="3" t="s">
        <v>8314</v>
      </c>
    </row>
    <row r="670" spans="1:22" ht="43.2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15">
        <f t="shared" si="61"/>
        <v>42135.831273148149</v>
      </c>
      <c r="K670" s="3">
        <v>1427486222</v>
      </c>
      <c r="L670" s="15">
        <f t="shared" si="62"/>
        <v>42090.831273148149</v>
      </c>
      <c r="M670" s="15" t="str">
        <f t="shared" si="63"/>
        <v>Mar</v>
      </c>
      <c r="N670" s="15" t="str">
        <f t="shared" si="64"/>
        <v>2015</v>
      </c>
      <c r="O670" s="3" t="b">
        <v>0</v>
      </c>
      <c r="P670" s="3">
        <v>25</v>
      </c>
      <c r="Q670" s="3" t="b">
        <v>0</v>
      </c>
      <c r="R670" s="3" t="s">
        <v>8273</v>
      </c>
      <c r="S670" s="7">
        <f t="shared" si="60"/>
        <v>5</v>
      </c>
      <c r="T670" s="3">
        <f t="shared" si="65"/>
        <v>27.36</v>
      </c>
      <c r="U670" s="9" t="s">
        <v>8312</v>
      </c>
      <c r="V670" s="3" t="s">
        <v>8314</v>
      </c>
    </row>
    <row r="671" spans="1:22" ht="57.6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15">
        <f t="shared" si="61"/>
        <v>42557.625671296293</v>
      </c>
      <c r="K671" s="3">
        <v>1465225258</v>
      </c>
      <c r="L671" s="15">
        <f t="shared" si="62"/>
        <v>42527.625671296293</v>
      </c>
      <c r="M671" s="15" t="str">
        <f t="shared" si="63"/>
        <v>Jun</v>
      </c>
      <c r="N671" s="15" t="str">
        <f t="shared" si="64"/>
        <v>2016</v>
      </c>
      <c r="O671" s="3" t="b">
        <v>0</v>
      </c>
      <c r="P671" s="3">
        <v>28</v>
      </c>
      <c r="Q671" s="3" t="b">
        <v>0</v>
      </c>
      <c r="R671" s="3" t="s">
        <v>8273</v>
      </c>
      <c r="S671" s="7">
        <f t="shared" si="60"/>
        <v>22</v>
      </c>
      <c r="T671" s="3">
        <f t="shared" si="65"/>
        <v>1536.25</v>
      </c>
      <c r="U671" s="9" t="s">
        <v>8312</v>
      </c>
      <c r="V671" s="3" t="s">
        <v>8314</v>
      </c>
    </row>
    <row r="672" spans="1:22" ht="57.6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15">
        <f t="shared" si="61"/>
        <v>42540.340277777781</v>
      </c>
      <c r="K672" s="3">
        <v>1463418120</v>
      </c>
      <c r="L672" s="15">
        <f t="shared" si="62"/>
        <v>42506.709722222222</v>
      </c>
      <c r="M672" s="15" t="str">
        <f t="shared" si="63"/>
        <v>May</v>
      </c>
      <c r="N672" s="15" t="str">
        <f t="shared" si="64"/>
        <v>2016</v>
      </c>
      <c r="O672" s="3" t="b">
        <v>0</v>
      </c>
      <c r="P672" s="3">
        <v>310</v>
      </c>
      <c r="Q672" s="3" t="b">
        <v>0</v>
      </c>
      <c r="R672" s="3" t="s">
        <v>8273</v>
      </c>
      <c r="S672" s="7">
        <f t="shared" si="60"/>
        <v>29</v>
      </c>
      <c r="T672" s="3">
        <f t="shared" si="65"/>
        <v>85</v>
      </c>
      <c r="U672" s="9" t="s">
        <v>8312</v>
      </c>
      <c r="V672" s="3" t="s">
        <v>8314</v>
      </c>
    </row>
    <row r="673" spans="1:22" ht="57.6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15">
        <f t="shared" si="61"/>
        <v>42018.166666666672</v>
      </c>
      <c r="K673" s="3">
        <v>1418315852</v>
      </c>
      <c r="L673" s="15">
        <f t="shared" si="62"/>
        <v>41984.692731481482</v>
      </c>
      <c r="M673" s="15" t="str">
        <f t="shared" si="63"/>
        <v>Dec</v>
      </c>
      <c r="N673" s="15" t="str">
        <f t="shared" si="64"/>
        <v>2014</v>
      </c>
      <c r="O673" s="3" t="b">
        <v>0</v>
      </c>
      <c r="P673" s="3">
        <v>15</v>
      </c>
      <c r="Q673" s="3" t="b">
        <v>0</v>
      </c>
      <c r="R673" s="3" t="s">
        <v>8273</v>
      </c>
      <c r="S673" s="7">
        <f t="shared" si="60"/>
        <v>39</v>
      </c>
      <c r="T673" s="3">
        <f t="shared" si="65"/>
        <v>788.53</v>
      </c>
      <c r="U673" s="9" t="s">
        <v>8312</v>
      </c>
      <c r="V673" s="3" t="s">
        <v>8314</v>
      </c>
    </row>
    <row r="674" spans="1:22" ht="43.2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15">
        <f t="shared" si="61"/>
        <v>42005.207638888889</v>
      </c>
      <c r="K674" s="3">
        <v>1417410964</v>
      </c>
      <c r="L674" s="15">
        <f t="shared" si="62"/>
        <v>41974.219490740739</v>
      </c>
      <c r="M674" s="15" t="str">
        <f t="shared" si="63"/>
        <v>Dec</v>
      </c>
      <c r="N674" s="15" t="str">
        <f t="shared" si="64"/>
        <v>2014</v>
      </c>
      <c r="O674" s="3" t="b">
        <v>0</v>
      </c>
      <c r="P674" s="3">
        <v>215</v>
      </c>
      <c r="Q674" s="3" t="b">
        <v>0</v>
      </c>
      <c r="R674" s="3" t="s">
        <v>8273</v>
      </c>
      <c r="S674" s="7">
        <f t="shared" si="60"/>
        <v>22</v>
      </c>
      <c r="T674" s="3">
        <f t="shared" si="65"/>
        <v>50.3</v>
      </c>
      <c r="U674" s="9" t="s">
        <v>8312</v>
      </c>
      <c r="V674" s="3" t="s">
        <v>8314</v>
      </c>
    </row>
    <row r="675" spans="1:22" ht="57.6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15">
        <f t="shared" si="61"/>
        <v>41883.840474537035</v>
      </c>
      <c r="K675" s="3">
        <v>1405714217</v>
      </c>
      <c r="L675" s="15">
        <f t="shared" si="62"/>
        <v>41838.840474537035</v>
      </c>
      <c r="M675" s="15" t="str">
        <f t="shared" si="63"/>
        <v>Jul</v>
      </c>
      <c r="N675" s="15" t="str">
        <f t="shared" si="64"/>
        <v>2014</v>
      </c>
      <c r="O675" s="3" t="b">
        <v>0</v>
      </c>
      <c r="P675" s="3">
        <v>3</v>
      </c>
      <c r="Q675" s="3" t="b">
        <v>0</v>
      </c>
      <c r="R675" s="3" t="s">
        <v>8273</v>
      </c>
      <c r="S675" s="7">
        <f t="shared" si="60"/>
        <v>0</v>
      </c>
      <c r="T675" s="3">
        <f t="shared" si="65"/>
        <v>68.33</v>
      </c>
      <c r="U675" s="9" t="s">
        <v>8312</v>
      </c>
      <c r="V675" s="3" t="s">
        <v>8314</v>
      </c>
    </row>
    <row r="676" spans="1:22" ht="28.8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15">
        <f t="shared" si="61"/>
        <v>41863.116053240738</v>
      </c>
      <c r="K676" s="3">
        <v>1402627627</v>
      </c>
      <c r="L676" s="15">
        <f t="shared" si="62"/>
        <v>41803.116053240738</v>
      </c>
      <c r="M676" s="15" t="str">
        <f t="shared" si="63"/>
        <v>Jun</v>
      </c>
      <c r="N676" s="15" t="str">
        <f t="shared" si="64"/>
        <v>2014</v>
      </c>
      <c r="O676" s="3" t="b">
        <v>0</v>
      </c>
      <c r="P676" s="3">
        <v>2</v>
      </c>
      <c r="Q676" s="3" t="b">
        <v>0</v>
      </c>
      <c r="R676" s="3" t="s">
        <v>8273</v>
      </c>
      <c r="S676" s="7">
        <f t="shared" si="60"/>
        <v>0</v>
      </c>
      <c r="T676" s="3">
        <f t="shared" si="65"/>
        <v>7.5</v>
      </c>
      <c r="U676" s="9" t="s">
        <v>8312</v>
      </c>
      <c r="V676" s="3" t="s">
        <v>8314</v>
      </c>
    </row>
    <row r="677" spans="1:22" ht="43.2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15">
        <f t="shared" si="61"/>
        <v>42005.290972222225</v>
      </c>
      <c r="K677" s="3">
        <v>1417558804</v>
      </c>
      <c r="L677" s="15">
        <f t="shared" si="62"/>
        <v>41975.930601851855</v>
      </c>
      <c r="M677" s="15" t="str">
        <f t="shared" si="63"/>
        <v>Dec</v>
      </c>
      <c r="N677" s="15" t="str">
        <f t="shared" si="64"/>
        <v>2014</v>
      </c>
      <c r="O677" s="3" t="b">
        <v>0</v>
      </c>
      <c r="P677" s="3">
        <v>26</v>
      </c>
      <c r="Q677" s="3" t="b">
        <v>0</v>
      </c>
      <c r="R677" s="3" t="s">
        <v>8273</v>
      </c>
      <c r="S677" s="7">
        <f t="shared" si="60"/>
        <v>15</v>
      </c>
      <c r="T677" s="3">
        <f t="shared" si="65"/>
        <v>34.270000000000003</v>
      </c>
      <c r="U677" s="9" t="s">
        <v>8312</v>
      </c>
      <c r="V677" s="3" t="s">
        <v>8314</v>
      </c>
    </row>
    <row r="678" spans="1:22" ht="57.6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15">
        <f t="shared" si="61"/>
        <v>42042.768298611118</v>
      </c>
      <c r="K678" s="3">
        <v>1420741581</v>
      </c>
      <c r="L678" s="15">
        <f t="shared" si="62"/>
        <v>42012.768298611118</v>
      </c>
      <c r="M678" s="15" t="str">
        <f t="shared" si="63"/>
        <v>Jan</v>
      </c>
      <c r="N678" s="15" t="str">
        <f t="shared" si="64"/>
        <v>2015</v>
      </c>
      <c r="O678" s="3" t="b">
        <v>0</v>
      </c>
      <c r="P678" s="3">
        <v>24</v>
      </c>
      <c r="Q678" s="3" t="b">
        <v>0</v>
      </c>
      <c r="R678" s="3" t="s">
        <v>8273</v>
      </c>
      <c r="S678" s="7">
        <f t="shared" si="60"/>
        <v>1</v>
      </c>
      <c r="T678" s="3">
        <f t="shared" si="65"/>
        <v>61.29</v>
      </c>
      <c r="U678" s="9" t="s">
        <v>8312</v>
      </c>
      <c r="V678" s="3" t="s">
        <v>8314</v>
      </c>
    </row>
    <row r="679" spans="1:22" ht="57.6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15">
        <f t="shared" si="61"/>
        <v>42549.403877314813</v>
      </c>
      <c r="K679" s="3">
        <v>1463218895</v>
      </c>
      <c r="L679" s="15">
        <f t="shared" si="62"/>
        <v>42504.403877314813</v>
      </c>
      <c r="M679" s="15" t="str">
        <f t="shared" si="63"/>
        <v>May</v>
      </c>
      <c r="N679" s="15" t="str">
        <f t="shared" si="64"/>
        <v>2016</v>
      </c>
      <c r="O679" s="3" t="b">
        <v>0</v>
      </c>
      <c r="P679" s="3">
        <v>96</v>
      </c>
      <c r="Q679" s="3" t="b">
        <v>0</v>
      </c>
      <c r="R679" s="3" t="s">
        <v>8273</v>
      </c>
      <c r="S679" s="7">
        <f t="shared" si="60"/>
        <v>26</v>
      </c>
      <c r="T679" s="3">
        <f t="shared" si="65"/>
        <v>133.25</v>
      </c>
      <c r="U679" s="9" t="s">
        <v>8312</v>
      </c>
      <c r="V679" s="3" t="s">
        <v>8314</v>
      </c>
    </row>
    <row r="680" spans="1:22" ht="43.2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15">
        <f t="shared" si="61"/>
        <v>42511.376597222217</v>
      </c>
      <c r="K680" s="3">
        <v>1461229338</v>
      </c>
      <c r="L680" s="15">
        <f t="shared" si="62"/>
        <v>42481.376597222217</v>
      </c>
      <c r="M680" s="15" t="str">
        <f t="shared" si="63"/>
        <v>Apr</v>
      </c>
      <c r="N680" s="15" t="str">
        <f t="shared" si="64"/>
        <v>2016</v>
      </c>
      <c r="O680" s="3" t="b">
        <v>0</v>
      </c>
      <c r="P680" s="3">
        <v>17</v>
      </c>
      <c r="Q680" s="3" t="b">
        <v>0</v>
      </c>
      <c r="R680" s="3" t="s">
        <v>8273</v>
      </c>
      <c r="S680" s="7">
        <f t="shared" si="60"/>
        <v>4</v>
      </c>
      <c r="T680" s="3">
        <f t="shared" si="65"/>
        <v>65.180000000000007</v>
      </c>
      <c r="U680" s="9" t="s">
        <v>8312</v>
      </c>
      <c r="V680" s="3" t="s">
        <v>8314</v>
      </c>
    </row>
    <row r="681" spans="1:22" ht="43.2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15">
        <f t="shared" si="61"/>
        <v>42616.695706018523</v>
      </c>
      <c r="K681" s="3">
        <v>1467736909</v>
      </c>
      <c r="L681" s="15">
        <f t="shared" si="62"/>
        <v>42556.695706018523</v>
      </c>
      <c r="M681" s="15" t="str">
        <f t="shared" si="63"/>
        <v>Jul</v>
      </c>
      <c r="N681" s="15" t="str">
        <f t="shared" si="64"/>
        <v>2016</v>
      </c>
      <c r="O681" s="3" t="b">
        <v>0</v>
      </c>
      <c r="P681" s="3">
        <v>94</v>
      </c>
      <c r="Q681" s="3" t="b">
        <v>0</v>
      </c>
      <c r="R681" s="3" t="s">
        <v>8273</v>
      </c>
      <c r="S681" s="7">
        <f t="shared" si="60"/>
        <v>15</v>
      </c>
      <c r="T681" s="3">
        <f t="shared" si="65"/>
        <v>93.9</v>
      </c>
      <c r="U681" s="9" t="s">
        <v>8312</v>
      </c>
      <c r="V681" s="3" t="s">
        <v>8314</v>
      </c>
    </row>
    <row r="682" spans="1:22" ht="43.2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15">
        <f t="shared" si="61"/>
        <v>41899.501516203702</v>
      </c>
      <c r="K682" s="3">
        <v>1407931331</v>
      </c>
      <c r="L682" s="15">
        <f t="shared" si="62"/>
        <v>41864.501516203702</v>
      </c>
      <c r="M682" s="15" t="str">
        <f t="shared" si="63"/>
        <v>Aug</v>
      </c>
      <c r="N682" s="15" t="str">
        <f t="shared" si="64"/>
        <v>2014</v>
      </c>
      <c r="O682" s="3" t="b">
        <v>0</v>
      </c>
      <c r="P682" s="3">
        <v>129</v>
      </c>
      <c r="Q682" s="3" t="b">
        <v>0</v>
      </c>
      <c r="R682" s="3" t="s">
        <v>8273</v>
      </c>
      <c r="S682" s="7">
        <f t="shared" si="60"/>
        <v>26</v>
      </c>
      <c r="T682" s="3">
        <f t="shared" si="65"/>
        <v>150.65</v>
      </c>
      <c r="U682" s="9" t="s">
        <v>8312</v>
      </c>
      <c r="V682" s="3" t="s">
        <v>8314</v>
      </c>
    </row>
    <row r="683" spans="1:22" ht="43.2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15">
        <f t="shared" si="61"/>
        <v>42669.805601851855</v>
      </c>
      <c r="K683" s="3">
        <v>1474917604</v>
      </c>
      <c r="L683" s="15">
        <f t="shared" si="62"/>
        <v>42639.805601851855</v>
      </c>
      <c r="M683" s="15" t="str">
        <f t="shared" si="63"/>
        <v>Sep</v>
      </c>
      <c r="N683" s="15" t="str">
        <f t="shared" si="64"/>
        <v>2016</v>
      </c>
      <c r="O683" s="3" t="b">
        <v>0</v>
      </c>
      <c r="P683" s="3">
        <v>1</v>
      </c>
      <c r="Q683" s="3" t="b">
        <v>0</v>
      </c>
      <c r="R683" s="3" t="s">
        <v>8273</v>
      </c>
      <c r="S683" s="7">
        <f t="shared" si="60"/>
        <v>0</v>
      </c>
      <c r="T683" s="3">
        <f t="shared" si="65"/>
        <v>1</v>
      </c>
      <c r="U683" s="9" t="s">
        <v>8312</v>
      </c>
      <c r="V683" s="3" t="s">
        <v>8314</v>
      </c>
    </row>
    <row r="684" spans="1:22" ht="43.2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15">
        <f t="shared" si="61"/>
        <v>42808.723634259266</v>
      </c>
      <c r="K684" s="3">
        <v>1486923722</v>
      </c>
      <c r="L684" s="15">
        <f t="shared" si="62"/>
        <v>42778.765300925923</v>
      </c>
      <c r="M684" s="15" t="str">
        <f t="shared" si="63"/>
        <v>Feb</v>
      </c>
      <c r="N684" s="15" t="str">
        <f t="shared" si="64"/>
        <v>2017</v>
      </c>
      <c r="O684" s="3" t="b">
        <v>0</v>
      </c>
      <c r="P684" s="3">
        <v>4</v>
      </c>
      <c r="Q684" s="3" t="b">
        <v>0</v>
      </c>
      <c r="R684" s="3" t="s">
        <v>8273</v>
      </c>
      <c r="S684" s="7">
        <f t="shared" si="60"/>
        <v>0</v>
      </c>
      <c r="T684" s="3">
        <f t="shared" si="65"/>
        <v>13.25</v>
      </c>
      <c r="U684" s="9" t="s">
        <v>8312</v>
      </c>
      <c r="V684" s="3" t="s">
        <v>8314</v>
      </c>
    </row>
    <row r="685" spans="1:22" ht="43.2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15">
        <f t="shared" si="61"/>
        <v>42674.900046296301</v>
      </c>
      <c r="K685" s="3">
        <v>1474493764</v>
      </c>
      <c r="L685" s="15">
        <f t="shared" si="62"/>
        <v>42634.900046296301</v>
      </c>
      <c r="M685" s="15" t="str">
        <f t="shared" si="63"/>
        <v>Sep</v>
      </c>
      <c r="N685" s="15" t="str">
        <f t="shared" si="64"/>
        <v>2016</v>
      </c>
      <c r="O685" s="3" t="b">
        <v>0</v>
      </c>
      <c r="P685" s="3">
        <v>3</v>
      </c>
      <c r="Q685" s="3" t="b">
        <v>0</v>
      </c>
      <c r="R685" s="3" t="s">
        <v>8273</v>
      </c>
      <c r="S685" s="7">
        <f t="shared" si="60"/>
        <v>1</v>
      </c>
      <c r="T685" s="3">
        <f t="shared" si="65"/>
        <v>99.33</v>
      </c>
      <c r="U685" s="9" t="s">
        <v>8312</v>
      </c>
      <c r="V685" s="3" t="s">
        <v>8314</v>
      </c>
    </row>
    <row r="686" spans="1:22" ht="28.8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15">
        <f t="shared" si="61"/>
        <v>41845.125</v>
      </c>
      <c r="K686" s="3">
        <v>1403176891</v>
      </c>
      <c r="L686" s="15">
        <f t="shared" si="62"/>
        <v>41809.473275462966</v>
      </c>
      <c r="M686" s="15" t="str">
        <f t="shared" si="63"/>
        <v>Jun</v>
      </c>
      <c r="N686" s="15" t="str">
        <f t="shared" si="64"/>
        <v>2014</v>
      </c>
      <c r="O686" s="3" t="b">
        <v>0</v>
      </c>
      <c r="P686" s="3">
        <v>135</v>
      </c>
      <c r="Q686" s="3" t="b">
        <v>0</v>
      </c>
      <c r="R686" s="3" t="s">
        <v>8273</v>
      </c>
      <c r="S686" s="7">
        <f t="shared" si="60"/>
        <v>7</v>
      </c>
      <c r="T686" s="3">
        <f t="shared" si="65"/>
        <v>177.39</v>
      </c>
      <c r="U686" s="9" t="s">
        <v>8312</v>
      </c>
      <c r="V686" s="3" t="s">
        <v>8314</v>
      </c>
    </row>
    <row r="687" spans="1:22" ht="43.2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15">
        <f t="shared" si="61"/>
        <v>42016.866574074069</v>
      </c>
      <c r="K687" s="3">
        <v>1417207672</v>
      </c>
      <c r="L687" s="15">
        <f t="shared" si="62"/>
        <v>41971.866574074069</v>
      </c>
      <c r="M687" s="15" t="str">
        <f t="shared" si="63"/>
        <v>Nov</v>
      </c>
      <c r="N687" s="15" t="str">
        <f t="shared" si="64"/>
        <v>2014</v>
      </c>
      <c r="O687" s="3" t="b">
        <v>0</v>
      </c>
      <c r="P687" s="3">
        <v>10</v>
      </c>
      <c r="Q687" s="3" t="b">
        <v>0</v>
      </c>
      <c r="R687" s="3" t="s">
        <v>8273</v>
      </c>
      <c r="S687" s="7">
        <f t="shared" si="60"/>
        <v>28</v>
      </c>
      <c r="T687" s="3">
        <f t="shared" si="65"/>
        <v>55.3</v>
      </c>
      <c r="U687" s="9" t="s">
        <v>8312</v>
      </c>
      <c r="V687" s="3" t="s">
        <v>8314</v>
      </c>
    </row>
    <row r="688" spans="1:22" ht="57.6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15">
        <f t="shared" si="61"/>
        <v>42219.673263888893</v>
      </c>
      <c r="K688" s="3">
        <v>1436026170</v>
      </c>
      <c r="L688" s="15">
        <f t="shared" si="62"/>
        <v>42189.673263888893</v>
      </c>
      <c r="M688" s="15" t="str">
        <f t="shared" si="63"/>
        <v>Jul</v>
      </c>
      <c r="N688" s="15" t="str">
        <f t="shared" si="64"/>
        <v>2015</v>
      </c>
      <c r="O688" s="3" t="b">
        <v>0</v>
      </c>
      <c r="P688" s="3">
        <v>0</v>
      </c>
      <c r="Q688" s="3" t="b">
        <v>0</v>
      </c>
      <c r="R688" s="3" t="s">
        <v>8273</v>
      </c>
      <c r="S688" s="7">
        <f t="shared" si="60"/>
        <v>0</v>
      </c>
      <c r="T688" s="3" t="e">
        <f t="shared" si="65"/>
        <v>#DIV/0!</v>
      </c>
      <c r="U688" s="9" t="s">
        <v>8312</v>
      </c>
      <c r="V688" s="3" t="s">
        <v>8314</v>
      </c>
    </row>
    <row r="689" spans="1:22" ht="43.2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15">
        <f t="shared" si="61"/>
        <v>42771.750613425931</v>
      </c>
      <c r="K689" s="3">
        <v>1481133653</v>
      </c>
      <c r="L689" s="15">
        <f t="shared" si="62"/>
        <v>42711.750613425931</v>
      </c>
      <c r="M689" s="15" t="str">
        <f t="shared" si="63"/>
        <v>Dec</v>
      </c>
      <c r="N689" s="15" t="str">
        <f t="shared" si="64"/>
        <v>2016</v>
      </c>
      <c r="O689" s="3" t="b">
        <v>0</v>
      </c>
      <c r="P689" s="3">
        <v>6</v>
      </c>
      <c r="Q689" s="3" t="b">
        <v>0</v>
      </c>
      <c r="R689" s="3" t="s">
        <v>8273</v>
      </c>
      <c r="S689" s="7">
        <f t="shared" si="60"/>
        <v>4</v>
      </c>
      <c r="T689" s="3">
        <f t="shared" si="65"/>
        <v>591.66999999999996</v>
      </c>
      <c r="U689" s="9" t="s">
        <v>8312</v>
      </c>
      <c r="V689" s="3" t="s">
        <v>8314</v>
      </c>
    </row>
    <row r="690" spans="1:22" ht="43.2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15">
        <f t="shared" si="61"/>
        <v>42292.104780092588</v>
      </c>
      <c r="K690" s="3">
        <v>1442284253</v>
      </c>
      <c r="L690" s="15">
        <f t="shared" si="62"/>
        <v>42262.104780092588</v>
      </c>
      <c r="M690" s="15" t="str">
        <f t="shared" si="63"/>
        <v>Sep</v>
      </c>
      <c r="N690" s="15" t="str">
        <f t="shared" si="64"/>
        <v>2015</v>
      </c>
      <c r="O690" s="3" t="b">
        <v>0</v>
      </c>
      <c r="P690" s="3">
        <v>36</v>
      </c>
      <c r="Q690" s="3" t="b">
        <v>0</v>
      </c>
      <c r="R690" s="3" t="s">
        <v>8273</v>
      </c>
      <c r="S690" s="7">
        <f t="shared" si="60"/>
        <v>73</v>
      </c>
      <c r="T690" s="3">
        <f t="shared" si="65"/>
        <v>405.5</v>
      </c>
      <c r="U690" s="9" t="s">
        <v>8312</v>
      </c>
      <c r="V690" s="3" t="s">
        <v>8314</v>
      </c>
    </row>
    <row r="691" spans="1:22" ht="43.2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15">
        <f t="shared" si="61"/>
        <v>42712.207638888889</v>
      </c>
      <c r="K691" s="3">
        <v>1478016097</v>
      </c>
      <c r="L691" s="15">
        <f t="shared" si="62"/>
        <v>42675.66778935185</v>
      </c>
      <c r="M691" s="15" t="str">
        <f t="shared" si="63"/>
        <v>Nov</v>
      </c>
      <c r="N691" s="15" t="str">
        <f t="shared" si="64"/>
        <v>2016</v>
      </c>
      <c r="O691" s="3" t="b">
        <v>0</v>
      </c>
      <c r="P691" s="3">
        <v>336</v>
      </c>
      <c r="Q691" s="3" t="b">
        <v>0</v>
      </c>
      <c r="R691" s="3" t="s">
        <v>8273</v>
      </c>
      <c r="S691" s="7">
        <f t="shared" si="60"/>
        <v>58</v>
      </c>
      <c r="T691" s="3">
        <f t="shared" si="65"/>
        <v>343.15</v>
      </c>
      <c r="U691" s="9" t="s">
        <v>8312</v>
      </c>
      <c r="V691" s="3" t="s">
        <v>8314</v>
      </c>
    </row>
    <row r="692" spans="1:22" ht="28.8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15">
        <f t="shared" si="61"/>
        <v>42622.25</v>
      </c>
      <c r="K692" s="3">
        <v>1469718841</v>
      </c>
      <c r="L692" s="15">
        <f t="shared" si="62"/>
        <v>42579.634733796294</v>
      </c>
      <c r="M692" s="15" t="str">
        <f t="shared" si="63"/>
        <v>Jul</v>
      </c>
      <c r="N692" s="15" t="str">
        <f t="shared" si="64"/>
        <v>2016</v>
      </c>
      <c r="O692" s="3" t="b">
        <v>0</v>
      </c>
      <c r="P692" s="3">
        <v>34</v>
      </c>
      <c r="Q692" s="3" t="b">
        <v>0</v>
      </c>
      <c r="R692" s="3" t="s">
        <v>8273</v>
      </c>
      <c r="S692" s="7">
        <f t="shared" si="60"/>
        <v>12</v>
      </c>
      <c r="T692" s="3">
        <f t="shared" si="65"/>
        <v>72.59</v>
      </c>
      <c r="U692" s="9" t="s">
        <v>8312</v>
      </c>
      <c r="V692" s="3" t="s">
        <v>8314</v>
      </c>
    </row>
    <row r="693" spans="1:22" ht="43.2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15">
        <f t="shared" si="61"/>
        <v>42186.028310185182</v>
      </c>
      <c r="K693" s="3">
        <v>1433292046</v>
      </c>
      <c r="L693" s="15">
        <f t="shared" si="62"/>
        <v>42158.028310185182</v>
      </c>
      <c r="M693" s="15" t="str">
        <f t="shared" si="63"/>
        <v>Jun</v>
      </c>
      <c r="N693" s="15" t="str">
        <f t="shared" si="64"/>
        <v>2015</v>
      </c>
      <c r="O693" s="3" t="b">
        <v>0</v>
      </c>
      <c r="P693" s="3">
        <v>10</v>
      </c>
      <c r="Q693" s="3" t="b">
        <v>0</v>
      </c>
      <c r="R693" s="3" t="s">
        <v>8273</v>
      </c>
      <c r="S693" s="7">
        <f t="shared" si="60"/>
        <v>1</v>
      </c>
      <c r="T693" s="3">
        <f t="shared" si="65"/>
        <v>26</v>
      </c>
      <c r="U693" s="9" t="s">
        <v>8312</v>
      </c>
      <c r="V693" s="3" t="s">
        <v>8314</v>
      </c>
    </row>
    <row r="694" spans="1:22" ht="43.2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15">
        <f t="shared" si="61"/>
        <v>42726.37572916667</v>
      </c>
      <c r="K694" s="3">
        <v>1479805263</v>
      </c>
      <c r="L694" s="15">
        <f t="shared" si="62"/>
        <v>42696.37572916667</v>
      </c>
      <c r="M694" s="15" t="str">
        <f t="shared" si="63"/>
        <v>Nov</v>
      </c>
      <c r="N694" s="15" t="str">
        <f t="shared" si="64"/>
        <v>2016</v>
      </c>
      <c r="O694" s="3" t="b">
        <v>0</v>
      </c>
      <c r="P694" s="3">
        <v>201</v>
      </c>
      <c r="Q694" s="3" t="b">
        <v>0</v>
      </c>
      <c r="R694" s="3" t="s">
        <v>8273</v>
      </c>
      <c r="S694" s="7">
        <f t="shared" si="60"/>
        <v>7</v>
      </c>
      <c r="T694" s="3">
        <f t="shared" si="65"/>
        <v>6.5</v>
      </c>
      <c r="U694" s="9" t="s">
        <v>8312</v>
      </c>
      <c r="V694" s="3" t="s">
        <v>8314</v>
      </c>
    </row>
    <row r="695" spans="1:22" ht="43.2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15">
        <f t="shared" si="61"/>
        <v>42124.808182870373</v>
      </c>
      <c r="K695" s="3">
        <v>1427829827</v>
      </c>
      <c r="L695" s="15">
        <f t="shared" si="62"/>
        <v>42094.808182870373</v>
      </c>
      <c r="M695" s="15" t="str">
        <f t="shared" si="63"/>
        <v>Mar</v>
      </c>
      <c r="N695" s="15" t="str">
        <f t="shared" si="64"/>
        <v>2015</v>
      </c>
      <c r="O695" s="3" t="b">
        <v>0</v>
      </c>
      <c r="P695" s="3">
        <v>296</v>
      </c>
      <c r="Q695" s="3" t="b">
        <v>0</v>
      </c>
      <c r="R695" s="3" t="s">
        <v>8273</v>
      </c>
      <c r="S695" s="7">
        <f t="shared" si="60"/>
        <v>35</v>
      </c>
      <c r="T695" s="3">
        <f t="shared" si="65"/>
        <v>119.39</v>
      </c>
      <c r="U695" s="9" t="s">
        <v>8312</v>
      </c>
      <c r="V695" s="3" t="s">
        <v>8314</v>
      </c>
    </row>
    <row r="696" spans="1:22" ht="43.2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15">
        <f t="shared" si="61"/>
        <v>42767.663877314815</v>
      </c>
      <c r="K696" s="3">
        <v>1483372559</v>
      </c>
      <c r="L696" s="15">
        <f t="shared" si="62"/>
        <v>42737.663877314815</v>
      </c>
      <c r="M696" s="15" t="str">
        <f t="shared" si="63"/>
        <v>Jan</v>
      </c>
      <c r="N696" s="15" t="str">
        <f t="shared" si="64"/>
        <v>2017</v>
      </c>
      <c r="O696" s="3" t="b">
        <v>0</v>
      </c>
      <c r="P696" s="3">
        <v>7</v>
      </c>
      <c r="Q696" s="3" t="b">
        <v>0</v>
      </c>
      <c r="R696" s="3" t="s">
        <v>8273</v>
      </c>
      <c r="S696" s="7">
        <f t="shared" si="60"/>
        <v>0</v>
      </c>
      <c r="T696" s="3">
        <f t="shared" si="65"/>
        <v>84.29</v>
      </c>
      <c r="U696" s="9" t="s">
        <v>8312</v>
      </c>
      <c r="V696" s="3" t="s">
        <v>8314</v>
      </c>
    </row>
    <row r="697" spans="1:22" ht="57.6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15">
        <f t="shared" si="61"/>
        <v>41943.521064814813</v>
      </c>
      <c r="K697" s="3">
        <v>1412166620</v>
      </c>
      <c r="L697" s="15">
        <f t="shared" si="62"/>
        <v>41913.521064814813</v>
      </c>
      <c r="M697" s="15" t="str">
        <f t="shared" si="63"/>
        <v>Oct</v>
      </c>
      <c r="N697" s="15" t="str">
        <f t="shared" si="64"/>
        <v>2014</v>
      </c>
      <c r="O697" s="3" t="b">
        <v>0</v>
      </c>
      <c r="P697" s="3">
        <v>7</v>
      </c>
      <c r="Q697" s="3" t="b">
        <v>0</v>
      </c>
      <c r="R697" s="3" t="s">
        <v>8273</v>
      </c>
      <c r="S697" s="7">
        <f t="shared" si="60"/>
        <v>1</v>
      </c>
      <c r="T697" s="3">
        <f t="shared" si="65"/>
        <v>90.86</v>
      </c>
      <c r="U697" s="9" t="s">
        <v>8312</v>
      </c>
      <c r="V697" s="3" t="s">
        <v>8314</v>
      </c>
    </row>
    <row r="698" spans="1:22" ht="28.8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15">
        <f t="shared" si="61"/>
        <v>41845.927106481482</v>
      </c>
      <c r="K698" s="3">
        <v>1403734502</v>
      </c>
      <c r="L698" s="15">
        <f t="shared" si="62"/>
        <v>41815.927106481482</v>
      </c>
      <c r="M698" s="15" t="str">
        <f t="shared" si="63"/>
        <v>Jun</v>
      </c>
      <c r="N698" s="15" t="str">
        <f t="shared" si="64"/>
        <v>2014</v>
      </c>
      <c r="O698" s="3" t="b">
        <v>0</v>
      </c>
      <c r="P698" s="3">
        <v>1</v>
      </c>
      <c r="Q698" s="3" t="b">
        <v>0</v>
      </c>
      <c r="R698" s="3" t="s">
        <v>8273</v>
      </c>
      <c r="S698" s="7">
        <f t="shared" si="60"/>
        <v>0</v>
      </c>
      <c r="T698" s="3">
        <f t="shared" si="65"/>
        <v>1</v>
      </c>
      <c r="U698" s="9" t="s">
        <v>8312</v>
      </c>
      <c r="V698" s="3" t="s">
        <v>8314</v>
      </c>
    </row>
    <row r="699" spans="1:22" ht="43.2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15">
        <f t="shared" si="61"/>
        <v>42403.523020833338</v>
      </c>
      <c r="K699" s="3">
        <v>1453206789</v>
      </c>
      <c r="L699" s="15">
        <f t="shared" si="62"/>
        <v>42388.523020833338</v>
      </c>
      <c r="M699" s="15" t="str">
        <f t="shared" si="63"/>
        <v>Jan</v>
      </c>
      <c r="N699" s="15" t="str">
        <f t="shared" si="64"/>
        <v>2016</v>
      </c>
      <c r="O699" s="3" t="b">
        <v>0</v>
      </c>
      <c r="P699" s="3">
        <v>114</v>
      </c>
      <c r="Q699" s="3" t="b">
        <v>0</v>
      </c>
      <c r="R699" s="3" t="s">
        <v>8273</v>
      </c>
      <c r="S699" s="7">
        <f t="shared" si="60"/>
        <v>46</v>
      </c>
      <c r="T699" s="3">
        <f t="shared" si="65"/>
        <v>20.34</v>
      </c>
      <c r="U699" s="9" t="s">
        <v>8312</v>
      </c>
      <c r="V699" s="3" t="s">
        <v>8314</v>
      </c>
    </row>
    <row r="700" spans="1:22" ht="43.2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15">
        <f t="shared" si="61"/>
        <v>41900.083333333336</v>
      </c>
      <c r="K700" s="3">
        <v>1408141245</v>
      </c>
      <c r="L700" s="15">
        <f t="shared" si="62"/>
        <v>41866.931076388886</v>
      </c>
      <c r="M700" s="15" t="str">
        <f t="shared" si="63"/>
        <v>Aug</v>
      </c>
      <c r="N700" s="15" t="str">
        <f t="shared" si="64"/>
        <v>2014</v>
      </c>
      <c r="O700" s="3" t="b">
        <v>0</v>
      </c>
      <c r="P700" s="3">
        <v>29</v>
      </c>
      <c r="Q700" s="3" t="b">
        <v>0</v>
      </c>
      <c r="R700" s="3" t="s">
        <v>8273</v>
      </c>
      <c r="S700" s="7">
        <f t="shared" si="60"/>
        <v>15</v>
      </c>
      <c r="T700" s="3">
        <f t="shared" si="65"/>
        <v>530.69000000000005</v>
      </c>
      <c r="U700" s="9" t="s">
        <v>8312</v>
      </c>
      <c r="V700" s="3" t="s">
        <v>8314</v>
      </c>
    </row>
    <row r="701" spans="1:22" ht="43.2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15">
        <f t="shared" si="61"/>
        <v>41600.666666666664</v>
      </c>
      <c r="K701" s="3">
        <v>1381923548</v>
      </c>
      <c r="L701" s="15">
        <f t="shared" si="62"/>
        <v>41563.485509259262</v>
      </c>
      <c r="M701" s="15" t="str">
        <f t="shared" si="63"/>
        <v>Oct</v>
      </c>
      <c r="N701" s="15" t="str">
        <f t="shared" si="64"/>
        <v>2013</v>
      </c>
      <c r="O701" s="3" t="b">
        <v>0</v>
      </c>
      <c r="P701" s="3">
        <v>890</v>
      </c>
      <c r="Q701" s="3" t="b">
        <v>0</v>
      </c>
      <c r="R701" s="3" t="s">
        <v>8273</v>
      </c>
      <c r="S701" s="7">
        <f t="shared" si="60"/>
        <v>82</v>
      </c>
      <c r="T701" s="3">
        <f t="shared" si="65"/>
        <v>120.39</v>
      </c>
      <c r="U701" s="9" t="s">
        <v>8312</v>
      </c>
      <c r="V701" s="3" t="s">
        <v>8314</v>
      </c>
    </row>
    <row r="702" spans="1:22" ht="43.2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15">
        <f t="shared" si="61"/>
        <v>42745.688437500001</v>
      </c>
      <c r="K702" s="3">
        <v>1481473881</v>
      </c>
      <c r="L702" s="15">
        <f t="shared" si="62"/>
        <v>42715.688437500001</v>
      </c>
      <c r="M702" s="15" t="str">
        <f t="shared" si="63"/>
        <v>Dec</v>
      </c>
      <c r="N702" s="15" t="str">
        <f t="shared" si="64"/>
        <v>2016</v>
      </c>
      <c r="O702" s="3" t="b">
        <v>0</v>
      </c>
      <c r="P702" s="3">
        <v>31</v>
      </c>
      <c r="Q702" s="3" t="b">
        <v>0</v>
      </c>
      <c r="R702" s="3" t="s">
        <v>8273</v>
      </c>
      <c r="S702" s="7">
        <f t="shared" si="60"/>
        <v>3</v>
      </c>
      <c r="T702" s="3">
        <f t="shared" si="65"/>
        <v>13</v>
      </c>
      <c r="U702" s="9" t="s">
        <v>8312</v>
      </c>
      <c r="V702" s="3" t="s">
        <v>8314</v>
      </c>
    </row>
    <row r="703" spans="1:22" ht="43.2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15">
        <f t="shared" si="61"/>
        <v>41843.662962962961</v>
      </c>
      <c r="K703" s="3">
        <v>1403538880</v>
      </c>
      <c r="L703" s="15">
        <f t="shared" si="62"/>
        <v>41813.662962962961</v>
      </c>
      <c r="M703" s="15" t="str">
        <f t="shared" si="63"/>
        <v>Jun</v>
      </c>
      <c r="N703" s="15" t="str">
        <f t="shared" si="64"/>
        <v>2014</v>
      </c>
      <c r="O703" s="3" t="b">
        <v>0</v>
      </c>
      <c r="P703" s="3">
        <v>21</v>
      </c>
      <c r="Q703" s="3" t="b">
        <v>0</v>
      </c>
      <c r="R703" s="3" t="s">
        <v>8273</v>
      </c>
      <c r="S703" s="7">
        <f t="shared" si="60"/>
        <v>27</v>
      </c>
      <c r="T703" s="3">
        <f t="shared" si="65"/>
        <v>291.33</v>
      </c>
      <c r="U703" s="9" t="s">
        <v>8312</v>
      </c>
      <c r="V703" s="3" t="s">
        <v>8314</v>
      </c>
    </row>
    <row r="704" spans="1:22" ht="43.2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15">
        <f t="shared" si="61"/>
        <v>42698.768368055549</v>
      </c>
      <c r="K704" s="3">
        <v>1477416387</v>
      </c>
      <c r="L704" s="15">
        <f t="shared" si="62"/>
        <v>42668.726701388892</v>
      </c>
      <c r="M704" s="15" t="str">
        <f t="shared" si="63"/>
        <v>Oct</v>
      </c>
      <c r="N704" s="15" t="str">
        <f t="shared" si="64"/>
        <v>2016</v>
      </c>
      <c r="O704" s="3" t="b">
        <v>0</v>
      </c>
      <c r="P704" s="3">
        <v>37</v>
      </c>
      <c r="Q704" s="3" t="b">
        <v>0</v>
      </c>
      <c r="R704" s="3" t="s">
        <v>8273</v>
      </c>
      <c r="S704" s="7">
        <f t="shared" si="60"/>
        <v>31</v>
      </c>
      <c r="T704" s="3">
        <f t="shared" si="65"/>
        <v>124.92</v>
      </c>
      <c r="U704" s="9" t="s">
        <v>8312</v>
      </c>
      <c r="V704" s="3" t="s">
        <v>8314</v>
      </c>
    </row>
    <row r="705" spans="1:22" ht="43.2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15">
        <f t="shared" si="61"/>
        <v>42766.98055555555</v>
      </c>
      <c r="K705" s="3">
        <v>1481150949</v>
      </c>
      <c r="L705" s="15">
        <f t="shared" si="62"/>
        <v>42711.950798611113</v>
      </c>
      <c r="M705" s="15" t="str">
        <f t="shared" si="63"/>
        <v>Dec</v>
      </c>
      <c r="N705" s="15" t="str">
        <f t="shared" si="64"/>
        <v>2016</v>
      </c>
      <c r="O705" s="3" t="b">
        <v>0</v>
      </c>
      <c r="P705" s="3">
        <v>7</v>
      </c>
      <c r="Q705" s="3" t="b">
        <v>0</v>
      </c>
      <c r="R705" s="3" t="s">
        <v>8273</v>
      </c>
      <c r="S705" s="7">
        <f t="shared" si="60"/>
        <v>6</v>
      </c>
      <c r="T705" s="3">
        <f t="shared" si="65"/>
        <v>119.57</v>
      </c>
      <c r="U705" s="9" t="s">
        <v>8312</v>
      </c>
      <c r="V705" s="3" t="s">
        <v>8314</v>
      </c>
    </row>
    <row r="706" spans="1:22" ht="43.2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15">
        <f t="shared" si="61"/>
        <v>42786.192916666667</v>
      </c>
      <c r="K706" s="3">
        <v>1482381468</v>
      </c>
      <c r="L706" s="15">
        <f t="shared" si="62"/>
        <v>42726.192916666667</v>
      </c>
      <c r="M706" s="15" t="str">
        <f t="shared" si="63"/>
        <v>Dec</v>
      </c>
      <c r="N706" s="15" t="str">
        <f t="shared" si="64"/>
        <v>2016</v>
      </c>
      <c r="O706" s="3" t="b">
        <v>0</v>
      </c>
      <c r="P706" s="3">
        <v>4</v>
      </c>
      <c r="Q706" s="3" t="b">
        <v>0</v>
      </c>
      <c r="R706" s="3" t="s">
        <v>8273</v>
      </c>
      <c r="S706" s="7">
        <f t="shared" ref="S706:S769" si="66">ROUND((E706/D706)*100,0)</f>
        <v>1</v>
      </c>
      <c r="T706" s="3">
        <f t="shared" si="65"/>
        <v>120.25</v>
      </c>
      <c r="U706" s="9" t="s">
        <v>8312</v>
      </c>
      <c r="V706" s="3" t="s">
        <v>8314</v>
      </c>
    </row>
    <row r="707" spans="1:22" ht="28.8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15">
        <f t="shared" ref="J707:J770" si="67">(((I707/60)/60)/24)+DATE(1970,1,1)</f>
        <v>42756.491643518515</v>
      </c>
      <c r="K707" s="3">
        <v>1482407278</v>
      </c>
      <c r="L707" s="15">
        <f t="shared" ref="L707:L770" si="68">(((K707/60)/60)/24)+DATE(1970,1,1)</f>
        <v>42726.491643518515</v>
      </c>
      <c r="M707" s="15" t="str">
        <f t="shared" ref="M707:M770" si="69">TEXT(L707, "mmm")</f>
        <v>Dec</v>
      </c>
      <c r="N707" s="15" t="str">
        <f t="shared" ref="N707:N770" si="70">TEXT(L707, "yyyy")</f>
        <v>2016</v>
      </c>
      <c r="O707" s="3" t="b">
        <v>0</v>
      </c>
      <c r="P707" s="3">
        <v>5</v>
      </c>
      <c r="Q707" s="3" t="b">
        <v>0</v>
      </c>
      <c r="R707" s="3" t="s">
        <v>8273</v>
      </c>
      <c r="S707" s="7">
        <f t="shared" si="66"/>
        <v>1</v>
      </c>
      <c r="T707" s="3">
        <f t="shared" ref="T707:T770" si="71">ROUND(E707/P707,2)</f>
        <v>195.4</v>
      </c>
      <c r="U707" s="9" t="s">
        <v>8312</v>
      </c>
      <c r="V707" s="3" t="s">
        <v>8314</v>
      </c>
    </row>
    <row r="708" spans="1:22" ht="43.2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15">
        <f t="shared" si="67"/>
        <v>42718.777083333334</v>
      </c>
      <c r="K708" s="3">
        <v>1478130783</v>
      </c>
      <c r="L708" s="15">
        <f t="shared" si="68"/>
        <v>42676.995173611111</v>
      </c>
      <c r="M708" s="15" t="str">
        <f t="shared" si="69"/>
        <v>Nov</v>
      </c>
      <c r="N708" s="15" t="str">
        <f t="shared" si="70"/>
        <v>2016</v>
      </c>
      <c r="O708" s="3" t="b">
        <v>0</v>
      </c>
      <c r="P708" s="3">
        <v>0</v>
      </c>
      <c r="Q708" s="3" t="b">
        <v>0</v>
      </c>
      <c r="R708" s="3" t="s">
        <v>8273</v>
      </c>
      <c r="S708" s="7">
        <f t="shared" si="66"/>
        <v>0</v>
      </c>
      <c r="T708" s="3" t="e">
        <f t="shared" si="71"/>
        <v>#DIV/0!</v>
      </c>
      <c r="U708" s="9" t="s">
        <v>8312</v>
      </c>
      <c r="V708" s="3" t="s">
        <v>8314</v>
      </c>
    </row>
    <row r="709" spans="1:22" ht="43.2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15">
        <f t="shared" si="67"/>
        <v>42736.663506944446</v>
      </c>
      <c r="K709" s="3">
        <v>1479830127</v>
      </c>
      <c r="L709" s="15">
        <f t="shared" si="68"/>
        <v>42696.663506944446</v>
      </c>
      <c r="M709" s="15" t="str">
        <f t="shared" si="69"/>
        <v>Nov</v>
      </c>
      <c r="N709" s="15" t="str">
        <f t="shared" si="70"/>
        <v>2016</v>
      </c>
      <c r="O709" s="3" t="b">
        <v>0</v>
      </c>
      <c r="P709" s="3">
        <v>456</v>
      </c>
      <c r="Q709" s="3" t="b">
        <v>0</v>
      </c>
      <c r="R709" s="3" t="s">
        <v>8273</v>
      </c>
      <c r="S709" s="7">
        <f t="shared" si="66"/>
        <v>79</v>
      </c>
      <c r="T709" s="3">
        <f t="shared" si="71"/>
        <v>117.7</v>
      </c>
      <c r="U709" s="9" t="s">
        <v>8312</v>
      </c>
      <c r="V709" s="3" t="s">
        <v>8314</v>
      </c>
    </row>
    <row r="710" spans="1:22" ht="43.2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15">
        <f t="shared" si="67"/>
        <v>41895.581018518518</v>
      </c>
      <c r="K710" s="3">
        <v>1405432600</v>
      </c>
      <c r="L710" s="15">
        <f t="shared" si="68"/>
        <v>41835.581018518518</v>
      </c>
      <c r="M710" s="15" t="str">
        <f t="shared" si="69"/>
        <v>Jul</v>
      </c>
      <c r="N710" s="15" t="str">
        <f t="shared" si="70"/>
        <v>2014</v>
      </c>
      <c r="O710" s="3" t="b">
        <v>0</v>
      </c>
      <c r="P710" s="3">
        <v>369</v>
      </c>
      <c r="Q710" s="3" t="b">
        <v>0</v>
      </c>
      <c r="R710" s="3" t="s">
        <v>8273</v>
      </c>
      <c r="S710" s="7">
        <f t="shared" si="66"/>
        <v>22</v>
      </c>
      <c r="T710" s="3">
        <f t="shared" si="71"/>
        <v>23.95</v>
      </c>
      <c r="U710" s="9" t="s">
        <v>8312</v>
      </c>
      <c r="V710" s="3" t="s">
        <v>8314</v>
      </c>
    </row>
    <row r="711" spans="1:22" ht="28.8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15">
        <f t="shared" si="67"/>
        <v>41978.041192129633</v>
      </c>
      <c r="K711" s="3">
        <v>1415149159</v>
      </c>
      <c r="L711" s="15">
        <f t="shared" si="68"/>
        <v>41948.041192129633</v>
      </c>
      <c r="M711" s="15" t="str">
        <f t="shared" si="69"/>
        <v>Nov</v>
      </c>
      <c r="N711" s="15" t="str">
        <f t="shared" si="70"/>
        <v>2014</v>
      </c>
      <c r="O711" s="3" t="b">
        <v>0</v>
      </c>
      <c r="P711" s="3">
        <v>2</v>
      </c>
      <c r="Q711" s="3" t="b">
        <v>0</v>
      </c>
      <c r="R711" s="3" t="s">
        <v>8273</v>
      </c>
      <c r="S711" s="7">
        <f t="shared" si="66"/>
        <v>0</v>
      </c>
      <c r="T711" s="3">
        <f t="shared" si="71"/>
        <v>30.5</v>
      </c>
      <c r="U711" s="9" t="s">
        <v>8312</v>
      </c>
      <c r="V711" s="3" t="s">
        <v>8314</v>
      </c>
    </row>
    <row r="712" spans="1:22" ht="28.8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15">
        <f t="shared" si="67"/>
        <v>41871.030555555553</v>
      </c>
      <c r="K712" s="3">
        <v>1405640302</v>
      </c>
      <c r="L712" s="15">
        <f t="shared" si="68"/>
        <v>41837.984976851854</v>
      </c>
      <c r="M712" s="15" t="str">
        <f t="shared" si="69"/>
        <v>Jul</v>
      </c>
      <c r="N712" s="15" t="str">
        <f t="shared" si="70"/>
        <v>2014</v>
      </c>
      <c r="O712" s="3" t="b">
        <v>0</v>
      </c>
      <c r="P712" s="3">
        <v>0</v>
      </c>
      <c r="Q712" s="3" t="b">
        <v>0</v>
      </c>
      <c r="R712" s="3" t="s">
        <v>8273</v>
      </c>
      <c r="S712" s="7">
        <f t="shared" si="66"/>
        <v>0</v>
      </c>
      <c r="T712" s="3" t="e">
        <f t="shared" si="71"/>
        <v>#DIV/0!</v>
      </c>
      <c r="U712" s="9" t="s">
        <v>8312</v>
      </c>
      <c r="V712" s="3" t="s">
        <v>8314</v>
      </c>
    </row>
    <row r="713" spans="1:22" ht="57.6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15">
        <f t="shared" si="67"/>
        <v>42718.500787037032</v>
      </c>
      <c r="K713" s="3">
        <v>1478257268</v>
      </c>
      <c r="L713" s="15">
        <f t="shared" si="68"/>
        <v>42678.459120370375</v>
      </c>
      <c r="M713" s="15" t="str">
        <f t="shared" si="69"/>
        <v>Nov</v>
      </c>
      <c r="N713" s="15" t="str">
        <f t="shared" si="70"/>
        <v>2016</v>
      </c>
      <c r="O713" s="3" t="b">
        <v>0</v>
      </c>
      <c r="P713" s="3">
        <v>338</v>
      </c>
      <c r="Q713" s="3" t="b">
        <v>0</v>
      </c>
      <c r="R713" s="3" t="s">
        <v>8273</v>
      </c>
      <c r="S713" s="7">
        <f t="shared" si="66"/>
        <v>34</v>
      </c>
      <c r="T713" s="3">
        <f t="shared" si="71"/>
        <v>99.97</v>
      </c>
      <c r="U713" s="9" t="s">
        <v>8312</v>
      </c>
      <c r="V713" s="3" t="s">
        <v>8314</v>
      </c>
    </row>
    <row r="714" spans="1:22" ht="57.6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15">
        <f t="shared" si="67"/>
        <v>42414.680925925932</v>
      </c>
      <c r="K714" s="3">
        <v>1452874832</v>
      </c>
      <c r="L714" s="15">
        <f t="shared" si="68"/>
        <v>42384.680925925932</v>
      </c>
      <c r="M714" s="15" t="str">
        <f t="shared" si="69"/>
        <v>Jan</v>
      </c>
      <c r="N714" s="15" t="str">
        <f t="shared" si="70"/>
        <v>2016</v>
      </c>
      <c r="O714" s="3" t="b">
        <v>0</v>
      </c>
      <c r="P714" s="3">
        <v>4</v>
      </c>
      <c r="Q714" s="3" t="b">
        <v>0</v>
      </c>
      <c r="R714" s="3" t="s">
        <v>8273</v>
      </c>
      <c r="S714" s="7">
        <f t="shared" si="66"/>
        <v>0</v>
      </c>
      <c r="T714" s="3">
        <f t="shared" si="71"/>
        <v>26.25</v>
      </c>
      <c r="U714" s="9" t="s">
        <v>8312</v>
      </c>
      <c r="V714" s="3" t="s">
        <v>8314</v>
      </c>
    </row>
    <row r="715" spans="1:22" ht="43.2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15">
        <f t="shared" si="67"/>
        <v>42526.529305555552</v>
      </c>
      <c r="K715" s="3">
        <v>1462538532</v>
      </c>
      <c r="L715" s="15">
        <f t="shared" si="68"/>
        <v>42496.529305555552</v>
      </c>
      <c r="M715" s="15" t="str">
        <f t="shared" si="69"/>
        <v>May</v>
      </c>
      <c r="N715" s="15" t="str">
        <f t="shared" si="70"/>
        <v>2016</v>
      </c>
      <c r="O715" s="3" t="b">
        <v>0</v>
      </c>
      <c r="P715" s="3">
        <v>1</v>
      </c>
      <c r="Q715" s="3" t="b">
        <v>0</v>
      </c>
      <c r="R715" s="3" t="s">
        <v>8273</v>
      </c>
      <c r="S715" s="7">
        <f t="shared" si="66"/>
        <v>1</v>
      </c>
      <c r="T715" s="3">
        <f t="shared" si="71"/>
        <v>199</v>
      </c>
      <c r="U715" s="9" t="s">
        <v>8312</v>
      </c>
      <c r="V715" s="3" t="s">
        <v>8314</v>
      </c>
    </row>
    <row r="716" spans="1:22" ht="43.2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15">
        <f t="shared" si="67"/>
        <v>42794.787986111114</v>
      </c>
      <c r="K716" s="3">
        <v>1483124082</v>
      </c>
      <c r="L716" s="15">
        <f t="shared" si="68"/>
        <v>42734.787986111114</v>
      </c>
      <c r="M716" s="15" t="str">
        <f t="shared" si="69"/>
        <v>Dec</v>
      </c>
      <c r="N716" s="15" t="str">
        <f t="shared" si="70"/>
        <v>2016</v>
      </c>
      <c r="O716" s="3" t="b">
        <v>0</v>
      </c>
      <c r="P716" s="3">
        <v>28</v>
      </c>
      <c r="Q716" s="3" t="b">
        <v>0</v>
      </c>
      <c r="R716" s="3" t="s">
        <v>8273</v>
      </c>
      <c r="S716" s="7">
        <f t="shared" si="66"/>
        <v>15</v>
      </c>
      <c r="T716" s="3">
        <f t="shared" si="71"/>
        <v>80.319999999999993</v>
      </c>
      <c r="U716" s="9" t="s">
        <v>8312</v>
      </c>
      <c r="V716" s="3" t="s">
        <v>8314</v>
      </c>
    </row>
    <row r="717" spans="1:22" ht="57.6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15">
        <f t="shared" si="67"/>
        <v>42313.132407407407</v>
      </c>
      <c r="K717" s="3">
        <v>1443233440</v>
      </c>
      <c r="L717" s="15">
        <f t="shared" si="68"/>
        <v>42273.090740740736</v>
      </c>
      <c r="M717" s="15" t="str">
        <f t="shared" si="69"/>
        <v>Sep</v>
      </c>
      <c r="N717" s="15" t="str">
        <f t="shared" si="70"/>
        <v>2015</v>
      </c>
      <c r="O717" s="3" t="b">
        <v>0</v>
      </c>
      <c r="P717" s="3">
        <v>12</v>
      </c>
      <c r="Q717" s="3" t="b">
        <v>0</v>
      </c>
      <c r="R717" s="3" t="s">
        <v>8273</v>
      </c>
      <c r="S717" s="7">
        <f t="shared" si="66"/>
        <v>5</v>
      </c>
      <c r="T717" s="3">
        <f t="shared" si="71"/>
        <v>115.75</v>
      </c>
      <c r="U717" s="9" t="s">
        <v>8312</v>
      </c>
      <c r="V717" s="3" t="s">
        <v>8314</v>
      </c>
    </row>
    <row r="718" spans="1:22" ht="43.2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15">
        <f t="shared" si="67"/>
        <v>41974</v>
      </c>
      <c r="K718" s="3">
        <v>1414511307</v>
      </c>
      <c r="L718" s="15">
        <f t="shared" si="68"/>
        <v>41940.658645833333</v>
      </c>
      <c r="M718" s="15" t="str">
        <f t="shared" si="69"/>
        <v>Oct</v>
      </c>
      <c r="N718" s="15" t="str">
        <f t="shared" si="70"/>
        <v>2014</v>
      </c>
      <c r="O718" s="3" t="b">
        <v>0</v>
      </c>
      <c r="P718" s="3">
        <v>16</v>
      </c>
      <c r="Q718" s="3" t="b">
        <v>0</v>
      </c>
      <c r="R718" s="3" t="s">
        <v>8273</v>
      </c>
      <c r="S718" s="7">
        <f t="shared" si="66"/>
        <v>10</v>
      </c>
      <c r="T718" s="3">
        <f t="shared" si="71"/>
        <v>44.69</v>
      </c>
      <c r="U718" s="9" t="s">
        <v>8312</v>
      </c>
      <c r="V718" s="3" t="s">
        <v>8314</v>
      </c>
    </row>
    <row r="719" spans="1:22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15">
        <f t="shared" si="67"/>
        <v>41887.854189814818</v>
      </c>
      <c r="K719" s="3">
        <v>1407357002</v>
      </c>
      <c r="L719" s="15">
        <f t="shared" si="68"/>
        <v>41857.854189814818</v>
      </c>
      <c r="M719" s="15" t="str">
        <f t="shared" si="69"/>
        <v>Aug</v>
      </c>
      <c r="N719" s="15" t="str">
        <f t="shared" si="70"/>
        <v>2014</v>
      </c>
      <c r="O719" s="3" t="b">
        <v>0</v>
      </c>
      <c r="P719" s="3">
        <v>4</v>
      </c>
      <c r="Q719" s="3" t="b">
        <v>0</v>
      </c>
      <c r="R719" s="3" t="s">
        <v>8273</v>
      </c>
      <c r="S719" s="7">
        <f t="shared" si="66"/>
        <v>0</v>
      </c>
      <c r="T719" s="3">
        <f t="shared" si="71"/>
        <v>76.25</v>
      </c>
      <c r="U719" s="9" t="s">
        <v>8312</v>
      </c>
      <c r="V719" s="3" t="s">
        <v>8314</v>
      </c>
    </row>
    <row r="720" spans="1:22" ht="43.2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15">
        <f t="shared" si="67"/>
        <v>42784.249305555553</v>
      </c>
      <c r="K720" s="3">
        <v>1484684247</v>
      </c>
      <c r="L720" s="15">
        <f t="shared" si="68"/>
        <v>42752.845451388886</v>
      </c>
      <c r="M720" s="15" t="str">
        <f t="shared" si="69"/>
        <v>Jan</v>
      </c>
      <c r="N720" s="15" t="str">
        <f t="shared" si="70"/>
        <v>2017</v>
      </c>
      <c r="O720" s="3" t="b">
        <v>0</v>
      </c>
      <c r="P720" s="3">
        <v>4</v>
      </c>
      <c r="Q720" s="3" t="b">
        <v>0</v>
      </c>
      <c r="R720" s="3" t="s">
        <v>8273</v>
      </c>
      <c r="S720" s="7">
        <f t="shared" si="66"/>
        <v>1</v>
      </c>
      <c r="T720" s="3">
        <f t="shared" si="71"/>
        <v>22.5</v>
      </c>
      <c r="U720" s="9" t="s">
        <v>8312</v>
      </c>
      <c r="V720" s="3" t="s">
        <v>8314</v>
      </c>
    </row>
    <row r="721" spans="1:22" ht="43.2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15">
        <f t="shared" si="67"/>
        <v>42423.040231481486</v>
      </c>
      <c r="K721" s="3">
        <v>1454979476</v>
      </c>
      <c r="L721" s="15">
        <f t="shared" si="68"/>
        <v>42409.040231481486</v>
      </c>
      <c r="M721" s="15" t="str">
        <f t="shared" si="69"/>
        <v>Feb</v>
      </c>
      <c r="N721" s="15" t="str">
        <f t="shared" si="70"/>
        <v>2016</v>
      </c>
      <c r="O721" s="3" t="b">
        <v>0</v>
      </c>
      <c r="P721" s="3">
        <v>10</v>
      </c>
      <c r="Q721" s="3" t="b">
        <v>0</v>
      </c>
      <c r="R721" s="3" t="s">
        <v>8273</v>
      </c>
      <c r="S721" s="7">
        <f t="shared" si="66"/>
        <v>1</v>
      </c>
      <c r="T721" s="3">
        <f t="shared" si="71"/>
        <v>19.399999999999999</v>
      </c>
      <c r="U721" s="9" t="s">
        <v>8312</v>
      </c>
      <c r="V721" s="3" t="s">
        <v>8314</v>
      </c>
    </row>
    <row r="722" spans="1:22" ht="43.2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15">
        <f t="shared" si="67"/>
        <v>40937.649201388893</v>
      </c>
      <c r="K722" s="3">
        <v>1325432091</v>
      </c>
      <c r="L722" s="15">
        <f t="shared" si="68"/>
        <v>40909.649201388893</v>
      </c>
      <c r="M722" s="15" t="str">
        <f t="shared" si="69"/>
        <v>Jan</v>
      </c>
      <c r="N722" s="15" t="str">
        <f t="shared" si="70"/>
        <v>2012</v>
      </c>
      <c r="O722" s="3" t="b">
        <v>0</v>
      </c>
      <c r="P722" s="3">
        <v>41</v>
      </c>
      <c r="Q722" s="3" t="b">
        <v>1</v>
      </c>
      <c r="R722" s="3" t="s">
        <v>8274</v>
      </c>
      <c r="S722" s="7">
        <f t="shared" si="66"/>
        <v>144</v>
      </c>
      <c r="T722" s="3">
        <f t="shared" si="71"/>
        <v>66.709999999999994</v>
      </c>
      <c r="U722" s="9" t="s">
        <v>8315</v>
      </c>
      <c r="V722" s="3" t="s">
        <v>8316</v>
      </c>
    </row>
    <row r="723" spans="1:22" ht="57.6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15">
        <f t="shared" si="67"/>
        <v>41852.571840277778</v>
      </c>
      <c r="K723" s="3">
        <v>1403012607</v>
      </c>
      <c r="L723" s="15">
        <f t="shared" si="68"/>
        <v>41807.571840277778</v>
      </c>
      <c r="M723" s="15" t="str">
        <f t="shared" si="69"/>
        <v>Jun</v>
      </c>
      <c r="N723" s="15" t="str">
        <f t="shared" si="70"/>
        <v>2014</v>
      </c>
      <c r="O723" s="3" t="b">
        <v>0</v>
      </c>
      <c r="P723" s="3">
        <v>119</v>
      </c>
      <c r="Q723" s="3" t="b">
        <v>1</v>
      </c>
      <c r="R723" s="3" t="s">
        <v>8274</v>
      </c>
      <c r="S723" s="7">
        <f t="shared" si="66"/>
        <v>122</v>
      </c>
      <c r="T723" s="3">
        <f t="shared" si="71"/>
        <v>84.14</v>
      </c>
      <c r="U723" s="9" t="s">
        <v>8315</v>
      </c>
      <c r="V723" s="3" t="s">
        <v>8316</v>
      </c>
    </row>
    <row r="724" spans="1:22" ht="43.2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15">
        <f t="shared" si="67"/>
        <v>41007.76363425926</v>
      </c>
      <c r="K724" s="3">
        <v>1331320778</v>
      </c>
      <c r="L724" s="15">
        <f t="shared" si="68"/>
        <v>40977.805300925924</v>
      </c>
      <c r="M724" s="15" t="str">
        <f t="shared" si="69"/>
        <v>Mar</v>
      </c>
      <c r="N724" s="15" t="str">
        <f t="shared" si="70"/>
        <v>2012</v>
      </c>
      <c r="O724" s="3" t="b">
        <v>0</v>
      </c>
      <c r="P724" s="3">
        <v>153</v>
      </c>
      <c r="Q724" s="3" t="b">
        <v>1</v>
      </c>
      <c r="R724" s="3" t="s">
        <v>8274</v>
      </c>
      <c r="S724" s="7">
        <f t="shared" si="66"/>
        <v>132</v>
      </c>
      <c r="T724" s="3">
        <f t="shared" si="71"/>
        <v>215.73</v>
      </c>
      <c r="U724" s="9" t="s">
        <v>8315</v>
      </c>
      <c r="V724" s="3" t="s">
        <v>8316</v>
      </c>
    </row>
    <row r="725" spans="1:22" ht="28.8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15">
        <f t="shared" si="67"/>
        <v>42215.165972222225</v>
      </c>
      <c r="K725" s="3">
        <v>1435606549</v>
      </c>
      <c r="L725" s="15">
        <f t="shared" si="68"/>
        <v>42184.816539351858</v>
      </c>
      <c r="M725" s="15" t="str">
        <f t="shared" si="69"/>
        <v>Jun</v>
      </c>
      <c r="N725" s="15" t="str">
        <f t="shared" si="70"/>
        <v>2015</v>
      </c>
      <c r="O725" s="3" t="b">
        <v>0</v>
      </c>
      <c r="P725" s="3">
        <v>100</v>
      </c>
      <c r="Q725" s="3" t="b">
        <v>1</v>
      </c>
      <c r="R725" s="3" t="s">
        <v>8274</v>
      </c>
      <c r="S725" s="7">
        <f t="shared" si="66"/>
        <v>109</v>
      </c>
      <c r="T725" s="3">
        <f t="shared" si="71"/>
        <v>54.69</v>
      </c>
      <c r="U725" s="9" t="s">
        <v>8315</v>
      </c>
      <c r="V725" s="3" t="s">
        <v>8316</v>
      </c>
    </row>
    <row r="726" spans="1:22" ht="43.2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15">
        <f t="shared" si="67"/>
        <v>40724.638460648144</v>
      </c>
      <c r="K726" s="3">
        <v>1306855163</v>
      </c>
      <c r="L726" s="15">
        <f t="shared" si="68"/>
        <v>40694.638460648144</v>
      </c>
      <c r="M726" s="15" t="str">
        <f t="shared" si="69"/>
        <v>May</v>
      </c>
      <c r="N726" s="15" t="str">
        <f t="shared" si="70"/>
        <v>2011</v>
      </c>
      <c r="O726" s="3" t="b">
        <v>0</v>
      </c>
      <c r="P726" s="3">
        <v>143</v>
      </c>
      <c r="Q726" s="3" t="b">
        <v>1</v>
      </c>
      <c r="R726" s="3" t="s">
        <v>8274</v>
      </c>
      <c r="S726" s="7">
        <f t="shared" si="66"/>
        <v>105</v>
      </c>
      <c r="T726" s="3">
        <f t="shared" si="71"/>
        <v>51.63</v>
      </c>
      <c r="U726" s="9" t="s">
        <v>8315</v>
      </c>
      <c r="V726" s="3" t="s">
        <v>8316</v>
      </c>
    </row>
    <row r="727" spans="1:22" ht="43.2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15">
        <f t="shared" si="67"/>
        <v>42351.626296296294</v>
      </c>
      <c r="K727" s="3">
        <v>1447426912</v>
      </c>
      <c r="L727" s="15">
        <f t="shared" si="68"/>
        <v>42321.626296296294</v>
      </c>
      <c r="M727" s="15" t="str">
        <f t="shared" si="69"/>
        <v>Nov</v>
      </c>
      <c r="N727" s="15" t="str">
        <f t="shared" si="70"/>
        <v>2015</v>
      </c>
      <c r="O727" s="3" t="b">
        <v>0</v>
      </c>
      <c r="P727" s="3">
        <v>140</v>
      </c>
      <c r="Q727" s="3" t="b">
        <v>1</v>
      </c>
      <c r="R727" s="3" t="s">
        <v>8274</v>
      </c>
      <c r="S727" s="7">
        <f t="shared" si="66"/>
        <v>100</v>
      </c>
      <c r="T727" s="3">
        <f t="shared" si="71"/>
        <v>143.36000000000001</v>
      </c>
      <c r="U727" s="9" t="s">
        <v>8315</v>
      </c>
      <c r="V727" s="3" t="s">
        <v>8316</v>
      </c>
    </row>
    <row r="728" spans="1:22" ht="43.2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15">
        <f t="shared" si="67"/>
        <v>41376.042673611111</v>
      </c>
      <c r="K728" s="3">
        <v>1363136487</v>
      </c>
      <c r="L728" s="15">
        <f t="shared" si="68"/>
        <v>41346.042673611111</v>
      </c>
      <c r="M728" s="15" t="str">
        <f t="shared" si="69"/>
        <v>Mar</v>
      </c>
      <c r="N728" s="15" t="str">
        <f t="shared" si="70"/>
        <v>2013</v>
      </c>
      <c r="O728" s="3" t="b">
        <v>0</v>
      </c>
      <c r="P728" s="3">
        <v>35</v>
      </c>
      <c r="Q728" s="3" t="b">
        <v>1</v>
      </c>
      <c r="R728" s="3" t="s">
        <v>8274</v>
      </c>
      <c r="S728" s="7">
        <f t="shared" si="66"/>
        <v>101</v>
      </c>
      <c r="T728" s="3">
        <f t="shared" si="71"/>
        <v>72.430000000000007</v>
      </c>
      <c r="U728" s="9" t="s">
        <v>8315</v>
      </c>
      <c r="V728" s="3" t="s">
        <v>8316</v>
      </c>
    </row>
    <row r="729" spans="1:22" ht="57.6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15">
        <f t="shared" si="67"/>
        <v>41288.888888888891</v>
      </c>
      <c r="K729" s="3">
        <v>1354580949</v>
      </c>
      <c r="L729" s="15">
        <f t="shared" si="68"/>
        <v>41247.020243055551</v>
      </c>
      <c r="M729" s="15" t="str">
        <f t="shared" si="69"/>
        <v>Dec</v>
      </c>
      <c r="N729" s="15" t="str">
        <f t="shared" si="70"/>
        <v>2012</v>
      </c>
      <c r="O729" s="3" t="b">
        <v>0</v>
      </c>
      <c r="P729" s="3">
        <v>149</v>
      </c>
      <c r="Q729" s="3" t="b">
        <v>1</v>
      </c>
      <c r="R729" s="3" t="s">
        <v>8274</v>
      </c>
      <c r="S729" s="7">
        <f t="shared" si="66"/>
        <v>156</v>
      </c>
      <c r="T729" s="3">
        <f t="shared" si="71"/>
        <v>36.53</v>
      </c>
      <c r="U729" s="9" t="s">
        <v>8315</v>
      </c>
      <c r="V729" s="3" t="s">
        <v>8316</v>
      </c>
    </row>
    <row r="730" spans="1:22" ht="43.2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15">
        <f t="shared" si="67"/>
        <v>40776.837465277778</v>
      </c>
      <c r="K730" s="3">
        <v>1310069157</v>
      </c>
      <c r="L730" s="15">
        <f t="shared" si="68"/>
        <v>40731.837465277778</v>
      </c>
      <c r="M730" s="15" t="str">
        <f t="shared" si="69"/>
        <v>Jul</v>
      </c>
      <c r="N730" s="15" t="str">
        <f t="shared" si="70"/>
        <v>2011</v>
      </c>
      <c r="O730" s="3" t="b">
        <v>0</v>
      </c>
      <c r="P730" s="3">
        <v>130</v>
      </c>
      <c r="Q730" s="3" t="b">
        <v>1</v>
      </c>
      <c r="R730" s="3" t="s">
        <v>8274</v>
      </c>
      <c r="S730" s="7">
        <f t="shared" si="66"/>
        <v>106</v>
      </c>
      <c r="T730" s="3">
        <f t="shared" si="71"/>
        <v>60.9</v>
      </c>
      <c r="U730" s="9" t="s">
        <v>8315</v>
      </c>
      <c r="V730" s="3" t="s">
        <v>8316</v>
      </c>
    </row>
    <row r="731" spans="1:22" ht="43.2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15">
        <f t="shared" si="67"/>
        <v>41171.185891203706</v>
      </c>
      <c r="K731" s="3">
        <v>1342844861</v>
      </c>
      <c r="L731" s="15">
        <f t="shared" si="68"/>
        <v>41111.185891203706</v>
      </c>
      <c r="M731" s="15" t="str">
        <f t="shared" si="69"/>
        <v>Jul</v>
      </c>
      <c r="N731" s="15" t="str">
        <f t="shared" si="70"/>
        <v>2012</v>
      </c>
      <c r="O731" s="3" t="b">
        <v>0</v>
      </c>
      <c r="P731" s="3">
        <v>120</v>
      </c>
      <c r="Q731" s="3" t="b">
        <v>1</v>
      </c>
      <c r="R731" s="3" t="s">
        <v>8274</v>
      </c>
      <c r="S731" s="7">
        <f t="shared" si="66"/>
        <v>131</v>
      </c>
      <c r="T731" s="3">
        <f t="shared" si="71"/>
        <v>43.55</v>
      </c>
      <c r="U731" s="9" t="s">
        <v>8315</v>
      </c>
      <c r="V731" s="3" t="s">
        <v>8316</v>
      </c>
    </row>
    <row r="732" spans="1:22" ht="28.8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15">
        <f t="shared" si="67"/>
        <v>40884.745266203703</v>
      </c>
      <c r="K732" s="3">
        <v>1320688391</v>
      </c>
      <c r="L732" s="15">
        <f t="shared" si="68"/>
        <v>40854.745266203703</v>
      </c>
      <c r="M732" s="15" t="str">
        <f t="shared" si="69"/>
        <v>Nov</v>
      </c>
      <c r="N732" s="15" t="str">
        <f t="shared" si="70"/>
        <v>2011</v>
      </c>
      <c r="O732" s="3" t="b">
        <v>0</v>
      </c>
      <c r="P732" s="3">
        <v>265</v>
      </c>
      <c r="Q732" s="3" t="b">
        <v>1</v>
      </c>
      <c r="R732" s="3" t="s">
        <v>8274</v>
      </c>
      <c r="S732" s="7">
        <f t="shared" si="66"/>
        <v>132</v>
      </c>
      <c r="T732" s="3">
        <f t="shared" si="71"/>
        <v>99.77</v>
      </c>
      <c r="U732" s="9" t="s">
        <v>8315</v>
      </c>
      <c r="V732" s="3" t="s">
        <v>8316</v>
      </c>
    </row>
    <row r="733" spans="1:22" ht="43.2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15">
        <f t="shared" si="67"/>
        <v>40930.25</v>
      </c>
      <c r="K733" s="3">
        <v>1322852747</v>
      </c>
      <c r="L733" s="15">
        <f t="shared" si="68"/>
        <v>40879.795682870368</v>
      </c>
      <c r="M733" s="15" t="str">
        <f t="shared" si="69"/>
        <v>Dec</v>
      </c>
      <c r="N733" s="15" t="str">
        <f t="shared" si="70"/>
        <v>2011</v>
      </c>
      <c r="O733" s="3" t="b">
        <v>0</v>
      </c>
      <c r="P733" s="3">
        <v>71</v>
      </c>
      <c r="Q733" s="3" t="b">
        <v>1</v>
      </c>
      <c r="R733" s="3" t="s">
        <v>8274</v>
      </c>
      <c r="S733" s="7">
        <f t="shared" si="66"/>
        <v>126</v>
      </c>
      <c r="T733" s="3">
        <f t="shared" si="71"/>
        <v>88.73</v>
      </c>
      <c r="U733" s="9" t="s">
        <v>8315</v>
      </c>
      <c r="V733" s="3" t="s">
        <v>8316</v>
      </c>
    </row>
    <row r="734" spans="1:22" ht="43.2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15">
        <f t="shared" si="67"/>
        <v>41546.424317129626</v>
      </c>
      <c r="K734" s="3">
        <v>1375265461</v>
      </c>
      <c r="L734" s="15">
        <f t="shared" si="68"/>
        <v>41486.424317129626</v>
      </c>
      <c r="M734" s="15" t="str">
        <f t="shared" si="69"/>
        <v>Jul</v>
      </c>
      <c r="N734" s="15" t="str">
        <f t="shared" si="70"/>
        <v>2013</v>
      </c>
      <c r="O734" s="3" t="b">
        <v>0</v>
      </c>
      <c r="P734" s="3">
        <v>13</v>
      </c>
      <c r="Q734" s="3" t="b">
        <v>1</v>
      </c>
      <c r="R734" s="3" t="s">
        <v>8274</v>
      </c>
      <c r="S734" s="7">
        <f t="shared" si="66"/>
        <v>160</v>
      </c>
      <c r="T734" s="3">
        <f t="shared" si="71"/>
        <v>4.92</v>
      </c>
      <c r="U734" s="9" t="s">
        <v>8315</v>
      </c>
      <c r="V734" s="3" t="s">
        <v>8316</v>
      </c>
    </row>
    <row r="735" spans="1:22" ht="57.6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15">
        <f t="shared" si="67"/>
        <v>41628.420046296298</v>
      </c>
      <c r="K735" s="3">
        <v>1384941892</v>
      </c>
      <c r="L735" s="15">
        <f t="shared" si="68"/>
        <v>41598.420046296298</v>
      </c>
      <c r="M735" s="15" t="str">
        <f t="shared" si="69"/>
        <v>Nov</v>
      </c>
      <c r="N735" s="15" t="str">
        <f t="shared" si="70"/>
        <v>2013</v>
      </c>
      <c r="O735" s="3" t="b">
        <v>0</v>
      </c>
      <c r="P735" s="3">
        <v>169</v>
      </c>
      <c r="Q735" s="3" t="b">
        <v>1</v>
      </c>
      <c r="R735" s="3" t="s">
        <v>8274</v>
      </c>
      <c r="S735" s="7">
        <f t="shared" si="66"/>
        <v>120</v>
      </c>
      <c r="T735" s="3">
        <f t="shared" si="71"/>
        <v>17.82</v>
      </c>
      <c r="U735" s="9" t="s">
        <v>8315</v>
      </c>
      <c r="V735" s="3" t="s">
        <v>8316</v>
      </c>
    </row>
    <row r="736" spans="1:22" ht="43.2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15">
        <f t="shared" si="67"/>
        <v>42133.208333333328</v>
      </c>
      <c r="K736" s="3">
        <v>1428465420</v>
      </c>
      <c r="L736" s="15">
        <f t="shared" si="68"/>
        <v>42102.164583333331</v>
      </c>
      <c r="M736" s="15" t="str">
        <f t="shared" si="69"/>
        <v>Apr</v>
      </c>
      <c r="N736" s="15" t="str">
        <f t="shared" si="70"/>
        <v>2015</v>
      </c>
      <c r="O736" s="3" t="b">
        <v>0</v>
      </c>
      <c r="P736" s="3">
        <v>57</v>
      </c>
      <c r="Q736" s="3" t="b">
        <v>1</v>
      </c>
      <c r="R736" s="3" t="s">
        <v>8274</v>
      </c>
      <c r="S736" s="7">
        <f t="shared" si="66"/>
        <v>126</v>
      </c>
      <c r="T736" s="3">
        <f t="shared" si="71"/>
        <v>187.19</v>
      </c>
      <c r="U736" s="9" t="s">
        <v>8315</v>
      </c>
      <c r="V736" s="3" t="s">
        <v>8316</v>
      </c>
    </row>
    <row r="737" spans="1:22" ht="43.2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15">
        <f t="shared" si="67"/>
        <v>41977.027083333334</v>
      </c>
      <c r="K737" s="3">
        <v>1414975346</v>
      </c>
      <c r="L737" s="15">
        <f t="shared" si="68"/>
        <v>41946.029467592591</v>
      </c>
      <c r="M737" s="15" t="str">
        <f t="shared" si="69"/>
        <v>Nov</v>
      </c>
      <c r="N737" s="15" t="str">
        <f t="shared" si="70"/>
        <v>2014</v>
      </c>
      <c r="O737" s="3" t="b">
        <v>0</v>
      </c>
      <c r="P737" s="3">
        <v>229</v>
      </c>
      <c r="Q737" s="3" t="b">
        <v>1</v>
      </c>
      <c r="R737" s="3" t="s">
        <v>8274</v>
      </c>
      <c r="S737" s="7">
        <f t="shared" si="66"/>
        <v>114</v>
      </c>
      <c r="T737" s="3">
        <f t="shared" si="71"/>
        <v>234.81</v>
      </c>
      <c r="U737" s="9" t="s">
        <v>8315</v>
      </c>
      <c r="V737" s="3" t="s">
        <v>8316</v>
      </c>
    </row>
    <row r="738" spans="1:22" ht="43.2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15">
        <f t="shared" si="67"/>
        <v>41599.207638888889</v>
      </c>
      <c r="K738" s="3">
        <v>1383327440</v>
      </c>
      <c r="L738" s="15">
        <f t="shared" si="68"/>
        <v>41579.734259259261</v>
      </c>
      <c r="M738" s="15" t="str">
        <f t="shared" si="69"/>
        <v>Nov</v>
      </c>
      <c r="N738" s="15" t="str">
        <f t="shared" si="70"/>
        <v>2013</v>
      </c>
      <c r="O738" s="3" t="b">
        <v>0</v>
      </c>
      <c r="P738" s="3">
        <v>108</v>
      </c>
      <c r="Q738" s="3" t="b">
        <v>1</v>
      </c>
      <c r="R738" s="3" t="s">
        <v>8274</v>
      </c>
      <c r="S738" s="7">
        <f t="shared" si="66"/>
        <v>315</v>
      </c>
      <c r="T738" s="3">
        <f t="shared" si="71"/>
        <v>105.05</v>
      </c>
      <c r="U738" s="9" t="s">
        <v>8315</v>
      </c>
      <c r="V738" s="3" t="s">
        <v>8316</v>
      </c>
    </row>
    <row r="739" spans="1:22" ht="43.2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15">
        <f t="shared" si="67"/>
        <v>41684.833333333336</v>
      </c>
      <c r="K739" s="3">
        <v>1390890987</v>
      </c>
      <c r="L739" s="15">
        <f t="shared" si="68"/>
        <v>41667.275312500002</v>
      </c>
      <c r="M739" s="15" t="str">
        <f t="shared" si="69"/>
        <v>Jan</v>
      </c>
      <c r="N739" s="15" t="str">
        <f t="shared" si="70"/>
        <v>2014</v>
      </c>
      <c r="O739" s="3" t="b">
        <v>0</v>
      </c>
      <c r="P739" s="3">
        <v>108</v>
      </c>
      <c r="Q739" s="3" t="b">
        <v>1</v>
      </c>
      <c r="R739" s="3" t="s">
        <v>8274</v>
      </c>
      <c r="S739" s="7">
        <f t="shared" si="66"/>
        <v>122</v>
      </c>
      <c r="T739" s="3">
        <f t="shared" si="71"/>
        <v>56.67</v>
      </c>
      <c r="U739" s="9" t="s">
        <v>8315</v>
      </c>
      <c r="V739" s="3" t="s">
        <v>8316</v>
      </c>
    </row>
    <row r="740" spans="1:22" ht="28.8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15">
        <f t="shared" si="67"/>
        <v>41974.207638888889</v>
      </c>
      <c r="K740" s="3">
        <v>1414765794</v>
      </c>
      <c r="L740" s="15">
        <f t="shared" si="68"/>
        <v>41943.604097222218</v>
      </c>
      <c r="M740" s="15" t="str">
        <f t="shared" si="69"/>
        <v>Oct</v>
      </c>
      <c r="N740" s="15" t="str">
        <f t="shared" si="70"/>
        <v>2014</v>
      </c>
      <c r="O740" s="3" t="b">
        <v>0</v>
      </c>
      <c r="P740" s="3">
        <v>41</v>
      </c>
      <c r="Q740" s="3" t="b">
        <v>1</v>
      </c>
      <c r="R740" s="3" t="s">
        <v>8274</v>
      </c>
      <c r="S740" s="7">
        <f t="shared" si="66"/>
        <v>107</v>
      </c>
      <c r="T740" s="3">
        <f t="shared" si="71"/>
        <v>39.049999999999997</v>
      </c>
      <c r="U740" s="9" t="s">
        <v>8315</v>
      </c>
      <c r="V740" s="3" t="s">
        <v>8316</v>
      </c>
    </row>
    <row r="741" spans="1:22" ht="43.2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15">
        <f t="shared" si="67"/>
        <v>41862.502650462964</v>
      </c>
      <c r="K741" s="3">
        <v>1404907429</v>
      </c>
      <c r="L741" s="15">
        <f t="shared" si="68"/>
        <v>41829.502650462964</v>
      </c>
      <c r="M741" s="15" t="str">
        <f t="shared" si="69"/>
        <v>Jul</v>
      </c>
      <c r="N741" s="15" t="str">
        <f t="shared" si="70"/>
        <v>2014</v>
      </c>
      <c r="O741" s="3" t="b">
        <v>0</v>
      </c>
      <c r="P741" s="3">
        <v>139</v>
      </c>
      <c r="Q741" s="3" t="b">
        <v>1</v>
      </c>
      <c r="R741" s="3" t="s">
        <v>8274</v>
      </c>
      <c r="S741" s="7">
        <f t="shared" si="66"/>
        <v>158</v>
      </c>
      <c r="T741" s="3">
        <f t="shared" si="71"/>
        <v>68.349999999999994</v>
      </c>
      <c r="U741" s="9" t="s">
        <v>8315</v>
      </c>
      <c r="V741" s="3" t="s">
        <v>8316</v>
      </c>
    </row>
    <row r="742" spans="1:22" ht="57.6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15">
        <f t="shared" si="67"/>
        <v>42176.146782407406</v>
      </c>
      <c r="K742" s="3">
        <v>1433647882</v>
      </c>
      <c r="L742" s="15">
        <f t="shared" si="68"/>
        <v>42162.146782407406</v>
      </c>
      <c r="M742" s="15" t="str">
        <f t="shared" si="69"/>
        <v>Jun</v>
      </c>
      <c r="N742" s="15" t="str">
        <f t="shared" si="70"/>
        <v>2015</v>
      </c>
      <c r="O742" s="3" t="b">
        <v>0</v>
      </c>
      <c r="P742" s="3">
        <v>19</v>
      </c>
      <c r="Q742" s="3" t="b">
        <v>1</v>
      </c>
      <c r="R742" s="3" t="s">
        <v>8274</v>
      </c>
      <c r="S742" s="7">
        <f t="shared" si="66"/>
        <v>107</v>
      </c>
      <c r="T742" s="3">
        <f t="shared" si="71"/>
        <v>169.58</v>
      </c>
      <c r="U742" s="9" t="s">
        <v>8315</v>
      </c>
      <c r="V742" s="3" t="s">
        <v>8316</v>
      </c>
    </row>
    <row r="743" spans="1:22" ht="28.8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15">
        <f t="shared" si="67"/>
        <v>41436.648217592592</v>
      </c>
      <c r="K743" s="3">
        <v>1367940806</v>
      </c>
      <c r="L743" s="15">
        <f t="shared" si="68"/>
        <v>41401.648217592592</v>
      </c>
      <c r="M743" s="15" t="str">
        <f t="shared" si="69"/>
        <v>May</v>
      </c>
      <c r="N743" s="15" t="str">
        <f t="shared" si="70"/>
        <v>2013</v>
      </c>
      <c r="O743" s="3" t="b">
        <v>0</v>
      </c>
      <c r="P743" s="3">
        <v>94</v>
      </c>
      <c r="Q743" s="3" t="b">
        <v>1</v>
      </c>
      <c r="R743" s="3" t="s">
        <v>8274</v>
      </c>
      <c r="S743" s="7">
        <f t="shared" si="66"/>
        <v>102</v>
      </c>
      <c r="T743" s="3">
        <f t="shared" si="71"/>
        <v>141.41999999999999</v>
      </c>
      <c r="U743" s="9" t="s">
        <v>8315</v>
      </c>
      <c r="V743" s="3" t="s">
        <v>8316</v>
      </c>
    </row>
    <row r="744" spans="1:22" ht="57.6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15">
        <f t="shared" si="67"/>
        <v>41719.876296296294</v>
      </c>
      <c r="K744" s="3">
        <v>1392847312</v>
      </c>
      <c r="L744" s="15">
        <f t="shared" si="68"/>
        <v>41689.917962962965</v>
      </c>
      <c r="M744" s="15" t="str">
        <f t="shared" si="69"/>
        <v>Feb</v>
      </c>
      <c r="N744" s="15" t="str">
        <f t="shared" si="70"/>
        <v>2014</v>
      </c>
      <c r="O744" s="3" t="b">
        <v>0</v>
      </c>
      <c r="P744" s="3">
        <v>23</v>
      </c>
      <c r="Q744" s="3" t="b">
        <v>1</v>
      </c>
      <c r="R744" s="3" t="s">
        <v>8274</v>
      </c>
      <c r="S744" s="7">
        <f t="shared" si="66"/>
        <v>111</v>
      </c>
      <c r="T744" s="3">
        <f t="shared" si="71"/>
        <v>67.39</v>
      </c>
      <c r="U744" s="9" t="s">
        <v>8315</v>
      </c>
      <c r="V744" s="3" t="s">
        <v>8316</v>
      </c>
    </row>
    <row r="745" spans="1:22" ht="43.2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15">
        <f t="shared" si="67"/>
        <v>41015.875</v>
      </c>
      <c r="K745" s="3">
        <v>1332435685</v>
      </c>
      <c r="L745" s="15">
        <f t="shared" si="68"/>
        <v>40990.709317129629</v>
      </c>
      <c r="M745" s="15" t="str">
        <f t="shared" si="69"/>
        <v>Mar</v>
      </c>
      <c r="N745" s="15" t="str">
        <f t="shared" si="70"/>
        <v>2012</v>
      </c>
      <c r="O745" s="3" t="b">
        <v>0</v>
      </c>
      <c r="P745" s="3">
        <v>15</v>
      </c>
      <c r="Q745" s="3" t="b">
        <v>1</v>
      </c>
      <c r="R745" s="3" t="s">
        <v>8274</v>
      </c>
      <c r="S745" s="7">
        <f t="shared" si="66"/>
        <v>148</v>
      </c>
      <c r="T745" s="3">
        <f t="shared" si="71"/>
        <v>54.27</v>
      </c>
      <c r="U745" s="9" t="s">
        <v>8315</v>
      </c>
      <c r="V745" s="3" t="s">
        <v>8316</v>
      </c>
    </row>
    <row r="746" spans="1:22" ht="43.2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15">
        <f t="shared" si="67"/>
        <v>41256.95721064815</v>
      </c>
      <c r="K746" s="3">
        <v>1352847503</v>
      </c>
      <c r="L746" s="15">
        <f t="shared" si="68"/>
        <v>41226.95721064815</v>
      </c>
      <c r="M746" s="15" t="str">
        <f t="shared" si="69"/>
        <v>Nov</v>
      </c>
      <c r="N746" s="15" t="str">
        <f t="shared" si="70"/>
        <v>2012</v>
      </c>
      <c r="O746" s="3" t="b">
        <v>0</v>
      </c>
      <c r="P746" s="3">
        <v>62</v>
      </c>
      <c r="Q746" s="3" t="b">
        <v>1</v>
      </c>
      <c r="R746" s="3" t="s">
        <v>8274</v>
      </c>
      <c r="S746" s="7">
        <f t="shared" si="66"/>
        <v>102</v>
      </c>
      <c r="T746" s="3">
        <f t="shared" si="71"/>
        <v>82.52</v>
      </c>
      <c r="U746" s="9" t="s">
        <v>8315</v>
      </c>
      <c r="V746" s="3" t="s">
        <v>8316</v>
      </c>
    </row>
    <row r="747" spans="1:22" ht="43.2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15">
        <f t="shared" si="67"/>
        <v>41397.572280092594</v>
      </c>
      <c r="K747" s="3">
        <v>1364996645</v>
      </c>
      <c r="L747" s="15">
        <f t="shared" si="68"/>
        <v>41367.572280092594</v>
      </c>
      <c r="M747" s="15" t="str">
        <f t="shared" si="69"/>
        <v>Apr</v>
      </c>
      <c r="N747" s="15" t="str">
        <f t="shared" si="70"/>
        <v>2013</v>
      </c>
      <c r="O747" s="3" t="b">
        <v>0</v>
      </c>
      <c r="P747" s="3">
        <v>74</v>
      </c>
      <c r="Q747" s="3" t="b">
        <v>1</v>
      </c>
      <c r="R747" s="3" t="s">
        <v>8274</v>
      </c>
      <c r="S747" s="7">
        <f t="shared" si="66"/>
        <v>179</v>
      </c>
      <c r="T747" s="3">
        <f t="shared" si="71"/>
        <v>53.73</v>
      </c>
      <c r="U747" s="9" t="s">
        <v>8315</v>
      </c>
      <c r="V747" s="3" t="s">
        <v>8316</v>
      </c>
    </row>
    <row r="748" spans="1:22" ht="28.8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15">
        <f t="shared" si="67"/>
        <v>41175.165972222225</v>
      </c>
      <c r="K748" s="3">
        <v>1346806909</v>
      </c>
      <c r="L748" s="15">
        <f t="shared" si="68"/>
        <v>41157.042928240742</v>
      </c>
      <c r="M748" s="15" t="str">
        <f t="shared" si="69"/>
        <v>Sep</v>
      </c>
      <c r="N748" s="15" t="str">
        <f t="shared" si="70"/>
        <v>2012</v>
      </c>
      <c r="O748" s="3" t="b">
        <v>0</v>
      </c>
      <c r="P748" s="3">
        <v>97</v>
      </c>
      <c r="Q748" s="3" t="b">
        <v>1</v>
      </c>
      <c r="R748" s="3" t="s">
        <v>8274</v>
      </c>
      <c r="S748" s="7">
        <f t="shared" si="66"/>
        <v>111</v>
      </c>
      <c r="T748" s="3">
        <f t="shared" si="71"/>
        <v>34.21</v>
      </c>
      <c r="U748" s="9" t="s">
        <v>8315</v>
      </c>
      <c r="V748" s="3" t="s">
        <v>8316</v>
      </c>
    </row>
    <row r="749" spans="1:22" ht="43.2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15">
        <f t="shared" si="67"/>
        <v>42019.454166666663</v>
      </c>
      <c r="K749" s="3">
        <v>1418649019</v>
      </c>
      <c r="L749" s="15">
        <f t="shared" si="68"/>
        <v>41988.548831018517</v>
      </c>
      <c r="M749" s="15" t="str">
        <f t="shared" si="69"/>
        <v>Dec</v>
      </c>
      <c r="N749" s="15" t="str">
        <f t="shared" si="70"/>
        <v>2014</v>
      </c>
      <c r="O749" s="3" t="b">
        <v>0</v>
      </c>
      <c r="P749" s="3">
        <v>55</v>
      </c>
      <c r="Q749" s="3" t="b">
        <v>1</v>
      </c>
      <c r="R749" s="3" t="s">
        <v>8274</v>
      </c>
      <c r="S749" s="7">
        <f t="shared" si="66"/>
        <v>100</v>
      </c>
      <c r="T749" s="3">
        <f t="shared" si="71"/>
        <v>127.33</v>
      </c>
      <c r="U749" s="9" t="s">
        <v>8315</v>
      </c>
      <c r="V749" s="3" t="s">
        <v>8316</v>
      </c>
    </row>
    <row r="750" spans="1:22" ht="43.2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15">
        <f t="shared" si="67"/>
        <v>41861.846828703703</v>
      </c>
      <c r="K750" s="3">
        <v>1405109966</v>
      </c>
      <c r="L750" s="15">
        <f t="shared" si="68"/>
        <v>41831.846828703703</v>
      </c>
      <c r="M750" s="15" t="str">
        <f t="shared" si="69"/>
        <v>Jul</v>
      </c>
      <c r="N750" s="15" t="str">
        <f t="shared" si="70"/>
        <v>2014</v>
      </c>
      <c r="O750" s="3" t="b">
        <v>0</v>
      </c>
      <c r="P750" s="3">
        <v>44</v>
      </c>
      <c r="Q750" s="3" t="b">
        <v>1</v>
      </c>
      <c r="R750" s="3" t="s">
        <v>8274</v>
      </c>
      <c r="S750" s="7">
        <f t="shared" si="66"/>
        <v>100</v>
      </c>
      <c r="T750" s="3">
        <f t="shared" si="71"/>
        <v>45.57</v>
      </c>
      <c r="U750" s="9" t="s">
        <v>8315</v>
      </c>
      <c r="V750" s="3" t="s">
        <v>8316</v>
      </c>
    </row>
    <row r="751" spans="1:22" ht="43.2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15">
        <f t="shared" si="67"/>
        <v>42763.94131944445</v>
      </c>
      <c r="K751" s="3">
        <v>1483050930</v>
      </c>
      <c r="L751" s="15">
        <f t="shared" si="68"/>
        <v>42733.94131944445</v>
      </c>
      <c r="M751" s="15" t="str">
        <f t="shared" si="69"/>
        <v>Dec</v>
      </c>
      <c r="N751" s="15" t="str">
        <f t="shared" si="70"/>
        <v>2016</v>
      </c>
      <c r="O751" s="3" t="b">
        <v>0</v>
      </c>
      <c r="P751" s="3">
        <v>110</v>
      </c>
      <c r="Q751" s="3" t="b">
        <v>1</v>
      </c>
      <c r="R751" s="3" t="s">
        <v>8274</v>
      </c>
      <c r="S751" s="7">
        <f t="shared" si="66"/>
        <v>106</v>
      </c>
      <c r="T751" s="3">
        <f t="shared" si="71"/>
        <v>95.96</v>
      </c>
      <c r="U751" s="9" t="s">
        <v>8315</v>
      </c>
      <c r="V751" s="3" t="s">
        <v>8316</v>
      </c>
    </row>
    <row r="752" spans="1:22" ht="43.2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15">
        <f t="shared" si="67"/>
        <v>41329.878148148149</v>
      </c>
      <c r="K752" s="3">
        <v>1359147872</v>
      </c>
      <c r="L752" s="15">
        <f t="shared" si="68"/>
        <v>41299.878148148149</v>
      </c>
      <c r="M752" s="15" t="str">
        <f t="shared" si="69"/>
        <v>Jan</v>
      </c>
      <c r="N752" s="15" t="str">
        <f t="shared" si="70"/>
        <v>2013</v>
      </c>
      <c r="O752" s="3" t="b">
        <v>0</v>
      </c>
      <c r="P752" s="3">
        <v>59</v>
      </c>
      <c r="Q752" s="3" t="b">
        <v>1</v>
      </c>
      <c r="R752" s="3" t="s">
        <v>8274</v>
      </c>
      <c r="S752" s="7">
        <f t="shared" si="66"/>
        <v>103</v>
      </c>
      <c r="T752" s="3">
        <f t="shared" si="71"/>
        <v>77.27</v>
      </c>
      <c r="U752" s="9" t="s">
        <v>8315</v>
      </c>
      <c r="V752" s="3" t="s">
        <v>8316</v>
      </c>
    </row>
    <row r="753" spans="1:22" ht="43.2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15">
        <f t="shared" si="67"/>
        <v>40759.630497685182</v>
      </c>
      <c r="K753" s="3">
        <v>1308496075</v>
      </c>
      <c r="L753" s="15">
        <f t="shared" si="68"/>
        <v>40713.630497685182</v>
      </c>
      <c r="M753" s="15" t="str">
        <f t="shared" si="69"/>
        <v>Jun</v>
      </c>
      <c r="N753" s="15" t="str">
        <f t="shared" si="70"/>
        <v>2011</v>
      </c>
      <c r="O753" s="3" t="b">
        <v>0</v>
      </c>
      <c r="P753" s="3">
        <v>62</v>
      </c>
      <c r="Q753" s="3" t="b">
        <v>1</v>
      </c>
      <c r="R753" s="3" t="s">
        <v>8274</v>
      </c>
      <c r="S753" s="7">
        <f t="shared" si="66"/>
        <v>119</v>
      </c>
      <c r="T753" s="3">
        <f t="shared" si="71"/>
        <v>57.34</v>
      </c>
      <c r="U753" s="9" t="s">
        <v>8315</v>
      </c>
      <c r="V753" s="3" t="s">
        <v>8316</v>
      </c>
    </row>
    <row r="754" spans="1:22" ht="57.6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15">
        <f t="shared" si="67"/>
        <v>42659.458333333328</v>
      </c>
      <c r="K754" s="3">
        <v>1474884417</v>
      </c>
      <c r="L754" s="15">
        <f t="shared" si="68"/>
        <v>42639.421493055561</v>
      </c>
      <c r="M754" s="15" t="str">
        <f t="shared" si="69"/>
        <v>Sep</v>
      </c>
      <c r="N754" s="15" t="str">
        <f t="shared" si="70"/>
        <v>2016</v>
      </c>
      <c r="O754" s="3" t="b">
        <v>0</v>
      </c>
      <c r="P754" s="3">
        <v>105</v>
      </c>
      <c r="Q754" s="3" t="b">
        <v>1</v>
      </c>
      <c r="R754" s="3" t="s">
        <v>8274</v>
      </c>
      <c r="S754" s="7">
        <f t="shared" si="66"/>
        <v>112</v>
      </c>
      <c r="T754" s="3">
        <f t="shared" si="71"/>
        <v>53.19</v>
      </c>
      <c r="U754" s="9" t="s">
        <v>8315</v>
      </c>
      <c r="V754" s="3" t="s">
        <v>8316</v>
      </c>
    </row>
    <row r="755" spans="1:22" ht="43.2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15">
        <f t="shared" si="67"/>
        <v>42049.590173611112</v>
      </c>
      <c r="K755" s="3">
        <v>1421330991</v>
      </c>
      <c r="L755" s="15">
        <f t="shared" si="68"/>
        <v>42019.590173611112</v>
      </c>
      <c r="M755" s="15" t="str">
        <f t="shared" si="69"/>
        <v>Jan</v>
      </c>
      <c r="N755" s="15" t="str">
        <f t="shared" si="70"/>
        <v>2015</v>
      </c>
      <c r="O755" s="3" t="b">
        <v>0</v>
      </c>
      <c r="P755" s="3">
        <v>26</v>
      </c>
      <c r="Q755" s="3" t="b">
        <v>1</v>
      </c>
      <c r="R755" s="3" t="s">
        <v>8274</v>
      </c>
      <c r="S755" s="7">
        <f t="shared" si="66"/>
        <v>128</v>
      </c>
      <c r="T755" s="3">
        <f t="shared" si="71"/>
        <v>492.31</v>
      </c>
      <c r="U755" s="9" t="s">
        <v>8315</v>
      </c>
      <c r="V755" s="3" t="s">
        <v>8316</v>
      </c>
    </row>
    <row r="756" spans="1:22" ht="43.2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15">
        <f t="shared" si="67"/>
        <v>41279.749085648145</v>
      </c>
      <c r="K756" s="3">
        <v>1354816721</v>
      </c>
      <c r="L756" s="15">
        <f t="shared" si="68"/>
        <v>41249.749085648145</v>
      </c>
      <c r="M756" s="15" t="str">
        <f t="shared" si="69"/>
        <v>Dec</v>
      </c>
      <c r="N756" s="15" t="str">
        <f t="shared" si="70"/>
        <v>2012</v>
      </c>
      <c r="O756" s="3" t="b">
        <v>0</v>
      </c>
      <c r="P756" s="3">
        <v>49</v>
      </c>
      <c r="Q756" s="3" t="b">
        <v>1</v>
      </c>
      <c r="R756" s="3" t="s">
        <v>8274</v>
      </c>
      <c r="S756" s="7">
        <f t="shared" si="66"/>
        <v>104</v>
      </c>
      <c r="T756" s="3">
        <f t="shared" si="71"/>
        <v>42.35</v>
      </c>
      <c r="U756" s="9" t="s">
        <v>8315</v>
      </c>
      <c r="V756" s="3" t="s">
        <v>8316</v>
      </c>
    </row>
    <row r="757" spans="1:22" ht="43.2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15">
        <f t="shared" si="67"/>
        <v>41414.02847222222</v>
      </c>
      <c r="K757" s="3">
        <v>1366381877</v>
      </c>
      <c r="L757" s="15">
        <f t="shared" si="68"/>
        <v>41383.605057870373</v>
      </c>
      <c r="M757" s="15" t="str">
        <f t="shared" si="69"/>
        <v>Apr</v>
      </c>
      <c r="N757" s="15" t="str">
        <f t="shared" si="70"/>
        <v>2013</v>
      </c>
      <c r="O757" s="3" t="b">
        <v>0</v>
      </c>
      <c r="P757" s="3">
        <v>68</v>
      </c>
      <c r="Q757" s="3" t="b">
        <v>1</v>
      </c>
      <c r="R757" s="3" t="s">
        <v>8274</v>
      </c>
      <c r="S757" s="7">
        <f t="shared" si="66"/>
        <v>102</v>
      </c>
      <c r="T757" s="3">
        <f t="shared" si="71"/>
        <v>37.47</v>
      </c>
      <c r="U757" s="9" t="s">
        <v>8315</v>
      </c>
      <c r="V757" s="3" t="s">
        <v>8316</v>
      </c>
    </row>
    <row r="758" spans="1:22" ht="43.2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15">
        <f t="shared" si="67"/>
        <v>40651.725219907406</v>
      </c>
      <c r="K758" s="3">
        <v>1297880659</v>
      </c>
      <c r="L758" s="15">
        <f t="shared" si="68"/>
        <v>40590.766886574071</v>
      </c>
      <c r="M758" s="15" t="str">
        <f t="shared" si="69"/>
        <v>Feb</v>
      </c>
      <c r="N758" s="15" t="str">
        <f t="shared" si="70"/>
        <v>2011</v>
      </c>
      <c r="O758" s="3" t="b">
        <v>0</v>
      </c>
      <c r="P758" s="3">
        <v>22</v>
      </c>
      <c r="Q758" s="3" t="b">
        <v>1</v>
      </c>
      <c r="R758" s="3" t="s">
        <v>8274</v>
      </c>
      <c r="S758" s="7">
        <f t="shared" si="66"/>
        <v>118</v>
      </c>
      <c r="T758" s="3">
        <f t="shared" si="71"/>
        <v>37.450000000000003</v>
      </c>
      <c r="U758" s="9" t="s">
        <v>8315</v>
      </c>
      <c r="V758" s="3" t="s">
        <v>8316</v>
      </c>
    </row>
    <row r="759" spans="1:22" ht="43.2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15">
        <f t="shared" si="67"/>
        <v>41249.054560185185</v>
      </c>
      <c r="K759" s="3">
        <v>1353547114</v>
      </c>
      <c r="L759" s="15">
        <f t="shared" si="68"/>
        <v>41235.054560185185</v>
      </c>
      <c r="M759" s="15" t="str">
        <f t="shared" si="69"/>
        <v>Nov</v>
      </c>
      <c r="N759" s="15" t="str">
        <f t="shared" si="70"/>
        <v>2012</v>
      </c>
      <c r="O759" s="3" t="b">
        <v>0</v>
      </c>
      <c r="P759" s="3">
        <v>18</v>
      </c>
      <c r="Q759" s="3" t="b">
        <v>1</v>
      </c>
      <c r="R759" s="3" t="s">
        <v>8274</v>
      </c>
      <c r="S759" s="7">
        <f t="shared" si="66"/>
        <v>238</v>
      </c>
      <c r="T759" s="3">
        <f t="shared" si="71"/>
        <v>33.06</v>
      </c>
      <c r="U759" s="9" t="s">
        <v>8315</v>
      </c>
      <c r="V759" s="3" t="s">
        <v>8316</v>
      </c>
    </row>
    <row r="760" spans="1:22" ht="28.8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15">
        <f t="shared" si="67"/>
        <v>40459.836435185185</v>
      </c>
      <c r="K760" s="3">
        <v>1283976268</v>
      </c>
      <c r="L760" s="15">
        <f t="shared" si="68"/>
        <v>40429.836435185185</v>
      </c>
      <c r="M760" s="15" t="str">
        <f t="shared" si="69"/>
        <v>Sep</v>
      </c>
      <c r="N760" s="15" t="str">
        <f t="shared" si="70"/>
        <v>2010</v>
      </c>
      <c r="O760" s="3" t="b">
        <v>0</v>
      </c>
      <c r="P760" s="3">
        <v>19</v>
      </c>
      <c r="Q760" s="3" t="b">
        <v>1</v>
      </c>
      <c r="R760" s="3" t="s">
        <v>8274</v>
      </c>
      <c r="S760" s="7">
        <f t="shared" si="66"/>
        <v>102</v>
      </c>
      <c r="T760" s="3">
        <f t="shared" si="71"/>
        <v>134.21</v>
      </c>
      <c r="U760" s="9" t="s">
        <v>8315</v>
      </c>
      <c r="V760" s="3" t="s">
        <v>8316</v>
      </c>
    </row>
    <row r="761" spans="1:22" ht="43.2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15">
        <f t="shared" si="67"/>
        <v>41829.330312500002</v>
      </c>
      <c r="K761" s="3">
        <v>1401436539</v>
      </c>
      <c r="L761" s="15">
        <f t="shared" si="68"/>
        <v>41789.330312500002</v>
      </c>
      <c r="M761" s="15" t="str">
        <f t="shared" si="69"/>
        <v>May</v>
      </c>
      <c r="N761" s="15" t="str">
        <f t="shared" si="70"/>
        <v>2014</v>
      </c>
      <c r="O761" s="3" t="b">
        <v>0</v>
      </c>
      <c r="P761" s="3">
        <v>99</v>
      </c>
      <c r="Q761" s="3" t="b">
        <v>1</v>
      </c>
      <c r="R761" s="3" t="s">
        <v>8274</v>
      </c>
      <c r="S761" s="7">
        <f t="shared" si="66"/>
        <v>102</v>
      </c>
      <c r="T761" s="3">
        <f t="shared" si="71"/>
        <v>51.47</v>
      </c>
      <c r="U761" s="9" t="s">
        <v>8315</v>
      </c>
      <c r="V761" s="3" t="s">
        <v>8316</v>
      </c>
    </row>
    <row r="762" spans="1:22" ht="43.2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15">
        <f t="shared" si="67"/>
        <v>42700.805706018517</v>
      </c>
      <c r="K762" s="3">
        <v>1477592413</v>
      </c>
      <c r="L762" s="15">
        <f t="shared" si="68"/>
        <v>42670.764039351852</v>
      </c>
      <c r="M762" s="15" t="str">
        <f t="shared" si="69"/>
        <v>Oct</v>
      </c>
      <c r="N762" s="15" t="str">
        <f t="shared" si="70"/>
        <v>2016</v>
      </c>
      <c r="O762" s="3" t="b">
        <v>0</v>
      </c>
      <c r="P762" s="3">
        <v>0</v>
      </c>
      <c r="Q762" s="3" t="b">
        <v>0</v>
      </c>
      <c r="R762" s="3" t="s">
        <v>8275</v>
      </c>
      <c r="S762" s="7">
        <f t="shared" si="66"/>
        <v>0</v>
      </c>
      <c r="T762" s="3" t="e">
        <f t="shared" si="71"/>
        <v>#DIV/0!</v>
      </c>
      <c r="U762" s="9" t="s">
        <v>8315</v>
      </c>
      <c r="V762" s="3" t="s">
        <v>8317</v>
      </c>
    </row>
    <row r="763" spans="1:22" ht="43.2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15">
        <f t="shared" si="67"/>
        <v>41672.751458333332</v>
      </c>
      <c r="K763" s="3">
        <v>1388772126</v>
      </c>
      <c r="L763" s="15">
        <f t="shared" si="68"/>
        <v>41642.751458333332</v>
      </c>
      <c r="M763" s="15" t="str">
        <f t="shared" si="69"/>
        <v>Jan</v>
      </c>
      <c r="N763" s="15" t="str">
        <f t="shared" si="70"/>
        <v>2014</v>
      </c>
      <c r="O763" s="3" t="b">
        <v>0</v>
      </c>
      <c r="P763" s="3">
        <v>6</v>
      </c>
      <c r="Q763" s="3" t="b">
        <v>0</v>
      </c>
      <c r="R763" s="3" t="s">
        <v>8275</v>
      </c>
      <c r="S763" s="7">
        <f t="shared" si="66"/>
        <v>5</v>
      </c>
      <c r="T763" s="3">
        <f t="shared" si="71"/>
        <v>39.17</v>
      </c>
      <c r="U763" s="9" t="s">
        <v>8315</v>
      </c>
      <c r="V763" s="3" t="s">
        <v>8317</v>
      </c>
    </row>
    <row r="764" spans="1:22" ht="43.2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15">
        <f t="shared" si="67"/>
        <v>42708.25</v>
      </c>
      <c r="K764" s="3">
        <v>1479328570</v>
      </c>
      <c r="L764" s="15">
        <f t="shared" si="68"/>
        <v>42690.858449074076</v>
      </c>
      <c r="M764" s="15" t="str">
        <f t="shared" si="69"/>
        <v>Nov</v>
      </c>
      <c r="N764" s="15" t="str">
        <f t="shared" si="70"/>
        <v>2016</v>
      </c>
      <c r="O764" s="3" t="b">
        <v>0</v>
      </c>
      <c r="P764" s="3">
        <v>0</v>
      </c>
      <c r="Q764" s="3" t="b">
        <v>0</v>
      </c>
      <c r="R764" s="3" t="s">
        <v>8275</v>
      </c>
      <c r="S764" s="7">
        <f t="shared" si="66"/>
        <v>0</v>
      </c>
      <c r="T764" s="3" t="e">
        <f t="shared" si="71"/>
        <v>#DIV/0!</v>
      </c>
      <c r="U764" s="9" t="s">
        <v>8315</v>
      </c>
      <c r="V764" s="3" t="s">
        <v>8317</v>
      </c>
    </row>
    <row r="765" spans="1:22" ht="43.2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15">
        <f t="shared" si="67"/>
        <v>41501.446851851848</v>
      </c>
      <c r="K765" s="3">
        <v>1373971408</v>
      </c>
      <c r="L765" s="15">
        <f t="shared" si="68"/>
        <v>41471.446851851848</v>
      </c>
      <c r="M765" s="15" t="str">
        <f t="shared" si="69"/>
        <v>Jul</v>
      </c>
      <c r="N765" s="15" t="str">
        <f t="shared" si="70"/>
        <v>2013</v>
      </c>
      <c r="O765" s="3" t="b">
        <v>0</v>
      </c>
      <c r="P765" s="3">
        <v>1</v>
      </c>
      <c r="Q765" s="3" t="b">
        <v>0</v>
      </c>
      <c r="R765" s="3" t="s">
        <v>8275</v>
      </c>
      <c r="S765" s="7">
        <f t="shared" si="66"/>
        <v>0</v>
      </c>
      <c r="T765" s="3">
        <f t="shared" si="71"/>
        <v>5</v>
      </c>
      <c r="U765" s="9" t="s">
        <v>8315</v>
      </c>
      <c r="V765" s="3" t="s">
        <v>8317</v>
      </c>
    </row>
    <row r="766" spans="1:22" ht="43.2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15">
        <f t="shared" si="67"/>
        <v>42257.173159722224</v>
      </c>
      <c r="K766" s="3">
        <v>1439266161</v>
      </c>
      <c r="L766" s="15">
        <f t="shared" si="68"/>
        <v>42227.173159722224</v>
      </c>
      <c r="M766" s="15" t="str">
        <f t="shared" si="69"/>
        <v>Aug</v>
      </c>
      <c r="N766" s="15" t="str">
        <f t="shared" si="70"/>
        <v>2015</v>
      </c>
      <c r="O766" s="3" t="b">
        <v>0</v>
      </c>
      <c r="P766" s="3">
        <v>0</v>
      </c>
      <c r="Q766" s="3" t="b">
        <v>0</v>
      </c>
      <c r="R766" s="3" t="s">
        <v>8275</v>
      </c>
      <c r="S766" s="7">
        <f t="shared" si="66"/>
        <v>0</v>
      </c>
      <c r="T766" s="3" t="e">
        <f t="shared" si="71"/>
        <v>#DIV/0!</v>
      </c>
      <c r="U766" s="9" t="s">
        <v>8315</v>
      </c>
      <c r="V766" s="3" t="s">
        <v>8317</v>
      </c>
    </row>
    <row r="767" spans="1:22" ht="43.2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15">
        <f t="shared" si="67"/>
        <v>41931.542638888888</v>
      </c>
      <c r="K767" s="3">
        <v>1411131684</v>
      </c>
      <c r="L767" s="15">
        <f t="shared" si="68"/>
        <v>41901.542638888888</v>
      </c>
      <c r="M767" s="15" t="str">
        <f t="shared" si="69"/>
        <v>Sep</v>
      </c>
      <c r="N767" s="15" t="str">
        <f t="shared" si="70"/>
        <v>2014</v>
      </c>
      <c r="O767" s="3" t="b">
        <v>0</v>
      </c>
      <c r="P767" s="3">
        <v>44</v>
      </c>
      <c r="Q767" s="3" t="b">
        <v>0</v>
      </c>
      <c r="R767" s="3" t="s">
        <v>8275</v>
      </c>
      <c r="S767" s="7">
        <f t="shared" si="66"/>
        <v>36</v>
      </c>
      <c r="T767" s="3">
        <f t="shared" si="71"/>
        <v>57.3</v>
      </c>
      <c r="U767" s="9" t="s">
        <v>8315</v>
      </c>
      <c r="V767" s="3" t="s">
        <v>8317</v>
      </c>
    </row>
    <row r="768" spans="1:22" ht="43.2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15">
        <f t="shared" si="67"/>
        <v>42051.783368055556</v>
      </c>
      <c r="K768" s="3">
        <v>1421520483</v>
      </c>
      <c r="L768" s="15">
        <f t="shared" si="68"/>
        <v>42021.783368055556</v>
      </c>
      <c r="M768" s="15" t="str">
        <f t="shared" si="69"/>
        <v>Jan</v>
      </c>
      <c r="N768" s="15" t="str">
        <f t="shared" si="70"/>
        <v>2015</v>
      </c>
      <c r="O768" s="3" t="b">
        <v>0</v>
      </c>
      <c r="P768" s="3">
        <v>0</v>
      </c>
      <c r="Q768" s="3" t="b">
        <v>0</v>
      </c>
      <c r="R768" s="3" t="s">
        <v>8275</v>
      </c>
      <c r="S768" s="7">
        <f t="shared" si="66"/>
        <v>0</v>
      </c>
      <c r="T768" s="3" t="e">
        <f t="shared" si="71"/>
        <v>#DIV/0!</v>
      </c>
      <c r="U768" s="9" t="s">
        <v>8315</v>
      </c>
      <c r="V768" s="3" t="s">
        <v>8317</v>
      </c>
    </row>
    <row r="769" spans="1:22" ht="57.6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15">
        <f t="shared" si="67"/>
        <v>42145.143634259264</v>
      </c>
      <c r="K769" s="3">
        <v>1429586810</v>
      </c>
      <c r="L769" s="15">
        <f t="shared" si="68"/>
        <v>42115.143634259264</v>
      </c>
      <c r="M769" s="15" t="str">
        <f t="shared" si="69"/>
        <v>Apr</v>
      </c>
      <c r="N769" s="15" t="str">
        <f t="shared" si="70"/>
        <v>2015</v>
      </c>
      <c r="O769" s="3" t="b">
        <v>0</v>
      </c>
      <c r="P769" s="3">
        <v>3</v>
      </c>
      <c r="Q769" s="3" t="b">
        <v>0</v>
      </c>
      <c r="R769" s="3" t="s">
        <v>8275</v>
      </c>
      <c r="S769" s="7">
        <f t="shared" si="66"/>
        <v>4</v>
      </c>
      <c r="T769" s="3">
        <f t="shared" si="71"/>
        <v>59</v>
      </c>
      <c r="U769" s="9" t="s">
        <v>8315</v>
      </c>
      <c r="V769" s="3" t="s">
        <v>8317</v>
      </c>
    </row>
    <row r="770" spans="1:22" ht="43.2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15">
        <f t="shared" si="67"/>
        <v>41624.207060185188</v>
      </c>
      <c r="K770" s="3">
        <v>1384577890</v>
      </c>
      <c r="L770" s="15">
        <f t="shared" si="68"/>
        <v>41594.207060185188</v>
      </c>
      <c r="M770" s="15" t="str">
        <f t="shared" si="69"/>
        <v>Nov</v>
      </c>
      <c r="N770" s="15" t="str">
        <f t="shared" si="70"/>
        <v>2013</v>
      </c>
      <c r="O770" s="3" t="b">
        <v>0</v>
      </c>
      <c r="P770" s="3">
        <v>0</v>
      </c>
      <c r="Q770" s="3" t="b">
        <v>0</v>
      </c>
      <c r="R770" s="3" t="s">
        <v>8275</v>
      </c>
      <c r="S770" s="7">
        <f t="shared" ref="S770:S833" si="72">ROUND((E770/D770)*100,0)</f>
        <v>0</v>
      </c>
      <c r="T770" s="3" t="e">
        <f t="shared" si="71"/>
        <v>#DIV/0!</v>
      </c>
      <c r="U770" s="9" t="s">
        <v>8315</v>
      </c>
      <c r="V770" s="3" t="s">
        <v>8317</v>
      </c>
    </row>
    <row r="771" spans="1:22" ht="57.6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15">
        <f t="shared" ref="J771:J834" si="73">(((I771/60)/60)/24)+DATE(1970,1,1)</f>
        <v>41634.996458333335</v>
      </c>
      <c r="K771" s="3">
        <v>1385510094</v>
      </c>
      <c r="L771" s="15">
        <f t="shared" ref="L771:L834" si="74">(((K771/60)/60)/24)+DATE(1970,1,1)</f>
        <v>41604.996458333335</v>
      </c>
      <c r="M771" s="15" t="str">
        <f t="shared" ref="M771:M834" si="75">TEXT(L771, "mmm")</f>
        <v>Nov</v>
      </c>
      <c r="N771" s="15" t="str">
        <f t="shared" ref="N771:N834" si="76">TEXT(L771, "yyyy")</f>
        <v>2013</v>
      </c>
      <c r="O771" s="3" t="b">
        <v>0</v>
      </c>
      <c r="P771" s="3">
        <v>52</v>
      </c>
      <c r="Q771" s="3" t="b">
        <v>0</v>
      </c>
      <c r="R771" s="3" t="s">
        <v>8275</v>
      </c>
      <c r="S771" s="7">
        <f t="shared" si="72"/>
        <v>41</v>
      </c>
      <c r="T771" s="3">
        <f t="shared" ref="T771:T834" si="77">ROUND(E771/P771,2)</f>
        <v>31.85</v>
      </c>
      <c r="U771" s="9" t="s">
        <v>8315</v>
      </c>
      <c r="V771" s="3" t="s">
        <v>8317</v>
      </c>
    </row>
    <row r="772" spans="1:22" ht="43.2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15">
        <f t="shared" si="73"/>
        <v>41329.999641203707</v>
      </c>
      <c r="K772" s="3">
        <v>1358294369</v>
      </c>
      <c r="L772" s="15">
        <f t="shared" si="74"/>
        <v>41289.999641203707</v>
      </c>
      <c r="M772" s="15" t="str">
        <f t="shared" si="75"/>
        <v>Jan</v>
      </c>
      <c r="N772" s="15" t="str">
        <f t="shared" si="76"/>
        <v>2013</v>
      </c>
      <c r="O772" s="3" t="b">
        <v>0</v>
      </c>
      <c r="P772" s="3">
        <v>0</v>
      </c>
      <c r="Q772" s="3" t="b">
        <v>0</v>
      </c>
      <c r="R772" s="3" t="s">
        <v>8275</v>
      </c>
      <c r="S772" s="7">
        <f t="shared" si="72"/>
        <v>0</v>
      </c>
      <c r="T772" s="3" t="e">
        <f t="shared" si="77"/>
        <v>#DIV/0!</v>
      </c>
      <c r="U772" s="9" t="s">
        <v>8315</v>
      </c>
      <c r="V772" s="3" t="s">
        <v>8317</v>
      </c>
    </row>
    <row r="773" spans="1:22" ht="43.2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15">
        <f t="shared" si="73"/>
        <v>42399.824097222227</v>
      </c>
      <c r="K773" s="3">
        <v>1449863202</v>
      </c>
      <c r="L773" s="15">
        <f t="shared" si="74"/>
        <v>42349.824097222227</v>
      </c>
      <c r="M773" s="15" t="str">
        <f t="shared" si="75"/>
        <v>Dec</v>
      </c>
      <c r="N773" s="15" t="str">
        <f t="shared" si="76"/>
        <v>2015</v>
      </c>
      <c r="O773" s="3" t="b">
        <v>0</v>
      </c>
      <c r="P773" s="3">
        <v>1</v>
      </c>
      <c r="Q773" s="3" t="b">
        <v>0</v>
      </c>
      <c r="R773" s="3" t="s">
        <v>8275</v>
      </c>
      <c r="S773" s="7">
        <f t="shared" si="72"/>
        <v>0</v>
      </c>
      <c r="T773" s="3">
        <f t="shared" si="77"/>
        <v>10</v>
      </c>
      <c r="U773" s="9" t="s">
        <v>8315</v>
      </c>
      <c r="V773" s="3" t="s">
        <v>8317</v>
      </c>
    </row>
    <row r="774" spans="1:22" ht="57.6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15">
        <f t="shared" si="73"/>
        <v>40118.165972222225</v>
      </c>
      <c r="K774" s="3">
        <v>1252718519</v>
      </c>
      <c r="L774" s="15">
        <f t="shared" si="74"/>
        <v>40068.056932870371</v>
      </c>
      <c r="M774" s="15" t="str">
        <f t="shared" si="75"/>
        <v>Sep</v>
      </c>
      <c r="N774" s="15" t="str">
        <f t="shared" si="76"/>
        <v>2009</v>
      </c>
      <c r="O774" s="3" t="b">
        <v>0</v>
      </c>
      <c r="P774" s="3">
        <v>1</v>
      </c>
      <c r="Q774" s="3" t="b">
        <v>0</v>
      </c>
      <c r="R774" s="3" t="s">
        <v>8275</v>
      </c>
      <c r="S774" s="7">
        <f t="shared" si="72"/>
        <v>3</v>
      </c>
      <c r="T774" s="3">
        <f t="shared" si="77"/>
        <v>50</v>
      </c>
      <c r="U774" s="9" t="s">
        <v>8315</v>
      </c>
      <c r="V774" s="3" t="s">
        <v>8317</v>
      </c>
    </row>
    <row r="775" spans="1:22" ht="43.2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15">
        <f t="shared" si="73"/>
        <v>42134.959027777775</v>
      </c>
      <c r="K775" s="3">
        <v>1428341985</v>
      </c>
      <c r="L775" s="15">
        <f t="shared" si="74"/>
        <v>42100.735937499994</v>
      </c>
      <c r="M775" s="15" t="str">
        <f t="shared" si="75"/>
        <v>Apr</v>
      </c>
      <c r="N775" s="15" t="str">
        <f t="shared" si="76"/>
        <v>2015</v>
      </c>
      <c r="O775" s="3" t="b">
        <v>0</v>
      </c>
      <c r="P775" s="3">
        <v>2</v>
      </c>
      <c r="Q775" s="3" t="b">
        <v>0</v>
      </c>
      <c r="R775" s="3" t="s">
        <v>8275</v>
      </c>
      <c r="S775" s="7">
        <f t="shared" si="72"/>
        <v>1</v>
      </c>
      <c r="T775" s="3">
        <f t="shared" si="77"/>
        <v>16</v>
      </c>
      <c r="U775" s="9" t="s">
        <v>8315</v>
      </c>
      <c r="V775" s="3" t="s">
        <v>8317</v>
      </c>
    </row>
    <row r="776" spans="1:22" ht="43.2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15">
        <f t="shared" si="73"/>
        <v>41693.780300925922</v>
      </c>
      <c r="K776" s="3">
        <v>1390589018</v>
      </c>
      <c r="L776" s="15">
        <f t="shared" si="74"/>
        <v>41663.780300925922</v>
      </c>
      <c r="M776" s="15" t="str">
        <f t="shared" si="75"/>
        <v>Jan</v>
      </c>
      <c r="N776" s="15" t="str">
        <f t="shared" si="76"/>
        <v>2014</v>
      </c>
      <c r="O776" s="3" t="b">
        <v>0</v>
      </c>
      <c r="P776" s="3">
        <v>9</v>
      </c>
      <c r="Q776" s="3" t="b">
        <v>0</v>
      </c>
      <c r="R776" s="3" t="s">
        <v>8275</v>
      </c>
      <c r="S776" s="7">
        <f t="shared" si="72"/>
        <v>70</v>
      </c>
      <c r="T776" s="3">
        <f t="shared" si="77"/>
        <v>39</v>
      </c>
      <c r="U776" s="9" t="s">
        <v>8315</v>
      </c>
      <c r="V776" s="3" t="s">
        <v>8317</v>
      </c>
    </row>
    <row r="777" spans="1:22" ht="43.2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15">
        <f t="shared" si="73"/>
        <v>40893.060127314813</v>
      </c>
      <c r="K777" s="3">
        <v>1321406795</v>
      </c>
      <c r="L777" s="15">
        <f t="shared" si="74"/>
        <v>40863.060127314813</v>
      </c>
      <c r="M777" s="15" t="str">
        <f t="shared" si="75"/>
        <v>Nov</v>
      </c>
      <c r="N777" s="15" t="str">
        <f t="shared" si="76"/>
        <v>2011</v>
      </c>
      <c r="O777" s="3" t="b">
        <v>0</v>
      </c>
      <c r="P777" s="3">
        <v>5</v>
      </c>
      <c r="Q777" s="3" t="b">
        <v>0</v>
      </c>
      <c r="R777" s="3" t="s">
        <v>8275</v>
      </c>
      <c r="S777" s="7">
        <f t="shared" si="72"/>
        <v>2</v>
      </c>
      <c r="T777" s="3">
        <f t="shared" si="77"/>
        <v>34</v>
      </c>
      <c r="U777" s="9" t="s">
        <v>8315</v>
      </c>
      <c r="V777" s="3" t="s">
        <v>8317</v>
      </c>
    </row>
    <row r="778" spans="1:22" ht="43.2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15">
        <f t="shared" si="73"/>
        <v>42288.208333333328</v>
      </c>
      <c r="K778" s="3">
        <v>1441297645</v>
      </c>
      <c r="L778" s="15">
        <f t="shared" si="74"/>
        <v>42250.685706018514</v>
      </c>
      <c r="M778" s="15" t="str">
        <f t="shared" si="75"/>
        <v>Sep</v>
      </c>
      <c r="N778" s="15" t="str">
        <f t="shared" si="76"/>
        <v>2015</v>
      </c>
      <c r="O778" s="3" t="b">
        <v>0</v>
      </c>
      <c r="P778" s="3">
        <v>57</v>
      </c>
      <c r="Q778" s="3" t="b">
        <v>0</v>
      </c>
      <c r="R778" s="3" t="s">
        <v>8275</v>
      </c>
      <c r="S778" s="7">
        <f t="shared" si="72"/>
        <v>51</v>
      </c>
      <c r="T778" s="3">
        <f t="shared" si="77"/>
        <v>63.12</v>
      </c>
      <c r="U778" s="9" t="s">
        <v>8315</v>
      </c>
      <c r="V778" s="3" t="s">
        <v>8317</v>
      </c>
    </row>
    <row r="779" spans="1:22" ht="43.2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15">
        <f t="shared" si="73"/>
        <v>41486.981215277774</v>
      </c>
      <c r="K779" s="3">
        <v>1372721577</v>
      </c>
      <c r="L779" s="15">
        <f t="shared" si="74"/>
        <v>41456.981215277774</v>
      </c>
      <c r="M779" s="15" t="str">
        <f t="shared" si="75"/>
        <v>Jul</v>
      </c>
      <c r="N779" s="15" t="str">
        <f t="shared" si="76"/>
        <v>2013</v>
      </c>
      <c r="O779" s="3" t="b">
        <v>0</v>
      </c>
      <c r="P779" s="3">
        <v>3</v>
      </c>
      <c r="Q779" s="3" t="b">
        <v>0</v>
      </c>
      <c r="R779" s="3" t="s">
        <v>8275</v>
      </c>
      <c r="S779" s="7">
        <f t="shared" si="72"/>
        <v>1</v>
      </c>
      <c r="T779" s="3">
        <f t="shared" si="77"/>
        <v>7</v>
      </c>
      <c r="U779" s="9" t="s">
        <v>8315</v>
      </c>
      <c r="V779" s="3" t="s">
        <v>8317</v>
      </c>
    </row>
    <row r="780" spans="1:22" ht="43.2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15">
        <f t="shared" si="73"/>
        <v>41759.702314814815</v>
      </c>
      <c r="K780" s="3">
        <v>1396284680</v>
      </c>
      <c r="L780" s="15">
        <f t="shared" si="74"/>
        <v>41729.702314814815</v>
      </c>
      <c r="M780" s="15" t="str">
        <f t="shared" si="75"/>
        <v>Mar</v>
      </c>
      <c r="N780" s="15" t="str">
        <f t="shared" si="76"/>
        <v>2014</v>
      </c>
      <c r="O780" s="3" t="b">
        <v>0</v>
      </c>
      <c r="P780" s="3">
        <v>1</v>
      </c>
      <c r="Q780" s="3" t="b">
        <v>0</v>
      </c>
      <c r="R780" s="3" t="s">
        <v>8275</v>
      </c>
      <c r="S780" s="7">
        <f t="shared" si="72"/>
        <v>0</v>
      </c>
      <c r="T780" s="3">
        <f t="shared" si="77"/>
        <v>2</v>
      </c>
      <c r="U780" s="9" t="s">
        <v>8315</v>
      </c>
      <c r="V780" s="3" t="s">
        <v>8317</v>
      </c>
    </row>
    <row r="781" spans="1:22" ht="57.6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15">
        <f t="shared" si="73"/>
        <v>40466.166666666664</v>
      </c>
      <c r="K781" s="3">
        <v>1284567905</v>
      </c>
      <c r="L781" s="15">
        <f t="shared" si="74"/>
        <v>40436.68408564815</v>
      </c>
      <c r="M781" s="15" t="str">
        <f t="shared" si="75"/>
        <v>Sep</v>
      </c>
      <c r="N781" s="15" t="str">
        <f t="shared" si="76"/>
        <v>2010</v>
      </c>
      <c r="O781" s="3" t="b">
        <v>0</v>
      </c>
      <c r="P781" s="3">
        <v>6</v>
      </c>
      <c r="Q781" s="3" t="b">
        <v>0</v>
      </c>
      <c r="R781" s="3" t="s">
        <v>8275</v>
      </c>
      <c r="S781" s="7">
        <f t="shared" si="72"/>
        <v>3</v>
      </c>
      <c r="T781" s="3">
        <f t="shared" si="77"/>
        <v>66.67</v>
      </c>
      <c r="U781" s="9" t="s">
        <v>8315</v>
      </c>
      <c r="V781" s="3" t="s">
        <v>8317</v>
      </c>
    </row>
    <row r="782" spans="1:22" ht="43.2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15">
        <f t="shared" si="73"/>
        <v>40666.673900462964</v>
      </c>
      <c r="K782" s="3">
        <v>1301847025</v>
      </c>
      <c r="L782" s="15">
        <f t="shared" si="74"/>
        <v>40636.673900462964</v>
      </c>
      <c r="M782" s="15" t="str">
        <f t="shared" si="75"/>
        <v>Apr</v>
      </c>
      <c r="N782" s="15" t="str">
        <f t="shared" si="76"/>
        <v>2011</v>
      </c>
      <c r="O782" s="3" t="b">
        <v>0</v>
      </c>
      <c r="P782" s="3">
        <v>27</v>
      </c>
      <c r="Q782" s="3" t="b">
        <v>1</v>
      </c>
      <c r="R782" s="3" t="s">
        <v>8276</v>
      </c>
      <c r="S782" s="7">
        <f t="shared" si="72"/>
        <v>104</v>
      </c>
      <c r="T782" s="3">
        <f t="shared" si="77"/>
        <v>38.520000000000003</v>
      </c>
      <c r="U782" s="9" t="s">
        <v>8318</v>
      </c>
      <c r="V782" s="3" t="s">
        <v>8319</v>
      </c>
    </row>
    <row r="783" spans="1:22" ht="43.2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15">
        <f t="shared" si="73"/>
        <v>41433.000856481485</v>
      </c>
      <c r="K783" s="3">
        <v>1368057674</v>
      </c>
      <c r="L783" s="15">
        <f t="shared" si="74"/>
        <v>41403.000856481485</v>
      </c>
      <c r="M783" s="15" t="str">
        <f t="shared" si="75"/>
        <v>May</v>
      </c>
      <c r="N783" s="15" t="str">
        <f t="shared" si="76"/>
        <v>2013</v>
      </c>
      <c r="O783" s="3" t="b">
        <v>0</v>
      </c>
      <c r="P783" s="3">
        <v>25</v>
      </c>
      <c r="Q783" s="3" t="b">
        <v>1</v>
      </c>
      <c r="R783" s="3" t="s">
        <v>8276</v>
      </c>
      <c r="S783" s="7">
        <f t="shared" si="72"/>
        <v>133</v>
      </c>
      <c r="T783" s="3">
        <f t="shared" si="77"/>
        <v>42.61</v>
      </c>
      <c r="U783" s="9" t="s">
        <v>8318</v>
      </c>
      <c r="V783" s="3" t="s">
        <v>8319</v>
      </c>
    </row>
    <row r="784" spans="1:22" ht="43.2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15">
        <f t="shared" si="73"/>
        <v>41146.758125</v>
      </c>
      <c r="K784" s="3">
        <v>1343326302</v>
      </c>
      <c r="L784" s="15">
        <f t="shared" si="74"/>
        <v>41116.758125</v>
      </c>
      <c r="M784" s="15" t="str">
        <f t="shared" si="75"/>
        <v>Jul</v>
      </c>
      <c r="N784" s="15" t="str">
        <f t="shared" si="76"/>
        <v>2012</v>
      </c>
      <c r="O784" s="3" t="b">
        <v>0</v>
      </c>
      <c r="P784" s="3">
        <v>14</v>
      </c>
      <c r="Q784" s="3" t="b">
        <v>1</v>
      </c>
      <c r="R784" s="3" t="s">
        <v>8276</v>
      </c>
      <c r="S784" s="7">
        <f t="shared" si="72"/>
        <v>100</v>
      </c>
      <c r="T784" s="3">
        <f t="shared" si="77"/>
        <v>50</v>
      </c>
      <c r="U784" s="9" t="s">
        <v>8318</v>
      </c>
      <c r="V784" s="3" t="s">
        <v>8319</v>
      </c>
    </row>
    <row r="785" spans="1:22" ht="43.2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15">
        <f t="shared" si="73"/>
        <v>41026.916666666664</v>
      </c>
      <c r="K785" s="3">
        <v>1332182049</v>
      </c>
      <c r="L785" s="15">
        <f t="shared" si="74"/>
        <v>40987.773715277777</v>
      </c>
      <c r="M785" s="15" t="str">
        <f t="shared" si="75"/>
        <v>Mar</v>
      </c>
      <c r="N785" s="15" t="str">
        <f t="shared" si="76"/>
        <v>2012</v>
      </c>
      <c r="O785" s="3" t="b">
        <v>0</v>
      </c>
      <c r="P785" s="3">
        <v>35</v>
      </c>
      <c r="Q785" s="3" t="b">
        <v>1</v>
      </c>
      <c r="R785" s="3" t="s">
        <v>8276</v>
      </c>
      <c r="S785" s="7">
        <f t="shared" si="72"/>
        <v>148</v>
      </c>
      <c r="T785" s="3">
        <f t="shared" si="77"/>
        <v>63.49</v>
      </c>
      <c r="U785" s="9" t="s">
        <v>8318</v>
      </c>
      <c r="V785" s="3" t="s">
        <v>8319</v>
      </c>
    </row>
    <row r="786" spans="1:22" ht="43.2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15">
        <f t="shared" si="73"/>
        <v>41715.107858796298</v>
      </c>
      <c r="K786" s="3">
        <v>1391571319</v>
      </c>
      <c r="L786" s="15">
        <f t="shared" si="74"/>
        <v>41675.149525462963</v>
      </c>
      <c r="M786" s="15" t="str">
        <f t="shared" si="75"/>
        <v>Feb</v>
      </c>
      <c r="N786" s="15" t="str">
        <f t="shared" si="76"/>
        <v>2014</v>
      </c>
      <c r="O786" s="3" t="b">
        <v>0</v>
      </c>
      <c r="P786" s="3">
        <v>10</v>
      </c>
      <c r="Q786" s="3" t="b">
        <v>1</v>
      </c>
      <c r="R786" s="3" t="s">
        <v>8276</v>
      </c>
      <c r="S786" s="7">
        <f t="shared" si="72"/>
        <v>103</v>
      </c>
      <c r="T786" s="3">
        <f t="shared" si="77"/>
        <v>102.5</v>
      </c>
      <c r="U786" s="9" t="s">
        <v>8318</v>
      </c>
      <c r="V786" s="3" t="s">
        <v>8319</v>
      </c>
    </row>
    <row r="787" spans="1:22" ht="43.2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15">
        <f t="shared" si="73"/>
        <v>41333.593923611108</v>
      </c>
      <c r="K787" s="3">
        <v>1359468915</v>
      </c>
      <c r="L787" s="15">
        <f t="shared" si="74"/>
        <v>41303.593923611108</v>
      </c>
      <c r="M787" s="15" t="str">
        <f t="shared" si="75"/>
        <v>Jan</v>
      </c>
      <c r="N787" s="15" t="str">
        <f t="shared" si="76"/>
        <v>2013</v>
      </c>
      <c r="O787" s="3" t="b">
        <v>0</v>
      </c>
      <c r="P787" s="3">
        <v>29</v>
      </c>
      <c r="Q787" s="3" t="b">
        <v>1</v>
      </c>
      <c r="R787" s="3" t="s">
        <v>8276</v>
      </c>
      <c r="S787" s="7">
        <f t="shared" si="72"/>
        <v>181</v>
      </c>
      <c r="T787" s="3">
        <f t="shared" si="77"/>
        <v>31.14</v>
      </c>
      <c r="U787" s="9" t="s">
        <v>8318</v>
      </c>
      <c r="V787" s="3" t="s">
        <v>8319</v>
      </c>
    </row>
    <row r="788" spans="1:22" ht="43.2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15">
        <f t="shared" si="73"/>
        <v>41040.657638888886</v>
      </c>
      <c r="K788" s="3">
        <v>1331774434</v>
      </c>
      <c r="L788" s="15">
        <f t="shared" si="74"/>
        <v>40983.055949074071</v>
      </c>
      <c r="M788" s="15" t="str">
        <f t="shared" si="75"/>
        <v>Mar</v>
      </c>
      <c r="N788" s="15" t="str">
        <f t="shared" si="76"/>
        <v>2012</v>
      </c>
      <c r="O788" s="3" t="b">
        <v>0</v>
      </c>
      <c r="P788" s="3">
        <v>44</v>
      </c>
      <c r="Q788" s="3" t="b">
        <v>1</v>
      </c>
      <c r="R788" s="3" t="s">
        <v>8276</v>
      </c>
      <c r="S788" s="7">
        <f t="shared" si="72"/>
        <v>143</v>
      </c>
      <c r="T788" s="3">
        <f t="shared" si="77"/>
        <v>162.27000000000001</v>
      </c>
      <c r="U788" s="9" t="s">
        <v>8318</v>
      </c>
      <c r="V788" s="3" t="s">
        <v>8319</v>
      </c>
    </row>
    <row r="789" spans="1:22" ht="43.2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15">
        <f t="shared" si="73"/>
        <v>41579.627615740741</v>
      </c>
      <c r="K789" s="3">
        <v>1380726226</v>
      </c>
      <c r="L789" s="15">
        <f t="shared" si="74"/>
        <v>41549.627615740741</v>
      </c>
      <c r="M789" s="15" t="str">
        <f t="shared" si="75"/>
        <v>Oct</v>
      </c>
      <c r="N789" s="15" t="str">
        <f t="shared" si="76"/>
        <v>2013</v>
      </c>
      <c r="O789" s="3" t="b">
        <v>0</v>
      </c>
      <c r="P789" s="3">
        <v>17</v>
      </c>
      <c r="Q789" s="3" t="b">
        <v>1</v>
      </c>
      <c r="R789" s="3" t="s">
        <v>8276</v>
      </c>
      <c r="S789" s="7">
        <f t="shared" si="72"/>
        <v>114</v>
      </c>
      <c r="T789" s="3">
        <f t="shared" si="77"/>
        <v>80.59</v>
      </c>
      <c r="U789" s="9" t="s">
        <v>8318</v>
      </c>
      <c r="V789" s="3" t="s">
        <v>8319</v>
      </c>
    </row>
    <row r="790" spans="1:22" ht="43.2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15">
        <f t="shared" si="73"/>
        <v>41097.165972222225</v>
      </c>
      <c r="K790" s="3">
        <v>1338336588</v>
      </c>
      <c r="L790" s="15">
        <f t="shared" si="74"/>
        <v>41059.006805555553</v>
      </c>
      <c r="M790" s="15" t="str">
        <f t="shared" si="75"/>
        <v>May</v>
      </c>
      <c r="N790" s="15" t="str">
        <f t="shared" si="76"/>
        <v>2012</v>
      </c>
      <c r="O790" s="3" t="b">
        <v>0</v>
      </c>
      <c r="P790" s="3">
        <v>34</v>
      </c>
      <c r="Q790" s="3" t="b">
        <v>1</v>
      </c>
      <c r="R790" s="3" t="s">
        <v>8276</v>
      </c>
      <c r="S790" s="7">
        <f t="shared" si="72"/>
        <v>204</v>
      </c>
      <c r="T790" s="3">
        <f t="shared" si="77"/>
        <v>59.85</v>
      </c>
      <c r="U790" s="9" t="s">
        <v>8318</v>
      </c>
      <c r="V790" s="3" t="s">
        <v>8319</v>
      </c>
    </row>
    <row r="791" spans="1:22" ht="43.2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15">
        <f t="shared" si="73"/>
        <v>41295.332638888889</v>
      </c>
      <c r="K791" s="3">
        <v>1357187280</v>
      </c>
      <c r="L791" s="15">
        <f t="shared" si="74"/>
        <v>41277.186111111114</v>
      </c>
      <c r="M791" s="15" t="str">
        <f t="shared" si="75"/>
        <v>Jan</v>
      </c>
      <c r="N791" s="15" t="str">
        <f t="shared" si="76"/>
        <v>2013</v>
      </c>
      <c r="O791" s="3" t="b">
        <v>0</v>
      </c>
      <c r="P791" s="3">
        <v>14</v>
      </c>
      <c r="Q791" s="3" t="b">
        <v>1</v>
      </c>
      <c r="R791" s="3" t="s">
        <v>8276</v>
      </c>
      <c r="S791" s="7">
        <f t="shared" si="72"/>
        <v>109</v>
      </c>
      <c r="T791" s="3">
        <f t="shared" si="77"/>
        <v>132.86000000000001</v>
      </c>
      <c r="U791" s="9" t="s">
        <v>8318</v>
      </c>
      <c r="V791" s="3" t="s">
        <v>8319</v>
      </c>
    </row>
    <row r="792" spans="1:22" ht="43.2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15">
        <f t="shared" si="73"/>
        <v>41306.047905092593</v>
      </c>
      <c r="K792" s="3">
        <v>1357088939</v>
      </c>
      <c r="L792" s="15">
        <f t="shared" si="74"/>
        <v>41276.047905092593</v>
      </c>
      <c r="M792" s="15" t="str">
        <f t="shared" si="75"/>
        <v>Jan</v>
      </c>
      <c r="N792" s="15" t="str">
        <f t="shared" si="76"/>
        <v>2013</v>
      </c>
      <c r="O792" s="3" t="b">
        <v>0</v>
      </c>
      <c r="P792" s="3">
        <v>156</v>
      </c>
      <c r="Q792" s="3" t="b">
        <v>1</v>
      </c>
      <c r="R792" s="3" t="s">
        <v>8276</v>
      </c>
      <c r="S792" s="7">
        <f t="shared" si="72"/>
        <v>144</v>
      </c>
      <c r="T792" s="3">
        <f t="shared" si="77"/>
        <v>92.55</v>
      </c>
      <c r="U792" s="9" t="s">
        <v>8318</v>
      </c>
      <c r="V792" s="3" t="s">
        <v>8319</v>
      </c>
    </row>
    <row r="793" spans="1:22" ht="43.2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15">
        <f t="shared" si="73"/>
        <v>41591.249305555553</v>
      </c>
      <c r="K793" s="3">
        <v>1381430646</v>
      </c>
      <c r="L793" s="15">
        <f t="shared" si="74"/>
        <v>41557.780624999999</v>
      </c>
      <c r="M793" s="15" t="str">
        <f t="shared" si="75"/>
        <v>Oct</v>
      </c>
      <c r="N793" s="15" t="str">
        <f t="shared" si="76"/>
        <v>2013</v>
      </c>
      <c r="O793" s="3" t="b">
        <v>0</v>
      </c>
      <c r="P793" s="3">
        <v>128</v>
      </c>
      <c r="Q793" s="3" t="b">
        <v>1</v>
      </c>
      <c r="R793" s="3" t="s">
        <v>8276</v>
      </c>
      <c r="S793" s="7">
        <f t="shared" si="72"/>
        <v>104</v>
      </c>
      <c r="T793" s="3">
        <f t="shared" si="77"/>
        <v>60.86</v>
      </c>
      <c r="U793" s="9" t="s">
        <v>8318</v>
      </c>
      <c r="V793" s="3" t="s">
        <v>8319</v>
      </c>
    </row>
    <row r="794" spans="1:22" ht="28.8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15">
        <f t="shared" si="73"/>
        <v>41585.915312500001</v>
      </c>
      <c r="K794" s="3">
        <v>1381265883</v>
      </c>
      <c r="L794" s="15">
        <f t="shared" si="74"/>
        <v>41555.873645833337</v>
      </c>
      <c r="M794" s="15" t="str">
        <f t="shared" si="75"/>
        <v>Oct</v>
      </c>
      <c r="N794" s="15" t="str">
        <f t="shared" si="76"/>
        <v>2013</v>
      </c>
      <c r="O794" s="3" t="b">
        <v>0</v>
      </c>
      <c r="P794" s="3">
        <v>60</v>
      </c>
      <c r="Q794" s="3" t="b">
        <v>1</v>
      </c>
      <c r="R794" s="3" t="s">
        <v>8276</v>
      </c>
      <c r="S794" s="7">
        <f t="shared" si="72"/>
        <v>100</v>
      </c>
      <c r="T794" s="3">
        <f t="shared" si="77"/>
        <v>41.85</v>
      </c>
      <c r="U794" s="9" t="s">
        <v>8318</v>
      </c>
      <c r="V794" s="3" t="s">
        <v>8319</v>
      </c>
    </row>
    <row r="795" spans="1:22" ht="43.2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15">
        <f t="shared" si="73"/>
        <v>41458.207638888889</v>
      </c>
      <c r="K795" s="3">
        <v>1371491244</v>
      </c>
      <c r="L795" s="15">
        <f t="shared" si="74"/>
        <v>41442.741249999999</v>
      </c>
      <c r="M795" s="15" t="str">
        <f t="shared" si="75"/>
        <v>Jun</v>
      </c>
      <c r="N795" s="15" t="str">
        <f t="shared" si="76"/>
        <v>2013</v>
      </c>
      <c r="O795" s="3" t="b">
        <v>0</v>
      </c>
      <c r="P795" s="3">
        <v>32</v>
      </c>
      <c r="Q795" s="3" t="b">
        <v>1</v>
      </c>
      <c r="R795" s="3" t="s">
        <v>8276</v>
      </c>
      <c r="S795" s="7">
        <f t="shared" si="72"/>
        <v>103</v>
      </c>
      <c r="T795" s="3">
        <f t="shared" si="77"/>
        <v>88.33</v>
      </c>
      <c r="U795" s="9" t="s">
        <v>8318</v>
      </c>
      <c r="V795" s="3" t="s">
        <v>8319</v>
      </c>
    </row>
    <row r="796" spans="1:22" ht="43.2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15">
        <f t="shared" si="73"/>
        <v>40791.712500000001</v>
      </c>
      <c r="K796" s="3">
        <v>1310438737</v>
      </c>
      <c r="L796" s="15">
        <f t="shared" si="74"/>
        <v>40736.115011574075</v>
      </c>
      <c r="M796" s="15" t="str">
        <f t="shared" si="75"/>
        <v>Jul</v>
      </c>
      <c r="N796" s="15" t="str">
        <f t="shared" si="76"/>
        <v>2011</v>
      </c>
      <c r="O796" s="3" t="b">
        <v>0</v>
      </c>
      <c r="P796" s="3">
        <v>53</v>
      </c>
      <c r="Q796" s="3" t="b">
        <v>1</v>
      </c>
      <c r="R796" s="3" t="s">
        <v>8276</v>
      </c>
      <c r="S796" s="7">
        <f t="shared" si="72"/>
        <v>105</v>
      </c>
      <c r="T796" s="3">
        <f t="shared" si="77"/>
        <v>158.96</v>
      </c>
      <c r="U796" s="9" t="s">
        <v>8318</v>
      </c>
      <c r="V796" s="3" t="s">
        <v>8319</v>
      </c>
    </row>
    <row r="797" spans="1:22" ht="43.2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15">
        <f t="shared" si="73"/>
        <v>41006.207638888889</v>
      </c>
      <c r="K797" s="3">
        <v>1330094566</v>
      </c>
      <c r="L797" s="15">
        <f t="shared" si="74"/>
        <v>40963.613032407404</v>
      </c>
      <c r="M797" s="15" t="str">
        <f t="shared" si="75"/>
        <v>Feb</v>
      </c>
      <c r="N797" s="15" t="str">
        <f t="shared" si="76"/>
        <v>2012</v>
      </c>
      <c r="O797" s="3" t="b">
        <v>0</v>
      </c>
      <c r="P797" s="3">
        <v>184</v>
      </c>
      <c r="Q797" s="3" t="b">
        <v>1</v>
      </c>
      <c r="R797" s="3" t="s">
        <v>8276</v>
      </c>
      <c r="S797" s="7">
        <f t="shared" si="72"/>
        <v>112</v>
      </c>
      <c r="T797" s="3">
        <f t="shared" si="77"/>
        <v>85.05</v>
      </c>
      <c r="U797" s="9" t="s">
        <v>8318</v>
      </c>
      <c r="V797" s="3" t="s">
        <v>8319</v>
      </c>
    </row>
    <row r="798" spans="1:22" ht="57.6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15">
        <f t="shared" si="73"/>
        <v>41532.881944444445</v>
      </c>
      <c r="K798" s="3">
        <v>1376687485</v>
      </c>
      <c r="L798" s="15">
        <f t="shared" si="74"/>
        <v>41502.882928240739</v>
      </c>
      <c r="M798" s="15" t="str">
        <f t="shared" si="75"/>
        <v>Aug</v>
      </c>
      <c r="N798" s="15" t="str">
        <f t="shared" si="76"/>
        <v>2013</v>
      </c>
      <c r="O798" s="3" t="b">
        <v>0</v>
      </c>
      <c r="P798" s="3">
        <v>90</v>
      </c>
      <c r="Q798" s="3" t="b">
        <v>1</v>
      </c>
      <c r="R798" s="3" t="s">
        <v>8276</v>
      </c>
      <c r="S798" s="7">
        <f t="shared" si="72"/>
        <v>101</v>
      </c>
      <c r="T798" s="3">
        <f t="shared" si="77"/>
        <v>112.61</v>
      </c>
      <c r="U798" s="9" t="s">
        <v>8318</v>
      </c>
      <c r="V798" s="3" t="s">
        <v>8319</v>
      </c>
    </row>
    <row r="799" spans="1:22" ht="43.2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15">
        <f t="shared" si="73"/>
        <v>41028.166666666664</v>
      </c>
      <c r="K799" s="3">
        <v>1332978688</v>
      </c>
      <c r="L799" s="15">
        <f t="shared" si="74"/>
        <v>40996.994074074071</v>
      </c>
      <c r="M799" s="15" t="str">
        <f t="shared" si="75"/>
        <v>Mar</v>
      </c>
      <c r="N799" s="15" t="str">
        <f t="shared" si="76"/>
        <v>2012</v>
      </c>
      <c r="O799" s="3" t="b">
        <v>0</v>
      </c>
      <c r="P799" s="3">
        <v>71</v>
      </c>
      <c r="Q799" s="3" t="b">
        <v>1</v>
      </c>
      <c r="R799" s="3" t="s">
        <v>8276</v>
      </c>
      <c r="S799" s="7">
        <f t="shared" si="72"/>
        <v>108</v>
      </c>
      <c r="T799" s="3">
        <f t="shared" si="77"/>
        <v>45.44</v>
      </c>
      <c r="U799" s="9" t="s">
        <v>8318</v>
      </c>
      <c r="V799" s="3" t="s">
        <v>8319</v>
      </c>
    </row>
    <row r="800" spans="1:22" ht="43.2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15">
        <f t="shared" si="73"/>
        <v>41912.590127314819</v>
      </c>
      <c r="K800" s="3">
        <v>1409494187</v>
      </c>
      <c r="L800" s="15">
        <f t="shared" si="74"/>
        <v>41882.590127314819</v>
      </c>
      <c r="M800" s="15" t="str">
        <f t="shared" si="75"/>
        <v>Aug</v>
      </c>
      <c r="N800" s="15" t="str">
        <f t="shared" si="76"/>
        <v>2014</v>
      </c>
      <c r="O800" s="3" t="b">
        <v>0</v>
      </c>
      <c r="P800" s="3">
        <v>87</v>
      </c>
      <c r="Q800" s="3" t="b">
        <v>1</v>
      </c>
      <c r="R800" s="3" t="s">
        <v>8276</v>
      </c>
      <c r="S800" s="7">
        <f t="shared" si="72"/>
        <v>115</v>
      </c>
      <c r="T800" s="3">
        <f t="shared" si="77"/>
        <v>46.22</v>
      </c>
      <c r="U800" s="9" t="s">
        <v>8318</v>
      </c>
      <c r="V800" s="3" t="s">
        <v>8319</v>
      </c>
    </row>
    <row r="801" spans="1:22" ht="43.2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15">
        <f t="shared" si="73"/>
        <v>41026.667199074072</v>
      </c>
      <c r="K801" s="3">
        <v>1332950446</v>
      </c>
      <c r="L801" s="15">
        <f t="shared" si="74"/>
        <v>40996.667199074072</v>
      </c>
      <c r="M801" s="15" t="str">
        <f t="shared" si="75"/>
        <v>Mar</v>
      </c>
      <c r="N801" s="15" t="str">
        <f t="shared" si="76"/>
        <v>2012</v>
      </c>
      <c r="O801" s="3" t="b">
        <v>0</v>
      </c>
      <c r="P801" s="3">
        <v>28</v>
      </c>
      <c r="Q801" s="3" t="b">
        <v>1</v>
      </c>
      <c r="R801" s="3" t="s">
        <v>8276</v>
      </c>
      <c r="S801" s="7">
        <f t="shared" si="72"/>
        <v>100</v>
      </c>
      <c r="T801" s="3">
        <f t="shared" si="77"/>
        <v>178.61</v>
      </c>
      <c r="U801" s="9" t="s">
        <v>8318</v>
      </c>
      <c r="V801" s="3" t="s">
        <v>8319</v>
      </c>
    </row>
    <row r="802" spans="1:22" ht="43.2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15">
        <f t="shared" si="73"/>
        <v>41893.433495370373</v>
      </c>
      <c r="K802" s="3">
        <v>1407839054</v>
      </c>
      <c r="L802" s="15">
        <f t="shared" si="74"/>
        <v>41863.433495370373</v>
      </c>
      <c r="M802" s="15" t="str">
        <f t="shared" si="75"/>
        <v>Aug</v>
      </c>
      <c r="N802" s="15" t="str">
        <f t="shared" si="76"/>
        <v>2014</v>
      </c>
      <c r="O802" s="3" t="b">
        <v>0</v>
      </c>
      <c r="P802" s="3">
        <v>56</v>
      </c>
      <c r="Q802" s="3" t="b">
        <v>1</v>
      </c>
      <c r="R802" s="3" t="s">
        <v>8276</v>
      </c>
      <c r="S802" s="7">
        <f t="shared" si="72"/>
        <v>152</v>
      </c>
      <c r="T802" s="3">
        <f t="shared" si="77"/>
        <v>40.75</v>
      </c>
      <c r="U802" s="9" t="s">
        <v>8318</v>
      </c>
      <c r="V802" s="3" t="s">
        <v>8319</v>
      </c>
    </row>
    <row r="803" spans="1:22" ht="43.2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15">
        <f t="shared" si="73"/>
        <v>40725.795370370368</v>
      </c>
      <c r="K803" s="3">
        <v>1306955120</v>
      </c>
      <c r="L803" s="15">
        <f t="shared" si="74"/>
        <v>40695.795370370368</v>
      </c>
      <c r="M803" s="15" t="str">
        <f t="shared" si="75"/>
        <v>Jun</v>
      </c>
      <c r="N803" s="15" t="str">
        <f t="shared" si="76"/>
        <v>2011</v>
      </c>
      <c r="O803" s="3" t="b">
        <v>0</v>
      </c>
      <c r="P803" s="3">
        <v>51</v>
      </c>
      <c r="Q803" s="3" t="b">
        <v>1</v>
      </c>
      <c r="R803" s="3" t="s">
        <v>8276</v>
      </c>
      <c r="S803" s="7">
        <f t="shared" si="72"/>
        <v>112</v>
      </c>
      <c r="T803" s="3">
        <f t="shared" si="77"/>
        <v>43.73</v>
      </c>
      <c r="U803" s="9" t="s">
        <v>8318</v>
      </c>
      <c r="V803" s="3" t="s">
        <v>8319</v>
      </c>
    </row>
    <row r="804" spans="1:22" ht="57.6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15">
        <f t="shared" si="73"/>
        <v>41169.170138888891</v>
      </c>
      <c r="K804" s="3">
        <v>1343867524</v>
      </c>
      <c r="L804" s="15">
        <f t="shared" si="74"/>
        <v>41123.022268518522</v>
      </c>
      <c r="M804" s="15" t="str">
        <f t="shared" si="75"/>
        <v>Aug</v>
      </c>
      <c r="N804" s="15" t="str">
        <f t="shared" si="76"/>
        <v>2012</v>
      </c>
      <c r="O804" s="3" t="b">
        <v>0</v>
      </c>
      <c r="P804" s="3">
        <v>75</v>
      </c>
      <c r="Q804" s="3" t="b">
        <v>1</v>
      </c>
      <c r="R804" s="3" t="s">
        <v>8276</v>
      </c>
      <c r="S804" s="7">
        <f t="shared" si="72"/>
        <v>101</v>
      </c>
      <c r="T804" s="3">
        <f t="shared" si="77"/>
        <v>81.069999999999993</v>
      </c>
      <c r="U804" s="9" t="s">
        <v>8318</v>
      </c>
      <c r="V804" s="3" t="s">
        <v>8319</v>
      </c>
    </row>
    <row r="805" spans="1:22" ht="43.2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15">
        <f t="shared" si="73"/>
        <v>40692.041666666664</v>
      </c>
      <c r="K805" s="3">
        <v>1304376478</v>
      </c>
      <c r="L805" s="15">
        <f t="shared" si="74"/>
        <v>40665.949976851851</v>
      </c>
      <c r="M805" s="15" t="str">
        <f t="shared" si="75"/>
        <v>May</v>
      </c>
      <c r="N805" s="15" t="str">
        <f t="shared" si="76"/>
        <v>2011</v>
      </c>
      <c r="O805" s="3" t="b">
        <v>0</v>
      </c>
      <c r="P805" s="3">
        <v>38</v>
      </c>
      <c r="Q805" s="3" t="b">
        <v>1</v>
      </c>
      <c r="R805" s="3" t="s">
        <v>8276</v>
      </c>
      <c r="S805" s="7">
        <f t="shared" si="72"/>
        <v>123</v>
      </c>
      <c r="T805" s="3">
        <f t="shared" si="77"/>
        <v>74.61</v>
      </c>
      <c r="U805" s="9" t="s">
        <v>8318</v>
      </c>
      <c r="V805" s="3" t="s">
        <v>8319</v>
      </c>
    </row>
    <row r="806" spans="1:22" ht="43.2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15">
        <f t="shared" si="73"/>
        <v>40747.165972222225</v>
      </c>
      <c r="K806" s="3">
        <v>1309919526</v>
      </c>
      <c r="L806" s="15">
        <f t="shared" si="74"/>
        <v>40730.105625000004</v>
      </c>
      <c r="M806" s="15" t="str">
        <f t="shared" si="75"/>
        <v>Jul</v>
      </c>
      <c r="N806" s="15" t="str">
        <f t="shared" si="76"/>
        <v>2011</v>
      </c>
      <c r="O806" s="3" t="b">
        <v>0</v>
      </c>
      <c r="P806" s="3">
        <v>18</v>
      </c>
      <c r="Q806" s="3" t="b">
        <v>1</v>
      </c>
      <c r="R806" s="3" t="s">
        <v>8276</v>
      </c>
      <c r="S806" s="7">
        <f t="shared" si="72"/>
        <v>100</v>
      </c>
      <c r="T806" s="3">
        <f t="shared" si="77"/>
        <v>305.56</v>
      </c>
      <c r="U806" s="9" t="s">
        <v>8318</v>
      </c>
      <c r="V806" s="3" t="s">
        <v>8319</v>
      </c>
    </row>
    <row r="807" spans="1:22" ht="43.2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15">
        <f t="shared" si="73"/>
        <v>40740.958333333336</v>
      </c>
      <c r="K807" s="3">
        <v>1306525512</v>
      </c>
      <c r="L807" s="15">
        <f t="shared" si="74"/>
        <v>40690.823055555556</v>
      </c>
      <c r="M807" s="15" t="str">
        <f t="shared" si="75"/>
        <v>May</v>
      </c>
      <c r="N807" s="15" t="str">
        <f t="shared" si="76"/>
        <v>2011</v>
      </c>
      <c r="O807" s="3" t="b">
        <v>0</v>
      </c>
      <c r="P807" s="3">
        <v>54</v>
      </c>
      <c r="Q807" s="3" t="b">
        <v>1</v>
      </c>
      <c r="R807" s="3" t="s">
        <v>8276</v>
      </c>
      <c r="S807" s="7">
        <f t="shared" si="72"/>
        <v>105</v>
      </c>
      <c r="T807" s="3">
        <f t="shared" si="77"/>
        <v>58.33</v>
      </c>
      <c r="U807" s="9" t="s">
        <v>8318</v>
      </c>
      <c r="V807" s="3" t="s">
        <v>8319</v>
      </c>
    </row>
    <row r="808" spans="1:22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15">
        <f t="shared" si="73"/>
        <v>40793.691423611112</v>
      </c>
      <c r="K808" s="3">
        <v>1312821339</v>
      </c>
      <c r="L808" s="15">
        <f t="shared" si="74"/>
        <v>40763.691423611112</v>
      </c>
      <c r="M808" s="15" t="str">
        <f t="shared" si="75"/>
        <v>Aug</v>
      </c>
      <c r="N808" s="15" t="str">
        <f t="shared" si="76"/>
        <v>2011</v>
      </c>
      <c r="O808" s="3" t="b">
        <v>0</v>
      </c>
      <c r="P808" s="3">
        <v>71</v>
      </c>
      <c r="Q808" s="3" t="b">
        <v>1</v>
      </c>
      <c r="R808" s="3" t="s">
        <v>8276</v>
      </c>
      <c r="S808" s="7">
        <f t="shared" si="72"/>
        <v>104</v>
      </c>
      <c r="T808" s="3">
        <f t="shared" si="77"/>
        <v>117.68</v>
      </c>
      <c r="U808" s="9" t="s">
        <v>8318</v>
      </c>
      <c r="V808" s="3" t="s">
        <v>8319</v>
      </c>
    </row>
    <row r="809" spans="1:22" ht="28.8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15">
        <f t="shared" si="73"/>
        <v>42795.083333333328</v>
      </c>
      <c r="K809" s="3">
        <v>1485270311</v>
      </c>
      <c r="L809" s="15">
        <f t="shared" si="74"/>
        <v>42759.628599537042</v>
      </c>
      <c r="M809" s="15" t="str">
        <f t="shared" si="75"/>
        <v>Jan</v>
      </c>
      <c r="N809" s="15" t="str">
        <f t="shared" si="76"/>
        <v>2017</v>
      </c>
      <c r="O809" s="3" t="b">
        <v>0</v>
      </c>
      <c r="P809" s="3">
        <v>57</v>
      </c>
      <c r="Q809" s="3" t="b">
        <v>1</v>
      </c>
      <c r="R809" s="3" t="s">
        <v>8276</v>
      </c>
      <c r="S809" s="7">
        <f t="shared" si="72"/>
        <v>105</v>
      </c>
      <c r="T809" s="3">
        <f t="shared" si="77"/>
        <v>73.77</v>
      </c>
      <c r="U809" s="9" t="s">
        <v>8318</v>
      </c>
      <c r="V809" s="3" t="s">
        <v>8319</v>
      </c>
    </row>
    <row r="810" spans="1:22" ht="43.2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15">
        <f t="shared" si="73"/>
        <v>41995.207638888889</v>
      </c>
      <c r="K810" s="3">
        <v>1416363886</v>
      </c>
      <c r="L810" s="15">
        <f t="shared" si="74"/>
        <v>41962.100532407407</v>
      </c>
      <c r="M810" s="15" t="str">
        <f t="shared" si="75"/>
        <v>Nov</v>
      </c>
      <c r="N810" s="15" t="str">
        <f t="shared" si="76"/>
        <v>2014</v>
      </c>
      <c r="O810" s="3" t="b">
        <v>0</v>
      </c>
      <c r="P810" s="3">
        <v>43</v>
      </c>
      <c r="Q810" s="3" t="b">
        <v>1</v>
      </c>
      <c r="R810" s="3" t="s">
        <v>8276</v>
      </c>
      <c r="S810" s="7">
        <f t="shared" si="72"/>
        <v>100</v>
      </c>
      <c r="T810" s="3">
        <f t="shared" si="77"/>
        <v>104.65</v>
      </c>
      <c r="U810" s="9" t="s">
        <v>8318</v>
      </c>
      <c r="V810" s="3" t="s">
        <v>8319</v>
      </c>
    </row>
    <row r="811" spans="1:22" ht="43.2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15">
        <f t="shared" si="73"/>
        <v>41658.833680555559</v>
      </c>
      <c r="K811" s="3">
        <v>1387569630</v>
      </c>
      <c r="L811" s="15">
        <f t="shared" si="74"/>
        <v>41628.833680555559</v>
      </c>
      <c r="M811" s="15" t="str">
        <f t="shared" si="75"/>
        <v>Dec</v>
      </c>
      <c r="N811" s="15" t="str">
        <f t="shared" si="76"/>
        <v>2013</v>
      </c>
      <c r="O811" s="3" t="b">
        <v>0</v>
      </c>
      <c r="P811" s="3">
        <v>52</v>
      </c>
      <c r="Q811" s="3" t="b">
        <v>1</v>
      </c>
      <c r="R811" s="3" t="s">
        <v>8276</v>
      </c>
      <c r="S811" s="7">
        <f t="shared" si="72"/>
        <v>104</v>
      </c>
      <c r="T811" s="3">
        <f t="shared" si="77"/>
        <v>79.83</v>
      </c>
      <c r="U811" s="9" t="s">
        <v>8318</v>
      </c>
      <c r="V811" s="3" t="s">
        <v>8319</v>
      </c>
    </row>
    <row r="812" spans="1:22" ht="43.2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15">
        <f t="shared" si="73"/>
        <v>41153.056273148148</v>
      </c>
      <c r="K812" s="3">
        <v>1343870462</v>
      </c>
      <c r="L812" s="15">
        <f t="shared" si="74"/>
        <v>41123.056273148148</v>
      </c>
      <c r="M812" s="15" t="str">
        <f t="shared" si="75"/>
        <v>Aug</v>
      </c>
      <c r="N812" s="15" t="str">
        <f t="shared" si="76"/>
        <v>2012</v>
      </c>
      <c r="O812" s="3" t="b">
        <v>0</v>
      </c>
      <c r="P812" s="3">
        <v>27</v>
      </c>
      <c r="Q812" s="3" t="b">
        <v>1</v>
      </c>
      <c r="R812" s="3" t="s">
        <v>8276</v>
      </c>
      <c r="S812" s="7">
        <f t="shared" si="72"/>
        <v>105</v>
      </c>
      <c r="T812" s="3">
        <f t="shared" si="77"/>
        <v>58.33</v>
      </c>
      <c r="U812" s="9" t="s">
        <v>8318</v>
      </c>
      <c r="V812" s="3" t="s">
        <v>8319</v>
      </c>
    </row>
    <row r="813" spans="1:22" ht="28.8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15">
        <f t="shared" si="73"/>
        <v>41465.702777777777</v>
      </c>
      <c r="K813" s="3">
        <v>1371569202</v>
      </c>
      <c r="L813" s="15">
        <f t="shared" si="74"/>
        <v>41443.643541666665</v>
      </c>
      <c r="M813" s="15" t="str">
        <f t="shared" si="75"/>
        <v>Jun</v>
      </c>
      <c r="N813" s="15" t="str">
        <f t="shared" si="76"/>
        <v>2013</v>
      </c>
      <c r="O813" s="3" t="b">
        <v>0</v>
      </c>
      <c r="P813" s="3">
        <v>12</v>
      </c>
      <c r="Q813" s="3" t="b">
        <v>1</v>
      </c>
      <c r="R813" s="3" t="s">
        <v>8276</v>
      </c>
      <c r="S813" s="7">
        <f t="shared" si="72"/>
        <v>104</v>
      </c>
      <c r="T813" s="3">
        <f t="shared" si="77"/>
        <v>86.67</v>
      </c>
      <c r="U813" s="9" t="s">
        <v>8318</v>
      </c>
      <c r="V813" s="3" t="s">
        <v>8319</v>
      </c>
    </row>
    <row r="814" spans="1:22" ht="43.2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15">
        <f t="shared" si="73"/>
        <v>41334.581944444442</v>
      </c>
      <c r="K814" s="3">
        <v>1357604752</v>
      </c>
      <c r="L814" s="15">
        <f t="shared" si="74"/>
        <v>41282.017962962964</v>
      </c>
      <c r="M814" s="15" t="str">
        <f t="shared" si="75"/>
        <v>Jan</v>
      </c>
      <c r="N814" s="15" t="str">
        <f t="shared" si="76"/>
        <v>2013</v>
      </c>
      <c r="O814" s="3" t="b">
        <v>0</v>
      </c>
      <c r="P814" s="3">
        <v>33</v>
      </c>
      <c r="Q814" s="3" t="b">
        <v>1</v>
      </c>
      <c r="R814" s="3" t="s">
        <v>8276</v>
      </c>
      <c r="S814" s="7">
        <f t="shared" si="72"/>
        <v>152</v>
      </c>
      <c r="T814" s="3">
        <f t="shared" si="77"/>
        <v>27.61</v>
      </c>
      <c r="U814" s="9" t="s">
        <v>8318</v>
      </c>
      <c r="V814" s="3" t="s">
        <v>8319</v>
      </c>
    </row>
    <row r="815" spans="1:22" ht="28.8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15">
        <f t="shared" si="73"/>
        <v>41110.960243055553</v>
      </c>
      <c r="K815" s="3">
        <v>1340233365</v>
      </c>
      <c r="L815" s="15">
        <f t="shared" si="74"/>
        <v>41080.960243055553</v>
      </c>
      <c r="M815" s="15" t="str">
        <f t="shared" si="75"/>
        <v>Jun</v>
      </c>
      <c r="N815" s="15" t="str">
        <f t="shared" si="76"/>
        <v>2012</v>
      </c>
      <c r="O815" s="3" t="b">
        <v>0</v>
      </c>
      <c r="P815" s="3">
        <v>96</v>
      </c>
      <c r="Q815" s="3" t="b">
        <v>1</v>
      </c>
      <c r="R815" s="3" t="s">
        <v>8276</v>
      </c>
      <c r="S815" s="7">
        <f t="shared" si="72"/>
        <v>160</v>
      </c>
      <c r="T815" s="3">
        <f t="shared" si="77"/>
        <v>25</v>
      </c>
      <c r="U815" s="9" t="s">
        <v>8318</v>
      </c>
      <c r="V815" s="3" t="s">
        <v>8319</v>
      </c>
    </row>
    <row r="816" spans="1:22" ht="43.2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15">
        <f t="shared" si="73"/>
        <v>40694.75277777778</v>
      </c>
      <c r="K816" s="3">
        <v>1305568201</v>
      </c>
      <c r="L816" s="15">
        <f t="shared" si="74"/>
        <v>40679.743067129632</v>
      </c>
      <c r="M816" s="15" t="str">
        <f t="shared" si="75"/>
        <v>May</v>
      </c>
      <c r="N816" s="15" t="str">
        <f t="shared" si="76"/>
        <v>2011</v>
      </c>
      <c r="O816" s="3" t="b">
        <v>0</v>
      </c>
      <c r="P816" s="3">
        <v>28</v>
      </c>
      <c r="Q816" s="3" t="b">
        <v>1</v>
      </c>
      <c r="R816" s="3" t="s">
        <v>8276</v>
      </c>
      <c r="S816" s="7">
        <f t="shared" si="72"/>
        <v>127</v>
      </c>
      <c r="T816" s="3">
        <f t="shared" si="77"/>
        <v>45.46</v>
      </c>
      <c r="U816" s="9" t="s">
        <v>8318</v>
      </c>
      <c r="V816" s="3" t="s">
        <v>8319</v>
      </c>
    </row>
    <row r="817" spans="1:22" ht="28.8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15">
        <f t="shared" si="73"/>
        <v>41944.917858796296</v>
      </c>
      <c r="K817" s="3">
        <v>1412287303</v>
      </c>
      <c r="L817" s="15">
        <f t="shared" si="74"/>
        <v>41914.917858796296</v>
      </c>
      <c r="M817" s="15" t="str">
        <f t="shared" si="75"/>
        <v>Oct</v>
      </c>
      <c r="N817" s="15" t="str">
        <f t="shared" si="76"/>
        <v>2014</v>
      </c>
      <c r="O817" s="3" t="b">
        <v>0</v>
      </c>
      <c r="P817" s="3">
        <v>43</v>
      </c>
      <c r="Q817" s="3" t="b">
        <v>1</v>
      </c>
      <c r="R817" s="3" t="s">
        <v>8276</v>
      </c>
      <c r="S817" s="7">
        <f t="shared" si="72"/>
        <v>107</v>
      </c>
      <c r="T817" s="3">
        <f t="shared" si="77"/>
        <v>99.53</v>
      </c>
      <c r="U817" s="9" t="s">
        <v>8318</v>
      </c>
      <c r="V817" s="3" t="s">
        <v>8319</v>
      </c>
    </row>
    <row r="818" spans="1:22" ht="28.8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15">
        <f t="shared" si="73"/>
        <v>41373.270833333336</v>
      </c>
      <c r="K818" s="3">
        <v>1362776043</v>
      </c>
      <c r="L818" s="15">
        <f t="shared" si="74"/>
        <v>41341.870868055557</v>
      </c>
      <c r="M818" s="15" t="str">
        <f t="shared" si="75"/>
        <v>Mar</v>
      </c>
      <c r="N818" s="15" t="str">
        <f t="shared" si="76"/>
        <v>2013</v>
      </c>
      <c r="O818" s="3" t="b">
        <v>0</v>
      </c>
      <c r="P818" s="3">
        <v>205</v>
      </c>
      <c r="Q818" s="3" t="b">
        <v>1</v>
      </c>
      <c r="R818" s="3" t="s">
        <v>8276</v>
      </c>
      <c r="S818" s="7">
        <f t="shared" si="72"/>
        <v>115</v>
      </c>
      <c r="T818" s="3">
        <f t="shared" si="77"/>
        <v>39.31</v>
      </c>
      <c r="U818" s="9" t="s">
        <v>8318</v>
      </c>
      <c r="V818" s="3" t="s">
        <v>8319</v>
      </c>
    </row>
    <row r="819" spans="1:22" ht="43.2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15">
        <f t="shared" si="73"/>
        <v>40979.207638888889</v>
      </c>
      <c r="K819" s="3">
        <v>1326810211</v>
      </c>
      <c r="L819" s="15">
        <f t="shared" si="74"/>
        <v>40925.599664351852</v>
      </c>
      <c r="M819" s="15" t="str">
        <f t="shared" si="75"/>
        <v>Jan</v>
      </c>
      <c r="N819" s="15" t="str">
        <f t="shared" si="76"/>
        <v>2012</v>
      </c>
      <c r="O819" s="3" t="b">
        <v>0</v>
      </c>
      <c r="P819" s="3">
        <v>23</v>
      </c>
      <c r="Q819" s="3" t="b">
        <v>1</v>
      </c>
      <c r="R819" s="3" t="s">
        <v>8276</v>
      </c>
      <c r="S819" s="7">
        <f t="shared" si="72"/>
        <v>137</v>
      </c>
      <c r="T819" s="3">
        <f t="shared" si="77"/>
        <v>89.42</v>
      </c>
      <c r="U819" s="9" t="s">
        <v>8318</v>
      </c>
      <c r="V819" s="3" t="s">
        <v>8319</v>
      </c>
    </row>
    <row r="820" spans="1:22" ht="43.2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15">
        <f t="shared" si="73"/>
        <v>41128.709027777775</v>
      </c>
      <c r="K820" s="3">
        <v>1343682681</v>
      </c>
      <c r="L820" s="15">
        <f t="shared" si="74"/>
        <v>41120.882881944446</v>
      </c>
      <c r="M820" s="15" t="str">
        <f t="shared" si="75"/>
        <v>Jul</v>
      </c>
      <c r="N820" s="15" t="str">
        <f t="shared" si="76"/>
        <v>2012</v>
      </c>
      <c r="O820" s="3" t="b">
        <v>0</v>
      </c>
      <c r="P820" s="3">
        <v>19</v>
      </c>
      <c r="Q820" s="3" t="b">
        <v>1</v>
      </c>
      <c r="R820" s="3" t="s">
        <v>8276</v>
      </c>
      <c r="S820" s="7">
        <f t="shared" si="72"/>
        <v>156</v>
      </c>
      <c r="T820" s="3">
        <f t="shared" si="77"/>
        <v>28.68</v>
      </c>
      <c r="U820" s="9" t="s">
        <v>8318</v>
      </c>
      <c r="V820" s="3" t="s">
        <v>8319</v>
      </c>
    </row>
    <row r="821" spans="1:22" ht="28.8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15">
        <f t="shared" si="73"/>
        <v>41629.197222222225</v>
      </c>
      <c r="K821" s="3">
        <v>1386806254</v>
      </c>
      <c r="L821" s="15">
        <f t="shared" si="74"/>
        <v>41619.998310185183</v>
      </c>
      <c r="M821" s="15" t="str">
        <f t="shared" si="75"/>
        <v>Dec</v>
      </c>
      <c r="N821" s="15" t="str">
        <f t="shared" si="76"/>
        <v>2013</v>
      </c>
      <c r="O821" s="3" t="b">
        <v>0</v>
      </c>
      <c r="P821" s="3">
        <v>14</v>
      </c>
      <c r="Q821" s="3" t="b">
        <v>1</v>
      </c>
      <c r="R821" s="3" t="s">
        <v>8276</v>
      </c>
      <c r="S821" s="7">
        <f t="shared" si="72"/>
        <v>109</v>
      </c>
      <c r="T821" s="3">
        <f t="shared" si="77"/>
        <v>31.07</v>
      </c>
      <c r="U821" s="9" t="s">
        <v>8318</v>
      </c>
      <c r="V821" s="3" t="s">
        <v>8319</v>
      </c>
    </row>
    <row r="822" spans="1:22" ht="43.2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15">
        <f t="shared" si="73"/>
        <v>41799.208333333336</v>
      </c>
      <c r="K822" s="3">
        <v>1399666342</v>
      </c>
      <c r="L822" s="15">
        <f t="shared" si="74"/>
        <v>41768.841921296298</v>
      </c>
      <c r="M822" s="15" t="str">
        <f t="shared" si="75"/>
        <v>May</v>
      </c>
      <c r="N822" s="15" t="str">
        <f t="shared" si="76"/>
        <v>2014</v>
      </c>
      <c r="O822" s="3" t="b">
        <v>0</v>
      </c>
      <c r="P822" s="3">
        <v>38</v>
      </c>
      <c r="Q822" s="3" t="b">
        <v>1</v>
      </c>
      <c r="R822" s="3" t="s">
        <v>8276</v>
      </c>
      <c r="S822" s="7">
        <f t="shared" si="72"/>
        <v>134</v>
      </c>
      <c r="T822" s="3">
        <f t="shared" si="77"/>
        <v>70.55</v>
      </c>
      <c r="U822" s="9" t="s">
        <v>8318</v>
      </c>
      <c r="V822" s="3" t="s">
        <v>8319</v>
      </c>
    </row>
    <row r="823" spans="1:22" ht="43.2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15">
        <f t="shared" si="73"/>
        <v>42128.167361111111</v>
      </c>
      <c r="K823" s="3">
        <v>1427753265</v>
      </c>
      <c r="L823" s="15">
        <f t="shared" si="74"/>
        <v>42093.922048611115</v>
      </c>
      <c r="M823" s="15" t="str">
        <f t="shared" si="75"/>
        <v>Mar</v>
      </c>
      <c r="N823" s="15" t="str">
        <f t="shared" si="76"/>
        <v>2015</v>
      </c>
      <c r="O823" s="3" t="b">
        <v>0</v>
      </c>
      <c r="P823" s="3">
        <v>78</v>
      </c>
      <c r="Q823" s="3" t="b">
        <v>1</v>
      </c>
      <c r="R823" s="3" t="s">
        <v>8276</v>
      </c>
      <c r="S823" s="7">
        <f t="shared" si="72"/>
        <v>100</v>
      </c>
      <c r="T823" s="3">
        <f t="shared" si="77"/>
        <v>224.13</v>
      </c>
      <c r="U823" s="9" t="s">
        <v>8318</v>
      </c>
      <c r="V823" s="3" t="s">
        <v>8319</v>
      </c>
    </row>
    <row r="824" spans="1:22" ht="43.2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15">
        <f t="shared" si="73"/>
        <v>41187.947337962964</v>
      </c>
      <c r="K824" s="3">
        <v>1346885050</v>
      </c>
      <c r="L824" s="15">
        <f t="shared" si="74"/>
        <v>41157.947337962964</v>
      </c>
      <c r="M824" s="15" t="str">
        <f t="shared" si="75"/>
        <v>Sep</v>
      </c>
      <c r="N824" s="15" t="str">
        <f t="shared" si="76"/>
        <v>2012</v>
      </c>
      <c r="O824" s="3" t="b">
        <v>0</v>
      </c>
      <c r="P824" s="3">
        <v>69</v>
      </c>
      <c r="Q824" s="3" t="b">
        <v>1</v>
      </c>
      <c r="R824" s="3" t="s">
        <v>8276</v>
      </c>
      <c r="S824" s="7">
        <f t="shared" si="72"/>
        <v>119</v>
      </c>
      <c r="T824" s="3">
        <f t="shared" si="77"/>
        <v>51.81</v>
      </c>
      <c r="U824" s="9" t="s">
        <v>8318</v>
      </c>
      <c r="V824" s="3" t="s">
        <v>8319</v>
      </c>
    </row>
    <row r="825" spans="1:22" ht="43.2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15">
        <f t="shared" si="73"/>
        <v>42085.931157407409</v>
      </c>
      <c r="K825" s="3">
        <v>1424474452</v>
      </c>
      <c r="L825" s="15">
        <f t="shared" si="74"/>
        <v>42055.972824074073</v>
      </c>
      <c r="M825" s="15" t="str">
        <f t="shared" si="75"/>
        <v>Feb</v>
      </c>
      <c r="N825" s="15" t="str">
        <f t="shared" si="76"/>
        <v>2015</v>
      </c>
      <c r="O825" s="3" t="b">
        <v>0</v>
      </c>
      <c r="P825" s="3">
        <v>33</v>
      </c>
      <c r="Q825" s="3" t="b">
        <v>1</v>
      </c>
      <c r="R825" s="3" t="s">
        <v>8276</v>
      </c>
      <c r="S825" s="7">
        <f t="shared" si="72"/>
        <v>180</v>
      </c>
      <c r="T825" s="3">
        <f t="shared" si="77"/>
        <v>43.52</v>
      </c>
      <c r="U825" s="9" t="s">
        <v>8318</v>
      </c>
      <c r="V825" s="3" t="s">
        <v>8319</v>
      </c>
    </row>
    <row r="826" spans="1:22" ht="57.6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15">
        <f t="shared" si="73"/>
        <v>40286.290972222225</v>
      </c>
      <c r="K826" s="3">
        <v>1268459318</v>
      </c>
      <c r="L826" s="15">
        <f t="shared" si="74"/>
        <v>40250.242106481484</v>
      </c>
      <c r="M826" s="15" t="str">
        <f t="shared" si="75"/>
        <v>Mar</v>
      </c>
      <c r="N826" s="15" t="str">
        <f t="shared" si="76"/>
        <v>2010</v>
      </c>
      <c r="O826" s="3" t="b">
        <v>0</v>
      </c>
      <c r="P826" s="3">
        <v>54</v>
      </c>
      <c r="Q826" s="3" t="b">
        <v>1</v>
      </c>
      <c r="R826" s="3" t="s">
        <v>8276</v>
      </c>
      <c r="S826" s="7">
        <f t="shared" si="72"/>
        <v>134</v>
      </c>
      <c r="T826" s="3">
        <f t="shared" si="77"/>
        <v>39.82</v>
      </c>
      <c r="U826" s="9" t="s">
        <v>8318</v>
      </c>
      <c r="V826" s="3" t="s">
        <v>8319</v>
      </c>
    </row>
    <row r="827" spans="1:22" ht="28.8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15">
        <f t="shared" si="73"/>
        <v>41211.306527777779</v>
      </c>
      <c r="K827" s="3">
        <v>1349335284</v>
      </c>
      <c r="L827" s="15">
        <f t="shared" si="74"/>
        <v>41186.306527777779</v>
      </c>
      <c r="M827" s="15" t="str">
        <f t="shared" si="75"/>
        <v>Oct</v>
      </c>
      <c r="N827" s="15" t="str">
        <f t="shared" si="76"/>
        <v>2012</v>
      </c>
      <c r="O827" s="3" t="b">
        <v>0</v>
      </c>
      <c r="P827" s="3">
        <v>99</v>
      </c>
      <c r="Q827" s="3" t="b">
        <v>1</v>
      </c>
      <c r="R827" s="3" t="s">
        <v>8276</v>
      </c>
      <c r="S827" s="7">
        <f t="shared" si="72"/>
        <v>100</v>
      </c>
      <c r="T827" s="3">
        <f t="shared" si="77"/>
        <v>126.81</v>
      </c>
      <c r="U827" s="9" t="s">
        <v>8318</v>
      </c>
      <c r="V827" s="3" t="s">
        <v>8319</v>
      </c>
    </row>
    <row r="828" spans="1:22" ht="43.2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15">
        <f t="shared" si="73"/>
        <v>40993.996874999997</v>
      </c>
      <c r="K828" s="3">
        <v>1330908930</v>
      </c>
      <c r="L828" s="15">
        <f t="shared" si="74"/>
        <v>40973.038541666669</v>
      </c>
      <c r="M828" s="15" t="str">
        <f t="shared" si="75"/>
        <v>Mar</v>
      </c>
      <c r="N828" s="15" t="str">
        <f t="shared" si="76"/>
        <v>2012</v>
      </c>
      <c r="O828" s="3" t="b">
        <v>0</v>
      </c>
      <c r="P828" s="3">
        <v>49</v>
      </c>
      <c r="Q828" s="3" t="b">
        <v>1</v>
      </c>
      <c r="R828" s="3" t="s">
        <v>8276</v>
      </c>
      <c r="S828" s="7">
        <f t="shared" si="72"/>
        <v>101</v>
      </c>
      <c r="T828" s="3">
        <f t="shared" si="77"/>
        <v>113.88</v>
      </c>
      <c r="U828" s="9" t="s">
        <v>8318</v>
      </c>
      <c r="V828" s="3" t="s">
        <v>8319</v>
      </c>
    </row>
    <row r="829" spans="1:22" ht="57.6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15">
        <f t="shared" si="73"/>
        <v>40953.825694444444</v>
      </c>
      <c r="K829" s="3">
        <v>1326972107</v>
      </c>
      <c r="L829" s="15">
        <f t="shared" si="74"/>
        <v>40927.473460648151</v>
      </c>
      <c r="M829" s="15" t="str">
        <f t="shared" si="75"/>
        <v>Jan</v>
      </c>
      <c r="N829" s="15" t="str">
        <f t="shared" si="76"/>
        <v>2012</v>
      </c>
      <c r="O829" s="3" t="b">
        <v>0</v>
      </c>
      <c r="P829" s="3">
        <v>11</v>
      </c>
      <c r="Q829" s="3" t="b">
        <v>1</v>
      </c>
      <c r="R829" s="3" t="s">
        <v>8276</v>
      </c>
      <c r="S829" s="7">
        <f t="shared" si="72"/>
        <v>103</v>
      </c>
      <c r="T829" s="3">
        <f t="shared" si="77"/>
        <v>28.18</v>
      </c>
      <c r="U829" s="9" t="s">
        <v>8318</v>
      </c>
      <c r="V829" s="3" t="s">
        <v>8319</v>
      </c>
    </row>
    <row r="830" spans="1:22" ht="57.6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15">
        <f t="shared" si="73"/>
        <v>41085.683333333334</v>
      </c>
      <c r="K830" s="3">
        <v>1339549982</v>
      </c>
      <c r="L830" s="15">
        <f t="shared" si="74"/>
        <v>41073.050717592596</v>
      </c>
      <c r="M830" s="15" t="str">
        <f t="shared" si="75"/>
        <v>Jun</v>
      </c>
      <c r="N830" s="15" t="str">
        <f t="shared" si="76"/>
        <v>2012</v>
      </c>
      <c r="O830" s="3" t="b">
        <v>0</v>
      </c>
      <c r="P830" s="3">
        <v>38</v>
      </c>
      <c r="Q830" s="3" t="b">
        <v>1</v>
      </c>
      <c r="R830" s="3" t="s">
        <v>8276</v>
      </c>
      <c r="S830" s="7">
        <f t="shared" si="72"/>
        <v>107</v>
      </c>
      <c r="T830" s="3">
        <f t="shared" si="77"/>
        <v>36.61</v>
      </c>
      <c r="U830" s="9" t="s">
        <v>8318</v>
      </c>
      <c r="V830" s="3" t="s">
        <v>8319</v>
      </c>
    </row>
    <row r="831" spans="1:22" ht="57.6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15">
        <f t="shared" si="73"/>
        <v>42564.801388888889</v>
      </c>
      <c r="K831" s="3">
        <v>1463253240</v>
      </c>
      <c r="L831" s="15">
        <f t="shared" si="74"/>
        <v>42504.801388888889</v>
      </c>
      <c r="M831" s="15" t="str">
        <f t="shared" si="75"/>
        <v>May</v>
      </c>
      <c r="N831" s="15" t="str">
        <f t="shared" si="76"/>
        <v>2016</v>
      </c>
      <c r="O831" s="3" t="b">
        <v>0</v>
      </c>
      <c r="P831" s="3">
        <v>16</v>
      </c>
      <c r="Q831" s="3" t="b">
        <v>1</v>
      </c>
      <c r="R831" s="3" t="s">
        <v>8276</v>
      </c>
      <c r="S831" s="7">
        <f t="shared" si="72"/>
        <v>104</v>
      </c>
      <c r="T831" s="3">
        <f t="shared" si="77"/>
        <v>32.5</v>
      </c>
      <c r="U831" s="9" t="s">
        <v>8318</v>
      </c>
      <c r="V831" s="3" t="s">
        <v>8319</v>
      </c>
    </row>
    <row r="832" spans="1:22" ht="43.2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15">
        <f t="shared" si="73"/>
        <v>41355.484085648146</v>
      </c>
      <c r="K832" s="3">
        <v>1361363825</v>
      </c>
      <c r="L832" s="15">
        <f t="shared" si="74"/>
        <v>41325.525752314818</v>
      </c>
      <c r="M832" s="15" t="str">
        <f t="shared" si="75"/>
        <v>Feb</v>
      </c>
      <c r="N832" s="15" t="str">
        <f t="shared" si="76"/>
        <v>2013</v>
      </c>
      <c r="O832" s="3" t="b">
        <v>0</v>
      </c>
      <c r="P832" s="3">
        <v>32</v>
      </c>
      <c r="Q832" s="3" t="b">
        <v>1</v>
      </c>
      <c r="R832" s="3" t="s">
        <v>8276</v>
      </c>
      <c r="S832" s="7">
        <f t="shared" si="72"/>
        <v>108</v>
      </c>
      <c r="T832" s="3">
        <f t="shared" si="77"/>
        <v>60.66</v>
      </c>
      <c r="U832" s="9" t="s">
        <v>8318</v>
      </c>
      <c r="V832" s="3" t="s">
        <v>8319</v>
      </c>
    </row>
    <row r="833" spans="1:22" ht="28.8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15">
        <f t="shared" si="73"/>
        <v>41026.646921296298</v>
      </c>
      <c r="K833" s="3">
        <v>1332948694</v>
      </c>
      <c r="L833" s="15">
        <f t="shared" si="74"/>
        <v>40996.646921296298</v>
      </c>
      <c r="M833" s="15" t="str">
        <f t="shared" si="75"/>
        <v>Mar</v>
      </c>
      <c r="N833" s="15" t="str">
        <f t="shared" si="76"/>
        <v>2012</v>
      </c>
      <c r="O833" s="3" t="b">
        <v>0</v>
      </c>
      <c r="P833" s="3">
        <v>20</v>
      </c>
      <c r="Q833" s="3" t="b">
        <v>1</v>
      </c>
      <c r="R833" s="3" t="s">
        <v>8276</v>
      </c>
      <c r="S833" s="7">
        <f t="shared" si="72"/>
        <v>233</v>
      </c>
      <c r="T833" s="3">
        <f t="shared" si="77"/>
        <v>175</v>
      </c>
      <c r="U833" s="9" t="s">
        <v>8318</v>
      </c>
      <c r="V833" s="3" t="s">
        <v>8319</v>
      </c>
    </row>
    <row r="834" spans="1:22" ht="43.2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15">
        <f t="shared" si="73"/>
        <v>40929.342361111114</v>
      </c>
      <c r="K834" s="3">
        <v>1321978335</v>
      </c>
      <c r="L834" s="15">
        <f t="shared" si="74"/>
        <v>40869.675173611111</v>
      </c>
      <c r="M834" s="15" t="str">
        <f t="shared" si="75"/>
        <v>Nov</v>
      </c>
      <c r="N834" s="15" t="str">
        <f t="shared" si="76"/>
        <v>2011</v>
      </c>
      <c r="O834" s="3" t="b">
        <v>0</v>
      </c>
      <c r="P834" s="3">
        <v>154</v>
      </c>
      <c r="Q834" s="3" t="b">
        <v>1</v>
      </c>
      <c r="R834" s="3" t="s">
        <v>8276</v>
      </c>
      <c r="S834" s="7">
        <f t="shared" ref="S834:S897" si="78">ROUND((E834/D834)*100,0)</f>
        <v>101</v>
      </c>
      <c r="T834" s="3">
        <f t="shared" si="77"/>
        <v>97.99</v>
      </c>
      <c r="U834" s="9" t="s">
        <v>8318</v>
      </c>
      <c r="V834" s="3" t="s">
        <v>8319</v>
      </c>
    </row>
    <row r="835" spans="1:22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15">
        <f t="shared" ref="J835:J898" si="79">(((I835/60)/60)/24)+DATE(1970,1,1)</f>
        <v>41748.878182870372</v>
      </c>
      <c r="K835" s="3">
        <v>1395349475</v>
      </c>
      <c r="L835" s="15">
        <f t="shared" ref="L835:L898" si="80">(((K835/60)/60)/24)+DATE(1970,1,1)</f>
        <v>41718.878182870372</v>
      </c>
      <c r="M835" s="15" t="str">
        <f t="shared" ref="M835:M898" si="81">TEXT(L835, "mmm")</f>
        <v>Mar</v>
      </c>
      <c r="N835" s="15" t="str">
        <f t="shared" ref="N835:N898" si="82">TEXT(L835, "yyyy")</f>
        <v>2014</v>
      </c>
      <c r="O835" s="3" t="b">
        <v>0</v>
      </c>
      <c r="P835" s="3">
        <v>41</v>
      </c>
      <c r="Q835" s="3" t="b">
        <v>1</v>
      </c>
      <c r="R835" s="3" t="s">
        <v>8276</v>
      </c>
      <c r="S835" s="7">
        <f t="shared" si="78"/>
        <v>102</v>
      </c>
      <c r="T835" s="3">
        <f t="shared" ref="T835:T898" si="83">ROUND(E835/P835,2)</f>
        <v>148.78</v>
      </c>
      <c r="U835" s="9" t="s">
        <v>8318</v>
      </c>
      <c r="V835" s="3" t="s">
        <v>8319</v>
      </c>
    </row>
    <row r="836" spans="1:22" ht="57.6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15">
        <f t="shared" si="79"/>
        <v>41456.165972222225</v>
      </c>
      <c r="K836" s="3">
        <v>1369770292</v>
      </c>
      <c r="L836" s="15">
        <f t="shared" si="80"/>
        <v>41422.822824074072</v>
      </c>
      <c r="M836" s="15" t="str">
        <f t="shared" si="81"/>
        <v>May</v>
      </c>
      <c r="N836" s="15" t="str">
        <f t="shared" si="82"/>
        <v>2013</v>
      </c>
      <c r="O836" s="3" t="b">
        <v>0</v>
      </c>
      <c r="P836" s="3">
        <v>75</v>
      </c>
      <c r="Q836" s="3" t="b">
        <v>1</v>
      </c>
      <c r="R836" s="3" t="s">
        <v>8276</v>
      </c>
      <c r="S836" s="7">
        <f t="shared" si="78"/>
        <v>131</v>
      </c>
      <c r="T836" s="3">
        <f t="shared" si="83"/>
        <v>96.08</v>
      </c>
      <c r="U836" s="9" t="s">
        <v>8318</v>
      </c>
      <c r="V836" s="3" t="s">
        <v>8319</v>
      </c>
    </row>
    <row r="837" spans="1:22" ht="43.2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15">
        <f t="shared" si="79"/>
        <v>41048.125</v>
      </c>
      <c r="K837" s="3">
        <v>1333709958</v>
      </c>
      <c r="L837" s="15">
        <f t="shared" si="80"/>
        <v>41005.45784722222</v>
      </c>
      <c r="M837" s="15" t="str">
        <f t="shared" si="81"/>
        <v>Apr</v>
      </c>
      <c r="N837" s="15" t="str">
        <f t="shared" si="82"/>
        <v>2012</v>
      </c>
      <c r="O837" s="3" t="b">
        <v>0</v>
      </c>
      <c r="P837" s="3">
        <v>40</v>
      </c>
      <c r="Q837" s="3" t="b">
        <v>1</v>
      </c>
      <c r="R837" s="3" t="s">
        <v>8276</v>
      </c>
      <c r="S837" s="7">
        <f t="shared" si="78"/>
        <v>117</v>
      </c>
      <c r="T837" s="3">
        <f t="shared" si="83"/>
        <v>58.63</v>
      </c>
      <c r="U837" s="9" t="s">
        <v>8318</v>
      </c>
      <c r="V837" s="3" t="s">
        <v>8319</v>
      </c>
    </row>
    <row r="838" spans="1:22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15">
        <f t="shared" si="79"/>
        <v>41554.056921296295</v>
      </c>
      <c r="K838" s="3">
        <v>1378516918</v>
      </c>
      <c r="L838" s="15">
        <f t="shared" si="80"/>
        <v>41524.056921296295</v>
      </c>
      <c r="M838" s="15" t="str">
        <f t="shared" si="81"/>
        <v>Sep</v>
      </c>
      <c r="N838" s="15" t="str">
        <f t="shared" si="82"/>
        <v>2013</v>
      </c>
      <c r="O838" s="3" t="b">
        <v>0</v>
      </c>
      <c r="P838" s="3">
        <v>46</v>
      </c>
      <c r="Q838" s="3" t="b">
        <v>1</v>
      </c>
      <c r="R838" s="3" t="s">
        <v>8276</v>
      </c>
      <c r="S838" s="7">
        <f t="shared" si="78"/>
        <v>101</v>
      </c>
      <c r="T838" s="3">
        <f t="shared" si="83"/>
        <v>109.71</v>
      </c>
      <c r="U838" s="9" t="s">
        <v>8318</v>
      </c>
      <c r="V838" s="3" t="s">
        <v>8319</v>
      </c>
    </row>
    <row r="839" spans="1:22" ht="43.2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15">
        <f t="shared" si="79"/>
        <v>41760.998402777775</v>
      </c>
      <c r="K839" s="3">
        <v>1396396662</v>
      </c>
      <c r="L839" s="15">
        <f t="shared" si="80"/>
        <v>41730.998402777775</v>
      </c>
      <c r="M839" s="15" t="str">
        <f t="shared" si="81"/>
        <v>Apr</v>
      </c>
      <c r="N839" s="15" t="str">
        <f t="shared" si="82"/>
        <v>2014</v>
      </c>
      <c r="O839" s="3" t="b">
        <v>0</v>
      </c>
      <c r="P839" s="3">
        <v>62</v>
      </c>
      <c r="Q839" s="3" t="b">
        <v>1</v>
      </c>
      <c r="R839" s="3" t="s">
        <v>8276</v>
      </c>
      <c r="S839" s="7">
        <f t="shared" si="78"/>
        <v>122</v>
      </c>
      <c r="T839" s="3">
        <f t="shared" si="83"/>
        <v>49.11</v>
      </c>
      <c r="U839" s="9" t="s">
        <v>8318</v>
      </c>
      <c r="V839" s="3" t="s">
        <v>8319</v>
      </c>
    </row>
    <row r="840" spans="1:22" ht="43.2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15">
        <f t="shared" si="79"/>
        <v>40925.897974537038</v>
      </c>
      <c r="K840" s="3">
        <v>1324243985</v>
      </c>
      <c r="L840" s="15">
        <f t="shared" si="80"/>
        <v>40895.897974537038</v>
      </c>
      <c r="M840" s="15" t="str">
        <f t="shared" si="81"/>
        <v>Dec</v>
      </c>
      <c r="N840" s="15" t="str">
        <f t="shared" si="82"/>
        <v>2011</v>
      </c>
      <c r="O840" s="3" t="b">
        <v>0</v>
      </c>
      <c r="P840" s="3">
        <v>61</v>
      </c>
      <c r="Q840" s="3" t="b">
        <v>1</v>
      </c>
      <c r="R840" s="3" t="s">
        <v>8276</v>
      </c>
      <c r="S840" s="7">
        <f t="shared" si="78"/>
        <v>145</v>
      </c>
      <c r="T840" s="3">
        <f t="shared" si="83"/>
        <v>47.67</v>
      </c>
      <c r="U840" s="9" t="s">
        <v>8318</v>
      </c>
      <c r="V840" s="3" t="s">
        <v>8319</v>
      </c>
    </row>
    <row r="841" spans="1:22" ht="43.2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15">
        <f t="shared" si="79"/>
        <v>41174.763379629629</v>
      </c>
      <c r="K841" s="3">
        <v>1345745956</v>
      </c>
      <c r="L841" s="15">
        <f t="shared" si="80"/>
        <v>41144.763379629629</v>
      </c>
      <c r="M841" s="15" t="str">
        <f t="shared" si="81"/>
        <v>Aug</v>
      </c>
      <c r="N841" s="15" t="str">
        <f t="shared" si="82"/>
        <v>2012</v>
      </c>
      <c r="O841" s="3" t="b">
        <v>0</v>
      </c>
      <c r="P841" s="3">
        <v>96</v>
      </c>
      <c r="Q841" s="3" t="b">
        <v>1</v>
      </c>
      <c r="R841" s="3" t="s">
        <v>8276</v>
      </c>
      <c r="S841" s="7">
        <f t="shared" si="78"/>
        <v>117</v>
      </c>
      <c r="T841" s="3">
        <f t="shared" si="83"/>
        <v>60.74</v>
      </c>
      <c r="U841" s="9" t="s">
        <v>8318</v>
      </c>
      <c r="V841" s="3" t="s">
        <v>8319</v>
      </c>
    </row>
    <row r="842" spans="1:22" ht="43.2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15">
        <f t="shared" si="79"/>
        <v>42637.226701388892</v>
      </c>
      <c r="K842" s="3">
        <v>1472102787</v>
      </c>
      <c r="L842" s="15">
        <f t="shared" si="80"/>
        <v>42607.226701388892</v>
      </c>
      <c r="M842" s="15" t="str">
        <f t="shared" si="81"/>
        <v>Aug</v>
      </c>
      <c r="N842" s="15" t="str">
        <f t="shared" si="82"/>
        <v>2016</v>
      </c>
      <c r="O842" s="3" t="b">
        <v>0</v>
      </c>
      <c r="P842" s="3">
        <v>190</v>
      </c>
      <c r="Q842" s="3" t="b">
        <v>1</v>
      </c>
      <c r="R842" s="3" t="s">
        <v>8277</v>
      </c>
      <c r="S842" s="7">
        <f t="shared" si="78"/>
        <v>120</v>
      </c>
      <c r="T842" s="3">
        <f t="shared" si="83"/>
        <v>63.38</v>
      </c>
      <c r="U842" s="9" t="s">
        <v>8318</v>
      </c>
      <c r="V842" s="3" t="s">
        <v>8320</v>
      </c>
    </row>
    <row r="843" spans="1:22" ht="43.2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15">
        <f t="shared" si="79"/>
        <v>41953.88035879629</v>
      </c>
      <c r="K843" s="3">
        <v>1413058063</v>
      </c>
      <c r="L843" s="15">
        <f t="shared" si="80"/>
        <v>41923.838692129626</v>
      </c>
      <c r="M843" s="15" t="str">
        <f t="shared" si="81"/>
        <v>Oct</v>
      </c>
      <c r="N843" s="15" t="str">
        <f t="shared" si="82"/>
        <v>2014</v>
      </c>
      <c r="O843" s="3" t="b">
        <v>1</v>
      </c>
      <c r="P843" s="3">
        <v>94</v>
      </c>
      <c r="Q843" s="3" t="b">
        <v>1</v>
      </c>
      <c r="R843" s="3" t="s">
        <v>8277</v>
      </c>
      <c r="S843" s="7">
        <f t="shared" si="78"/>
        <v>101</v>
      </c>
      <c r="T843" s="3">
        <f t="shared" si="83"/>
        <v>53.89</v>
      </c>
      <c r="U843" s="9" t="s">
        <v>8318</v>
      </c>
      <c r="V843" s="3" t="s">
        <v>8320</v>
      </c>
    </row>
    <row r="844" spans="1:22" ht="43.2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15">
        <f t="shared" si="79"/>
        <v>41561.165972222225</v>
      </c>
      <c r="K844" s="3">
        <v>1378735983</v>
      </c>
      <c r="L844" s="15">
        <f t="shared" si="80"/>
        <v>41526.592395833337</v>
      </c>
      <c r="M844" s="15" t="str">
        <f t="shared" si="81"/>
        <v>Sep</v>
      </c>
      <c r="N844" s="15" t="str">
        <f t="shared" si="82"/>
        <v>2013</v>
      </c>
      <c r="O844" s="3" t="b">
        <v>1</v>
      </c>
      <c r="P844" s="3">
        <v>39</v>
      </c>
      <c r="Q844" s="3" t="b">
        <v>1</v>
      </c>
      <c r="R844" s="3" t="s">
        <v>8277</v>
      </c>
      <c r="S844" s="7">
        <f t="shared" si="78"/>
        <v>104</v>
      </c>
      <c r="T844" s="3">
        <f t="shared" si="83"/>
        <v>66.87</v>
      </c>
      <c r="U844" s="9" t="s">
        <v>8318</v>
      </c>
      <c r="V844" s="3" t="s">
        <v>8320</v>
      </c>
    </row>
    <row r="845" spans="1:22" ht="43.2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15">
        <f t="shared" si="79"/>
        <v>42712.333333333328</v>
      </c>
      <c r="K845" s="3">
        <v>1479708680</v>
      </c>
      <c r="L845" s="15">
        <f t="shared" si="80"/>
        <v>42695.257870370369</v>
      </c>
      <c r="M845" s="15" t="str">
        <f t="shared" si="81"/>
        <v>Nov</v>
      </c>
      <c r="N845" s="15" t="str">
        <f t="shared" si="82"/>
        <v>2016</v>
      </c>
      <c r="O845" s="3" t="b">
        <v>0</v>
      </c>
      <c r="P845" s="3">
        <v>127</v>
      </c>
      <c r="Q845" s="3" t="b">
        <v>1</v>
      </c>
      <c r="R845" s="3" t="s">
        <v>8277</v>
      </c>
      <c r="S845" s="7">
        <f t="shared" si="78"/>
        <v>267</v>
      </c>
      <c r="T845" s="3">
        <f t="shared" si="83"/>
        <v>63.1</v>
      </c>
      <c r="U845" s="9" t="s">
        <v>8318</v>
      </c>
      <c r="V845" s="3" t="s">
        <v>8320</v>
      </c>
    </row>
    <row r="846" spans="1:22" ht="57.6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15">
        <f t="shared" si="79"/>
        <v>41944.207638888889</v>
      </c>
      <c r="K846" s="3">
        <v>1411489552</v>
      </c>
      <c r="L846" s="15">
        <f t="shared" si="80"/>
        <v>41905.684629629628</v>
      </c>
      <c r="M846" s="15" t="str">
        <f t="shared" si="81"/>
        <v>Sep</v>
      </c>
      <c r="N846" s="15" t="str">
        <f t="shared" si="82"/>
        <v>2014</v>
      </c>
      <c r="O846" s="3" t="b">
        <v>1</v>
      </c>
      <c r="P846" s="3">
        <v>159</v>
      </c>
      <c r="Q846" s="3" t="b">
        <v>1</v>
      </c>
      <c r="R846" s="3" t="s">
        <v>8277</v>
      </c>
      <c r="S846" s="7">
        <f t="shared" si="78"/>
        <v>194</v>
      </c>
      <c r="T846" s="3">
        <f t="shared" si="83"/>
        <v>36.630000000000003</v>
      </c>
      <c r="U846" s="9" t="s">
        <v>8318</v>
      </c>
      <c r="V846" s="3" t="s">
        <v>8320</v>
      </c>
    </row>
    <row r="847" spans="1:22" ht="43.2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15">
        <f t="shared" si="79"/>
        <v>42618.165972222225</v>
      </c>
      <c r="K847" s="3">
        <v>1469595396</v>
      </c>
      <c r="L847" s="15">
        <f t="shared" si="80"/>
        <v>42578.205972222218</v>
      </c>
      <c r="M847" s="15" t="str">
        <f t="shared" si="81"/>
        <v>Jul</v>
      </c>
      <c r="N847" s="15" t="str">
        <f t="shared" si="82"/>
        <v>2016</v>
      </c>
      <c r="O847" s="3" t="b">
        <v>0</v>
      </c>
      <c r="P847" s="3">
        <v>177</v>
      </c>
      <c r="Q847" s="3" t="b">
        <v>1</v>
      </c>
      <c r="R847" s="3" t="s">
        <v>8277</v>
      </c>
      <c r="S847" s="7">
        <f t="shared" si="78"/>
        <v>120</v>
      </c>
      <c r="T847" s="3">
        <f t="shared" si="83"/>
        <v>34.01</v>
      </c>
      <c r="U847" s="9" t="s">
        <v>8318</v>
      </c>
      <c r="V847" s="3" t="s">
        <v>8320</v>
      </c>
    </row>
    <row r="848" spans="1:22" ht="43.2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15">
        <f t="shared" si="79"/>
        <v>41708.583333333336</v>
      </c>
      <c r="K848" s="3">
        <v>1393233855</v>
      </c>
      <c r="L848" s="15">
        <f t="shared" si="80"/>
        <v>41694.391840277778</v>
      </c>
      <c r="M848" s="15" t="str">
        <f t="shared" si="81"/>
        <v>Feb</v>
      </c>
      <c r="N848" s="15" t="str">
        <f t="shared" si="82"/>
        <v>2014</v>
      </c>
      <c r="O848" s="3" t="b">
        <v>0</v>
      </c>
      <c r="P848" s="3">
        <v>47</v>
      </c>
      <c r="Q848" s="3" t="b">
        <v>1</v>
      </c>
      <c r="R848" s="3" t="s">
        <v>8277</v>
      </c>
      <c r="S848" s="7">
        <f t="shared" si="78"/>
        <v>122</v>
      </c>
      <c r="T848" s="3">
        <f t="shared" si="83"/>
        <v>28.55</v>
      </c>
      <c r="U848" s="9" t="s">
        <v>8318</v>
      </c>
      <c r="V848" s="3" t="s">
        <v>8320</v>
      </c>
    </row>
    <row r="849" spans="1:22" ht="28.8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15">
        <f t="shared" si="79"/>
        <v>42195.79833333334</v>
      </c>
      <c r="K849" s="3">
        <v>1433963376</v>
      </c>
      <c r="L849" s="15">
        <f t="shared" si="80"/>
        <v>42165.79833333334</v>
      </c>
      <c r="M849" s="15" t="str">
        <f t="shared" si="81"/>
        <v>Jun</v>
      </c>
      <c r="N849" s="15" t="str">
        <f t="shared" si="82"/>
        <v>2015</v>
      </c>
      <c r="O849" s="3" t="b">
        <v>0</v>
      </c>
      <c r="P849" s="3">
        <v>1</v>
      </c>
      <c r="Q849" s="3" t="b">
        <v>1</v>
      </c>
      <c r="R849" s="3" t="s">
        <v>8277</v>
      </c>
      <c r="S849" s="7">
        <f t="shared" si="78"/>
        <v>100</v>
      </c>
      <c r="T849" s="3">
        <f t="shared" si="83"/>
        <v>10</v>
      </c>
      <c r="U849" s="9" t="s">
        <v>8318</v>
      </c>
      <c r="V849" s="3" t="s">
        <v>8320</v>
      </c>
    </row>
    <row r="850" spans="1:22" ht="43.2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15">
        <f t="shared" si="79"/>
        <v>42108.792048611111</v>
      </c>
      <c r="K850" s="3">
        <v>1426446033</v>
      </c>
      <c r="L850" s="15">
        <f t="shared" si="80"/>
        <v>42078.792048611111</v>
      </c>
      <c r="M850" s="15" t="str">
        <f t="shared" si="81"/>
        <v>Mar</v>
      </c>
      <c r="N850" s="15" t="str">
        <f t="shared" si="82"/>
        <v>2015</v>
      </c>
      <c r="O850" s="3" t="b">
        <v>0</v>
      </c>
      <c r="P850" s="3">
        <v>16</v>
      </c>
      <c r="Q850" s="3" t="b">
        <v>1</v>
      </c>
      <c r="R850" s="3" t="s">
        <v>8277</v>
      </c>
      <c r="S850" s="7">
        <f t="shared" si="78"/>
        <v>100</v>
      </c>
      <c r="T850" s="3">
        <f t="shared" si="83"/>
        <v>18.75</v>
      </c>
      <c r="U850" s="9" t="s">
        <v>8318</v>
      </c>
      <c r="V850" s="3" t="s">
        <v>8320</v>
      </c>
    </row>
    <row r="851" spans="1:22" ht="57.6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15">
        <f t="shared" si="79"/>
        <v>42079.107222222221</v>
      </c>
      <c r="K851" s="3">
        <v>1424057664</v>
      </c>
      <c r="L851" s="15">
        <f t="shared" si="80"/>
        <v>42051.148888888885</v>
      </c>
      <c r="M851" s="15" t="str">
        <f t="shared" si="81"/>
        <v>Feb</v>
      </c>
      <c r="N851" s="15" t="str">
        <f t="shared" si="82"/>
        <v>2015</v>
      </c>
      <c r="O851" s="3" t="b">
        <v>0</v>
      </c>
      <c r="P851" s="3">
        <v>115</v>
      </c>
      <c r="Q851" s="3" t="b">
        <v>1</v>
      </c>
      <c r="R851" s="3" t="s">
        <v>8277</v>
      </c>
      <c r="S851" s="7">
        <f t="shared" si="78"/>
        <v>120</v>
      </c>
      <c r="T851" s="3">
        <f t="shared" si="83"/>
        <v>41.7</v>
      </c>
      <c r="U851" s="9" t="s">
        <v>8318</v>
      </c>
      <c r="V851" s="3" t="s">
        <v>8320</v>
      </c>
    </row>
    <row r="852" spans="1:22" ht="43.2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15">
        <f t="shared" si="79"/>
        <v>42485.207638888889</v>
      </c>
      <c r="K852" s="3">
        <v>1458762717</v>
      </c>
      <c r="L852" s="15">
        <f t="shared" si="80"/>
        <v>42452.827743055561</v>
      </c>
      <c r="M852" s="15" t="str">
        <f t="shared" si="81"/>
        <v>Mar</v>
      </c>
      <c r="N852" s="15" t="str">
        <f t="shared" si="82"/>
        <v>2016</v>
      </c>
      <c r="O852" s="3" t="b">
        <v>0</v>
      </c>
      <c r="P852" s="3">
        <v>133</v>
      </c>
      <c r="Q852" s="3" t="b">
        <v>1</v>
      </c>
      <c r="R852" s="3" t="s">
        <v>8277</v>
      </c>
      <c r="S852" s="7">
        <f t="shared" si="78"/>
        <v>155</v>
      </c>
      <c r="T852" s="3">
        <f t="shared" si="83"/>
        <v>46.67</v>
      </c>
      <c r="U852" s="9" t="s">
        <v>8318</v>
      </c>
      <c r="V852" s="3" t="s">
        <v>8320</v>
      </c>
    </row>
    <row r="853" spans="1:22" ht="43.2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15">
        <f t="shared" si="79"/>
        <v>42582.822916666672</v>
      </c>
      <c r="K853" s="3">
        <v>1464815253</v>
      </c>
      <c r="L853" s="15">
        <f t="shared" si="80"/>
        <v>42522.880243055552</v>
      </c>
      <c r="M853" s="15" t="str">
        <f t="shared" si="81"/>
        <v>Jun</v>
      </c>
      <c r="N853" s="15" t="str">
        <f t="shared" si="82"/>
        <v>2016</v>
      </c>
      <c r="O853" s="3" t="b">
        <v>0</v>
      </c>
      <c r="P853" s="3">
        <v>70</v>
      </c>
      <c r="Q853" s="3" t="b">
        <v>1</v>
      </c>
      <c r="R853" s="3" t="s">
        <v>8277</v>
      </c>
      <c r="S853" s="7">
        <f t="shared" si="78"/>
        <v>130</v>
      </c>
      <c r="T853" s="3">
        <f t="shared" si="83"/>
        <v>37.270000000000003</v>
      </c>
      <c r="U853" s="9" t="s">
        <v>8318</v>
      </c>
      <c r="V853" s="3" t="s">
        <v>8320</v>
      </c>
    </row>
    <row r="854" spans="1:22" ht="28.8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15">
        <f t="shared" si="79"/>
        <v>42667.875</v>
      </c>
      <c r="K854" s="3">
        <v>1476386395</v>
      </c>
      <c r="L854" s="15">
        <f t="shared" si="80"/>
        <v>42656.805497685185</v>
      </c>
      <c r="M854" s="15" t="str">
        <f t="shared" si="81"/>
        <v>Oct</v>
      </c>
      <c r="N854" s="15" t="str">
        <f t="shared" si="82"/>
        <v>2016</v>
      </c>
      <c r="O854" s="3" t="b">
        <v>0</v>
      </c>
      <c r="P854" s="3">
        <v>62</v>
      </c>
      <c r="Q854" s="3" t="b">
        <v>1</v>
      </c>
      <c r="R854" s="3" t="s">
        <v>8277</v>
      </c>
      <c r="S854" s="7">
        <f t="shared" si="78"/>
        <v>105</v>
      </c>
      <c r="T854" s="3">
        <f t="shared" si="83"/>
        <v>59.26</v>
      </c>
      <c r="U854" s="9" t="s">
        <v>8318</v>
      </c>
      <c r="V854" s="3" t="s">
        <v>8320</v>
      </c>
    </row>
    <row r="855" spans="1:22" ht="43.2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15">
        <f t="shared" si="79"/>
        <v>42051.832280092596</v>
      </c>
      <c r="K855" s="3">
        <v>1421524709</v>
      </c>
      <c r="L855" s="15">
        <f t="shared" si="80"/>
        <v>42021.832280092596</v>
      </c>
      <c r="M855" s="15" t="str">
        <f t="shared" si="81"/>
        <v>Jan</v>
      </c>
      <c r="N855" s="15" t="str">
        <f t="shared" si="82"/>
        <v>2015</v>
      </c>
      <c r="O855" s="3" t="b">
        <v>0</v>
      </c>
      <c r="P855" s="3">
        <v>10</v>
      </c>
      <c r="Q855" s="3" t="b">
        <v>1</v>
      </c>
      <c r="R855" s="3" t="s">
        <v>8277</v>
      </c>
      <c r="S855" s="7">
        <f t="shared" si="78"/>
        <v>100</v>
      </c>
      <c r="T855" s="3">
        <f t="shared" si="83"/>
        <v>30</v>
      </c>
      <c r="U855" s="9" t="s">
        <v>8318</v>
      </c>
      <c r="V855" s="3" t="s">
        <v>8320</v>
      </c>
    </row>
    <row r="856" spans="1:22" ht="43.2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15">
        <f t="shared" si="79"/>
        <v>42732.212337962963</v>
      </c>
      <c r="K856" s="3">
        <v>1480309546</v>
      </c>
      <c r="L856" s="15">
        <f t="shared" si="80"/>
        <v>42702.212337962963</v>
      </c>
      <c r="M856" s="15" t="str">
        <f t="shared" si="81"/>
        <v>Nov</v>
      </c>
      <c r="N856" s="15" t="str">
        <f t="shared" si="82"/>
        <v>2016</v>
      </c>
      <c r="O856" s="3" t="b">
        <v>0</v>
      </c>
      <c r="P856" s="3">
        <v>499</v>
      </c>
      <c r="Q856" s="3" t="b">
        <v>1</v>
      </c>
      <c r="R856" s="3" t="s">
        <v>8277</v>
      </c>
      <c r="S856" s="7">
        <f t="shared" si="78"/>
        <v>118</v>
      </c>
      <c r="T856" s="3">
        <f t="shared" si="83"/>
        <v>65.86</v>
      </c>
      <c r="U856" s="9" t="s">
        <v>8318</v>
      </c>
      <c r="V856" s="3" t="s">
        <v>8320</v>
      </c>
    </row>
    <row r="857" spans="1:22" ht="28.8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15">
        <f t="shared" si="79"/>
        <v>42575.125196759262</v>
      </c>
      <c r="K857" s="3">
        <v>1466737217</v>
      </c>
      <c r="L857" s="15">
        <f t="shared" si="80"/>
        <v>42545.125196759262</v>
      </c>
      <c r="M857" s="15" t="str">
        <f t="shared" si="81"/>
        <v>Jun</v>
      </c>
      <c r="N857" s="15" t="str">
        <f t="shared" si="82"/>
        <v>2016</v>
      </c>
      <c r="O857" s="3" t="b">
        <v>0</v>
      </c>
      <c r="P857" s="3">
        <v>47</v>
      </c>
      <c r="Q857" s="3" t="b">
        <v>1</v>
      </c>
      <c r="R857" s="3" t="s">
        <v>8277</v>
      </c>
      <c r="S857" s="7">
        <f t="shared" si="78"/>
        <v>103</v>
      </c>
      <c r="T857" s="3">
        <f t="shared" si="83"/>
        <v>31.91</v>
      </c>
      <c r="U857" s="9" t="s">
        <v>8318</v>
      </c>
      <c r="V857" s="3" t="s">
        <v>8320</v>
      </c>
    </row>
    <row r="858" spans="1:22" ht="57.6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15">
        <f t="shared" si="79"/>
        <v>42668.791666666672</v>
      </c>
      <c r="K858" s="3">
        <v>1472282956</v>
      </c>
      <c r="L858" s="15">
        <f t="shared" si="80"/>
        <v>42609.311990740738</v>
      </c>
      <c r="M858" s="15" t="str">
        <f t="shared" si="81"/>
        <v>Aug</v>
      </c>
      <c r="N858" s="15" t="str">
        <f t="shared" si="82"/>
        <v>2016</v>
      </c>
      <c r="O858" s="3" t="b">
        <v>0</v>
      </c>
      <c r="P858" s="3">
        <v>28</v>
      </c>
      <c r="Q858" s="3" t="b">
        <v>1</v>
      </c>
      <c r="R858" s="3" t="s">
        <v>8277</v>
      </c>
      <c r="S858" s="7">
        <f t="shared" si="78"/>
        <v>218</v>
      </c>
      <c r="T858" s="3">
        <f t="shared" si="83"/>
        <v>19.46</v>
      </c>
      <c r="U858" s="9" t="s">
        <v>8318</v>
      </c>
      <c r="V858" s="3" t="s">
        <v>8320</v>
      </c>
    </row>
    <row r="859" spans="1:22" ht="43.2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15">
        <f t="shared" si="79"/>
        <v>42333.623043981483</v>
      </c>
      <c r="K859" s="3">
        <v>1444831031</v>
      </c>
      <c r="L859" s="15">
        <f t="shared" si="80"/>
        <v>42291.581377314811</v>
      </c>
      <c r="M859" s="15" t="str">
        <f t="shared" si="81"/>
        <v>Oct</v>
      </c>
      <c r="N859" s="15" t="str">
        <f t="shared" si="82"/>
        <v>2015</v>
      </c>
      <c r="O859" s="3" t="b">
        <v>0</v>
      </c>
      <c r="P859" s="3">
        <v>24</v>
      </c>
      <c r="Q859" s="3" t="b">
        <v>1</v>
      </c>
      <c r="R859" s="3" t="s">
        <v>8277</v>
      </c>
      <c r="S859" s="7">
        <f t="shared" si="78"/>
        <v>100</v>
      </c>
      <c r="T859" s="3">
        <f t="shared" si="83"/>
        <v>50</v>
      </c>
      <c r="U859" s="9" t="s">
        <v>8318</v>
      </c>
      <c r="V859" s="3" t="s">
        <v>8320</v>
      </c>
    </row>
    <row r="860" spans="1:22" ht="43.2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15">
        <f t="shared" si="79"/>
        <v>42109.957638888889</v>
      </c>
      <c r="K860" s="3">
        <v>1426528418</v>
      </c>
      <c r="L860" s="15">
        <f t="shared" si="80"/>
        <v>42079.745578703703</v>
      </c>
      <c r="M860" s="15" t="str">
        <f t="shared" si="81"/>
        <v>Mar</v>
      </c>
      <c r="N860" s="15" t="str">
        <f t="shared" si="82"/>
        <v>2015</v>
      </c>
      <c r="O860" s="3" t="b">
        <v>0</v>
      </c>
      <c r="P860" s="3">
        <v>76</v>
      </c>
      <c r="Q860" s="3" t="b">
        <v>1</v>
      </c>
      <c r="R860" s="3" t="s">
        <v>8277</v>
      </c>
      <c r="S860" s="7">
        <f t="shared" si="78"/>
        <v>144</v>
      </c>
      <c r="T860" s="3">
        <f t="shared" si="83"/>
        <v>22.74</v>
      </c>
      <c r="U860" s="9" t="s">
        <v>8318</v>
      </c>
      <c r="V860" s="3" t="s">
        <v>8320</v>
      </c>
    </row>
    <row r="861" spans="1:22" ht="43.2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15">
        <f t="shared" si="79"/>
        <v>42159</v>
      </c>
      <c r="K861" s="3">
        <v>1430768468</v>
      </c>
      <c r="L861" s="15">
        <f t="shared" si="80"/>
        <v>42128.820231481484</v>
      </c>
      <c r="M861" s="15" t="str">
        <f t="shared" si="81"/>
        <v>May</v>
      </c>
      <c r="N861" s="15" t="str">
        <f t="shared" si="82"/>
        <v>2015</v>
      </c>
      <c r="O861" s="3" t="b">
        <v>0</v>
      </c>
      <c r="P861" s="3">
        <v>98</v>
      </c>
      <c r="Q861" s="3" t="b">
        <v>1</v>
      </c>
      <c r="R861" s="3" t="s">
        <v>8277</v>
      </c>
      <c r="S861" s="7">
        <f t="shared" si="78"/>
        <v>105</v>
      </c>
      <c r="T861" s="3">
        <f t="shared" si="83"/>
        <v>42.72</v>
      </c>
      <c r="U861" s="9" t="s">
        <v>8318</v>
      </c>
      <c r="V861" s="3" t="s">
        <v>8320</v>
      </c>
    </row>
    <row r="862" spans="1:22" ht="43.2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15">
        <f t="shared" si="79"/>
        <v>41600.524456018517</v>
      </c>
      <c r="K862" s="3">
        <v>1382528113</v>
      </c>
      <c r="L862" s="15">
        <f t="shared" si="80"/>
        <v>41570.482789351852</v>
      </c>
      <c r="M862" s="15" t="str">
        <f t="shared" si="81"/>
        <v>Oct</v>
      </c>
      <c r="N862" s="15" t="str">
        <f t="shared" si="82"/>
        <v>2013</v>
      </c>
      <c r="O862" s="3" t="b">
        <v>0</v>
      </c>
      <c r="P862" s="3">
        <v>48</v>
      </c>
      <c r="Q862" s="3" t="b">
        <v>0</v>
      </c>
      <c r="R862" s="3" t="s">
        <v>8278</v>
      </c>
      <c r="S862" s="7">
        <f t="shared" si="78"/>
        <v>18</v>
      </c>
      <c r="T862" s="3">
        <f t="shared" si="83"/>
        <v>52.92</v>
      </c>
      <c r="U862" s="9" t="s">
        <v>8318</v>
      </c>
      <c r="V862" s="3" t="s">
        <v>8321</v>
      </c>
    </row>
    <row r="863" spans="1:22" ht="43.2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15">
        <f t="shared" si="79"/>
        <v>42629.965324074074</v>
      </c>
      <c r="K863" s="3">
        <v>1471475404</v>
      </c>
      <c r="L863" s="15">
        <f t="shared" si="80"/>
        <v>42599.965324074074</v>
      </c>
      <c r="M863" s="15" t="str">
        <f t="shared" si="81"/>
        <v>Aug</v>
      </c>
      <c r="N863" s="15" t="str">
        <f t="shared" si="82"/>
        <v>2016</v>
      </c>
      <c r="O863" s="3" t="b">
        <v>0</v>
      </c>
      <c r="P863" s="3">
        <v>2</v>
      </c>
      <c r="Q863" s="3" t="b">
        <v>0</v>
      </c>
      <c r="R863" s="3" t="s">
        <v>8278</v>
      </c>
      <c r="S863" s="7">
        <f t="shared" si="78"/>
        <v>2</v>
      </c>
      <c r="T863" s="3">
        <f t="shared" si="83"/>
        <v>50.5</v>
      </c>
      <c r="U863" s="9" t="s">
        <v>8318</v>
      </c>
      <c r="V863" s="3" t="s">
        <v>8321</v>
      </c>
    </row>
    <row r="864" spans="1:22" ht="43.2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15">
        <f t="shared" si="79"/>
        <v>41589.596620370372</v>
      </c>
      <c r="K864" s="3">
        <v>1381583948</v>
      </c>
      <c r="L864" s="15">
        <f t="shared" si="80"/>
        <v>41559.5549537037</v>
      </c>
      <c r="M864" s="15" t="str">
        <f t="shared" si="81"/>
        <v>Oct</v>
      </c>
      <c r="N864" s="15" t="str">
        <f t="shared" si="82"/>
        <v>2013</v>
      </c>
      <c r="O864" s="3" t="b">
        <v>0</v>
      </c>
      <c r="P864" s="3">
        <v>4</v>
      </c>
      <c r="Q864" s="3" t="b">
        <v>0</v>
      </c>
      <c r="R864" s="3" t="s">
        <v>8278</v>
      </c>
      <c r="S864" s="7">
        <f t="shared" si="78"/>
        <v>0</v>
      </c>
      <c r="T864" s="3">
        <f t="shared" si="83"/>
        <v>42.5</v>
      </c>
      <c r="U864" s="9" t="s">
        <v>8318</v>
      </c>
      <c r="V864" s="3" t="s">
        <v>8321</v>
      </c>
    </row>
    <row r="865" spans="1:22" ht="43.2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15">
        <f t="shared" si="79"/>
        <v>40951.117662037039</v>
      </c>
      <c r="K865" s="3">
        <v>1326422966</v>
      </c>
      <c r="L865" s="15">
        <f t="shared" si="80"/>
        <v>40921.117662037039</v>
      </c>
      <c r="M865" s="15" t="str">
        <f t="shared" si="81"/>
        <v>Jan</v>
      </c>
      <c r="N865" s="15" t="str">
        <f t="shared" si="82"/>
        <v>2012</v>
      </c>
      <c r="O865" s="3" t="b">
        <v>0</v>
      </c>
      <c r="P865" s="3">
        <v>5</v>
      </c>
      <c r="Q865" s="3" t="b">
        <v>0</v>
      </c>
      <c r="R865" s="3" t="s">
        <v>8278</v>
      </c>
      <c r="S865" s="7">
        <f t="shared" si="78"/>
        <v>5</v>
      </c>
      <c r="T865" s="3">
        <f t="shared" si="83"/>
        <v>18</v>
      </c>
      <c r="U865" s="9" t="s">
        <v>8318</v>
      </c>
      <c r="V865" s="3" t="s">
        <v>8321</v>
      </c>
    </row>
    <row r="866" spans="1:22" ht="43.2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15">
        <f t="shared" si="79"/>
        <v>41563.415972222225</v>
      </c>
      <c r="K866" s="3">
        <v>1379990038</v>
      </c>
      <c r="L866" s="15">
        <f t="shared" si="80"/>
        <v>41541.106921296298</v>
      </c>
      <c r="M866" s="15" t="str">
        <f t="shared" si="81"/>
        <v>Sep</v>
      </c>
      <c r="N866" s="15" t="str">
        <f t="shared" si="82"/>
        <v>2013</v>
      </c>
      <c r="O866" s="3" t="b">
        <v>0</v>
      </c>
      <c r="P866" s="3">
        <v>79</v>
      </c>
      <c r="Q866" s="3" t="b">
        <v>0</v>
      </c>
      <c r="R866" s="3" t="s">
        <v>8278</v>
      </c>
      <c r="S866" s="7">
        <f t="shared" si="78"/>
        <v>42</v>
      </c>
      <c r="T866" s="3">
        <f t="shared" si="83"/>
        <v>34.18</v>
      </c>
      <c r="U866" s="9" t="s">
        <v>8318</v>
      </c>
      <c r="V866" s="3" t="s">
        <v>8321</v>
      </c>
    </row>
    <row r="867" spans="1:22" ht="43.2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15">
        <f t="shared" si="79"/>
        <v>41290.77311342593</v>
      </c>
      <c r="K867" s="3">
        <v>1353177197</v>
      </c>
      <c r="L867" s="15">
        <f t="shared" si="80"/>
        <v>41230.77311342593</v>
      </c>
      <c r="M867" s="15" t="str">
        <f t="shared" si="81"/>
        <v>Nov</v>
      </c>
      <c r="N867" s="15" t="str">
        <f t="shared" si="82"/>
        <v>2012</v>
      </c>
      <c r="O867" s="3" t="b">
        <v>0</v>
      </c>
      <c r="P867" s="3">
        <v>2</v>
      </c>
      <c r="Q867" s="3" t="b">
        <v>0</v>
      </c>
      <c r="R867" s="3" t="s">
        <v>8278</v>
      </c>
      <c r="S867" s="7">
        <f t="shared" si="78"/>
        <v>2</v>
      </c>
      <c r="T867" s="3">
        <f t="shared" si="83"/>
        <v>22.5</v>
      </c>
      <c r="U867" s="9" t="s">
        <v>8318</v>
      </c>
      <c r="V867" s="3" t="s">
        <v>8321</v>
      </c>
    </row>
    <row r="868" spans="1:22" ht="43.2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15">
        <f t="shared" si="79"/>
        <v>42063.631944444445</v>
      </c>
      <c r="K868" s="3">
        <v>1421853518</v>
      </c>
      <c r="L868" s="15">
        <f t="shared" si="80"/>
        <v>42025.637939814813</v>
      </c>
      <c r="M868" s="15" t="str">
        <f t="shared" si="81"/>
        <v>Jan</v>
      </c>
      <c r="N868" s="15" t="str">
        <f t="shared" si="82"/>
        <v>2015</v>
      </c>
      <c r="O868" s="3" t="b">
        <v>0</v>
      </c>
      <c r="P868" s="3">
        <v>11</v>
      </c>
      <c r="Q868" s="3" t="b">
        <v>0</v>
      </c>
      <c r="R868" s="3" t="s">
        <v>8278</v>
      </c>
      <c r="S868" s="7">
        <f t="shared" si="78"/>
        <v>18</v>
      </c>
      <c r="T868" s="3">
        <f t="shared" si="83"/>
        <v>58.18</v>
      </c>
      <c r="U868" s="9" t="s">
        <v>8318</v>
      </c>
      <c r="V868" s="3" t="s">
        <v>8321</v>
      </c>
    </row>
    <row r="869" spans="1:22" ht="43.2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15">
        <f t="shared" si="79"/>
        <v>40148.207638888889</v>
      </c>
      <c r="K869" s="3">
        <v>1254450706</v>
      </c>
      <c r="L869" s="15">
        <f t="shared" si="80"/>
        <v>40088.105393518519</v>
      </c>
      <c r="M869" s="15" t="str">
        <f t="shared" si="81"/>
        <v>Oct</v>
      </c>
      <c r="N869" s="15" t="str">
        <f t="shared" si="82"/>
        <v>2009</v>
      </c>
      <c r="O869" s="3" t="b">
        <v>0</v>
      </c>
      <c r="P869" s="3">
        <v>11</v>
      </c>
      <c r="Q869" s="3" t="b">
        <v>0</v>
      </c>
      <c r="R869" s="3" t="s">
        <v>8278</v>
      </c>
      <c r="S869" s="7">
        <f t="shared" si="78"/>
        <v>24</v>
      </c>
      <c r="T869" s="3">
        <f t="shared" si="83"/>
        <v>109.18</v>
      </c>
      <c r="U869" s="9" t="s">
        <v>8318</v>
      </c>
      <c r="V869" s="3" t="s">
        <v>8321</v>
      </c>
    </row>
    <row r="870" spans="1:22" ht="57.6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15">
        <f t="shared" si="79"/>
        <v>41646.027754629627</v>
      </c>
      <c r="K870" s="3">
        <v>1386463198</v>
      </c>
      <c r="L870" s="15">
        <f t="shared" si="80"/>
        <v>41616.027754629627</v>
      </c>
      <c r="M870" s="15" t="str">
        <f t="shared" si="81"/>
        <v>Dec</v>
      </c>
      <c r="N870" s="15" t="str">
        <f t="shared" si="82"/>
        <v>2013</v>
      </c>
      <c r="O870" s="3" t="b">
        <v>0</v>
      </c>
      <c r="P870" s="3">
        <v>1</v>
      </c>
      <c r="Q870" s="3" t="b">
        <v>0</v>
      </c>
      <c r="R870" s="3" t="s">
        <v>8278</v>
      </c>
      <c r="S870" s="7">
        <f t="shared" si="78"/>
        <v>0</v>
      </c>
      <c r="T870" s="3">
        <f t="shared" si="83"/>
        <v>50</v>
      </c>
      <c r="U870" s="9" t="s">
        <v>8318</v>
      </c>
      <c r="V870" s="3" t="s">
        <v>8321</v>
      </c>
    </row>
    <row r="871" spans="1:22" ht="57.6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15">
        <f t="shared" si="79"/>
        <v>41372.803900462961</v>
      </c>
      <c r="K871" s="3">
        <v>1362860257</v>
      </c>
      <c r="L871" s="15">
        <f t="shared" si="80"/>
        <v>41342.845567129632</v>
      </c>
      <c r="M871" s="15" t="str">
        <f t="shared" si="81"/>
        <v>Mar</v>
      </c>
      <c r="N871" s="15" t="str">
        <f t="shared" si="82"/>
        <v>2013</v>
      </c>
      <c r="O871" s="3" t="b">
        <v>0</v>
      </c>
      <c r="P871" s="3">
        <v>3</v>
      </c>
      <c r="Q871" s="3" t="b">
        <v>0</v>
      </c>
      <c r="R871" s="3" t="s">
        <v>8278</v>
      </c>
      <c r="S871" s="7">
        <f t="shared" si="78"/>
        <v>12</v>
      </c>
      <c r="T871" s="3">
        <f t="shared" si="83"/>
        <v>346.67</v>
      </c>
      <c r="U871" s="9" t="s">
        <v>8318</v>
      </c>
      <c r="V871" s="3" t="s">
        <v>8321</v>
      </c>
    </row>
    <row r="872" spans="1:22" ht="43.2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15">
        <f t="shared" si="79"/>
        <v>41518.022256944445</v>
      </c>
      <c r="K872" s="3">
        <v>1375403523</v>
      </c>
      <c r="L872" s="15">
        <f t="shared" si="80"/>
        <v>41488.022256944445</v>
      </c>
      <c r="M872" s="15" t="str">
        <f t="shared" si="81"/>
        <v>Aug</v>
      </c>
      <c r="N872" s="15" t="str">
        <f t="shared" si="82"/>
        <v>2013</v>
      </c>
      <c r="O872" s="3" t="b">
        <v>0</v>
      </c>
      <c r="P872" s="3">
        <v>5</v>
      </c>
      <c r="Q872" s="3" t="b">
        <v>0</v>
      </c>
      <c r="R872" s="3" t="s">
        <v>8278</v>
      </c>
      <c r="S872" s="7">
        <f t="shared" si="78"/>
        <v>0</v>
      </c>
      <c r="T872" s="3">
        <f t="shared" si="83"/>
        <v>12.4</v>
      </c>
      <c r="U872" s="9" t="s">
        <v>8318</v>
      </c>
      <c r="V872" s="3" t="s">
        <v>8321</v>
      </c>
    </row>
    <row r="873" spans="1:22" ht="43.2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15">
        <f t="shared" si="79"/>
        <v>41607.602951388886</v>
      </c>
      <c r="K873" s="3">
        <v>1383139695</v>
      </c>
      <c r="L873" s="15">
        <f t="shared" si="80"/>
        <v>41577.561284722222</v>
      </c>
      <c r="M873" s="15" t="str">
        <f t="shared" si="81"/>
        <v>Oct</v>
      </c>
      <c r="N873" s="15" t="str">
        <f t="shared" si="82"/>
        <v>2013</v>
      </c>
      <c r="O873" s="3" t="b">
        <v>0</v>
      </c>
      <c r="P873" s="3">
        <v>12</v>
      </c>
      <c r="Q873" s="3" t="b">
        <v>0</v>
      </c>
      <c r="R873" s="3" t="s">
        <v>8278</v>
      </c>
      <c r="S873" s="7">
        <f t="shared" si="78"/>
        <v>5</v>
      </c>
      <c r="T873" s="3">
        <f t="shared" si="83"/>
        <v>27.08</v>
      </c>
      <c r="U873" s="9" t="s">
        <v>8318</v>
      </c>
      <c r="V873" s="3" t="s">
        <v>8321</v>
      </c>
    </row>
    <row r="874" spans="1:22" ht="43.2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15">
        <f t="shared" si="79"/>
        <v>40612.825543981482</v>
      </c>
      <c r="K874" s="3">
        <v>1295898527</v>
      </c>
      <c r="L874" s="15">
        <f t="shared" si="80"/>
        <v>40567.825543981482</v>
      </c>
      <c r="M874" s="15" t="str">
        <f t="shared" si="81"/>
        <v>Jan</v>
      </c>
      <c r="N874" s="15" t="str">
        <f t="shared" si="82"/>
        <v>2011</v>
      </c>
      <c r="O874" s="3" t="b">
        <v>0</v>
      </c>
      <c r="P874" s="3">
        <v>2</v>
      </c>
      <c r="Q874" s="3" t="b">
        <v>0</v>
      </c>
      <c r="R874" s="3" t="s">
        <v>8278</v>
      </c>
      <c r="S874" s="7">
        <f t="shared" si="78"/>
        <v>1</v>
      </c>
      <c r="T874" s="3">
        <f t="shared" si="83"/>
        <v>32.5</v>
      </c>
      <c r="U874" s="9" t="s">
        <v>8318</v>
      </c>
      <c r="V874" s="3" t="s">
        <v>8321</v>
      </c>
    </row>
    <row r="875" spans="1:22" ht="28.8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15">
        <f t="shared" si="79"/>
        <v>41224.208796296298</v>
      </c>
      <c r="K875" s="3">
        <v>1349150440</v>
      </c>
      <c r="L875" s="15">
        <f t="shared" si="80"/>
        <v>41184.167129629634</v>
      </c>
      <c r="M875" s="15" t="str">
        <f t="shared" si="81"/>
        <v>Oct</v>
      </c>
      <c r="N875" s="15" t="str">
        <f t="shared" si="82"/>
        <v>2012</v>
      </c>
      <c r="O875" s="3" t="b">
        <v>0</v>
      </c>
      <c r="P875" s="3">
        <v>5</v>
      </c>
      <c r="Q875" s="3" t="b">
        <v>0</v>
      </c>
      <c r="R875" s="3" t="s">
        <v>8278</v>
      </c>
      <c r="S875" s="7">
        <f t="shared" si="78"/>
        <v>1</v>
      </c>
      <c r="T875" s="3">
        <f t="shared" si="83"/>
        <v>9</v>
      </c>
      <c r="U875" s="9" t="s">
        <v>8318</v>
      </c>
      <c r="V875" s="3" t="s">
        <v>8321</v>
      </c>
    </row>
    <row r="876" spans="1:22" ht="57.6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15">
        <f t="shared" si="79"/>
        <v>41398.583726851852</v>
      </c>
      <c r="K876" s="3">
        <v>1365084034</v>
      </c>
      <c r="L876" s="15">
        <f t="shared" si="80"/>
        <v>41368.583726851852</v>
      </c>
      <c r="M876" s="15" t="str">
        <f t="shared" si="81"/>
        <v>Apr</v>
      </c>
      <c r="N876" s="15" t="str">
        <f t="shared" si="82"/>
        <v>2013</v>
      </c>
      <c r="O876" s="3" t="b">
        <v>0</v>
      </c>
      <c r="P876" s="3">
        <v>21</v>
      </c>
      <c r="Q876" s="3" t="b">
        <v>0</v>
      </c>
      <c r="R876" s="3" t="s">
        <v>8278</v>
      </c>
      <c r="S876" s="7">
        <f t="shared" si="78"/>
        <v>24</v>
      </c>
      <c r="T876" s="3">
        <f t="shared" si="83"/>
        <v>34.76</v>
      </c>
      <c r="U876" s="9" t="s">
        <v>8318</v>
      </c>
      <c r="V876" s="3" t="s">
        <v>8321</v>
      </c>
    </row>
    <row r="877" spans="1:22" ht="57.6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15">
        <f t="shared" si="79"/>
        <v>42268.723738425921</v>
      </c>
      <c r="K877" s="3">
        <v>1441128131</v>
      </c>
      <c r="L877" s="15">
        <f t="shared" si="80"/>
        <v>42248.723738425921</v>
      </c>
      <c r="M877" s="15" t="str">
        <f t="shared" si="81"/>
        <v>Sep</v>
      </c>
      <c r="N877" s="15" t="str">
        <f t="shared" si="82"/>
        <v>2015</v>
      </c>
      <c r="O877" s="3" t="b">
        <v>0</v>
      </c>
      <c r="P877" s="3">
        <v>0</v>
      </c>
      <c r="Q877" s="3" t="b">
        <v>0</v>
      </c>
      <c r="R877" s="3" t="s">
        <v>8278</v>
      </c>
      <c r="S877" s="7">
        <f t="shared" si="78"/>
        <v>0</v>
      </c>
      <c r="T877" s="3" t="e">
        <f t="shared" si="83"/>
        <v>#DIV/0!</v>
      </c>
      <c r="U877" s="9" t="s">
        <v>8318</v>
      </c>
      <c r="V877" s="3" t="s">
        <v>8321</v>
      </c>
    </row>
    <row r="878" spans="1:22" ht="28.8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15">
        <f t="shared" si="79"/>
        <v>41309.496840277774</v>
      </c>
      <c r="K878" s="3">
        <v>1357127727</v>
      </c>
      <c r="L878" s="15">
        <f t="shared" si="80"/>
        <v>41276.496840277774</v>
      </c>
      <c r="M878" s="15" t="str">
        <f t="shared" si="81"/>
        <v>Jan</v>
      </c>
      <c r="N878" s="15" t="str">
        <f t="shared" si="82"/>
        <v>2013</v>
      </c>
      <c r="O878" s="3" t="b">
        <v>0</v>
      </c>
      <c r="P878" s="3">
        <v>45</v>
      </c>
      <c r="Q878" s="3" t="b">
        <v>0</v>
      </c>
      <c r="R878" s="3" t="s">
        <v>8278</v>
      </c>
      <c r="S878" s="7">
        <f t="shared" si="78"/>
        <v>41</v>
      </c>
      <c r="T878" s="3">
        <f t="shared" si="83"/>
        <v>28.58</v>
      </c>
      <c r="U878" s="9" t="s">
        <v>8318</v>
      </c>
      <c r="V878" s="3" t="s">
        <v>8321</v>
      </c>
    </row>
    <row r="879" spans="1:22" ht="43.2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15">
        <f t="shared" si="79"/>
        <v>41627.788888888892</v>
      </c>
      <c r="K879" s="3">
        <v>1384887360</v>
      </c>
      <c r="L879" s="15">
        <f t="shared" si="80"/>
        <v>41597.788888888892</v>
      </c>
      <c r="M879" s="15" t="str">
        <f t="shared" si="81"/>
        <v>Nov</v>
      </c>
      <c r="N879" s="15" t="str">
        <f t="shared" si="82"/>
        <v>2013</v>
      </c>
      <c r="O879" s="3" t="b">
        <v>0</v>
      </c>
      <c r="P879" s="3">
        <v>29</v>
      </c>
      <c r="Q879" s="3" t="b">
        <v>0</v>
      </c>
      <c r="R879" s="3" t="s">
        <v>8278</v>
      </c>
      <c r="S879" s="7">
        <f t="shared" si="78"/>
        <v>68</v>
      </c>
      <c r="T879" s="3">
        <f t="shared" si="83"/>
        <v>46.59</v>
      </c>
      <c r="U879" s="9" t="s">
        <v>8318</v>
      </c>
      <c r="V879" s="3" t="s">
        <v>8321</v>
      </c>
    </row>
    <row r="880" spans="1:22" ht="43.2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15">
        <f t="shared" si="79"/>
        <v>40535.232916666668</v>
      </c>
      <c r="K880" s="3">
        <v>1290490524</v>
      </c>
      <c r="L880" s="15">
        <f t="shared" si="80"/>
        <v>40505.232916666668</v>
      </c>
      <c r="M880" s="15" t="str">
        <f t="shared" si="81"/>
        <v>Nov</v>
      </c>
      <c r="N880" s="15" t="str">
        <f t="shared" si="82"/>
        <v>2010</v>
      </c>
      <c r="O880" s="3" t="b">
        <v>0</v>
      </c>
      <c r="P880" s="3">
        <v>2</v>
      </c>
      <c r="Q880" s="3" t="b">
        <v>0</v>
      </c>
      <c r="R880" s="3" t="s">
        <v>8278</v>
      </c>
      <c r="S880" s="7">
        <f t="shared" si="78"/>
        <v>1</v>
      </c>
      <c r="T880" s="3">
        <f t="shared" si="83"/>
        <v>32.5</v>
      </c>
      <c r="U880" s="9" t="s">
        <v>8318</v>
      </c>
      <c r="V880" s="3" t="s">
        <v>8321</v>
      </c>
    </row>
    <row r="881" spans="1:22" ht="43.2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15">
        <f t="shared" si="79"/>
        <v>41058.829918981479</v>
      </c>
      <c r="K881" s="3">
        <v>1336506905</v>
      </c>
      <c r="L881" s="15">
        <f t="shared" si="80"/>
        <v>41037.829918981479</v>
      </c>
      <c r="M881" s="15" t="str">
        <f t="shared" si="81"/>
        <v>May</v>
      </c>
      <c r="N881" s="15" t="str">
        <f t="shared" si="82"/>
        <v>2012</v>
      </c>
      <c r="O881" s="3" t="b">
        <v>0</v>
      </c>
      <c r="P881" s="3">
        <v>30</v>
      </c>
      <c r="Q881" s="3" t="b">
        <v>0</v>
      </c>
      <c r="R881" s="3" t="s">
        <v>8278</v>
      </c>
      <c r="S881" s="7">
        <f t="shared" si="78"/>
        <v>31</v>
      </c>
      <c r="T881" s="3">
        <f t="shared" si="83"/>
        <v>21.47</v>
      </c>
      <c r="U881" s="9" t="s">
        <v>8318</v>
      </c>
      <c r="V881" s="3" t="s">
        <v>8321</v>
      </c>
    </row>
    <row r="882" spans="1:22" ht="43.2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15">
        <f t="shared" si="79"/>
        <v>41212.32104166667</v>
      </c>
      <c r="K882" s="3">
        <v>1348731738</v>
      </c>
      <c r="L882" s="15">
        <f t="shared" si="80"/>
        <v>41179.32104166667</v>
      </c>
      <c r="M882" s="15" t="str">
        <f t="shared" si="81"/>
        <v>Sep</v>
      </c>
      <c r="N882" s="15" t="str">
        <f t="shared" si="82"/>
        <v>2012</v>
      </c>
      <c r="O882" s="3" t="b">
        <v>0</v>
      </c>
      <c r="P882" s="3">
        <v>8</v>
      </c>
      <c r="Q882" s="3" t="b">
        <v>0</v>
      </c>
      <c r="R882" s="3" t="s">
        <v>8279</v>
      </c>
      <c r="S882" s="7">
        <f t="shared" si="78"/>
        <v>3</v>
      </c>
      <c r="T882" s="3">
        <f t="shared" si="83"/>
        <v>14.13</v>
      </c>
      <c r="U882" s="9" t="s">
        <v>8318</v>
      </c>
      <c r="V882" s="3" t="s">
        <v>8322</v>
      </c>
    </row>
    <row r="883" spans="1:22" ht="43.2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15">
        <f t="shared" si="79"/>
        <v>40922.25099537037</v>
      </c>
      <c r="K883" s="3">
        <v>1322632886</v>
      </c>
      <c r="L883" s="15">
        <f t="shared" si="80"/>
        <v>40877.25099537037</v>
      </c>
      <c r="M883" s="15" t="str">
        <f t="shared" si="81"/>
        <v>Nov</v>
      </c>
      <c r="N883" s="15" t="str">
        <f t="shared" si="82"/>
        <v>2011</v>
      </c>
      <c r="O883" s="3" t="b">
        <v>0</v>
      </c>
      <c r="P883" s="3">
        <v>1</v>
      </c>
      <c r="Q883" s="3" t="b">
        <v>0</v>
      </c>
      <c r="R883" s="3" t="s">
        <v>8279</v>
      </c>
      <c r="S883" s="7">
        <f t="shared" si="78"/>
        <v>1</v>
      </c>
      <c r="T883" s="3">
        <f t="shared" si="83"/>
        <v>30</v>
      </c>
      <c r="U883" s="9" t="s">
        <v>8318</v>
      </c>
      <c r="V883" s="3" t="s">
        <v>8322</v>
      </c>
    </row>
    <row r="884" spans="1:22" ht="43.2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15">
        <f t="shared" si="79"/>
        <v>40792.860532407409</v>
      </c>
      <c r="K884" s="3">
        <v>1312490350</v>
      </c>
      <c r="L884" s="15">
        <f t="shared" si="80"/>
        <v>40759.860532407409</v>
      </c>
      <c r="M884" s="15" t="str">
        <f t="shared" si="81"/>
        <v>Aug</v>
      </c>
      <c r="N884" s="15" t="str">
        <f t="shared" si="82"/>
        <v>2011</v>
      </c>
      <c r="O884" s="3" t="b">
        <v>0</v>
      </c>
      <c r="P884" s="3">
        <v>14</v>
      </c>
      <c r="Q884" s="3" t="b">
        <v>0</v>
      </c>
      <c r="R884" s="3" t="s">
        <v>8279</v>
      </c>
      <c r="S884" s="7">
        <f t="shared" si="78"/>
        <v>20</v>
      </c>
      <c r="T884" s="3">
        <f t="shared" si="83"/>
        <v>21.57</v>
      </c>
      <c r="U884" s="9" t="s">
        <v>8318</v>
      </c>
      <c r="V884" s="3" t="s">
        <v>8322</v>
      </c>
    </row>
    <row r="885" spans="1:22" ht="57.6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15">
        <f t="shared" si="79"/>
        <v>42431.935590277775</v>
      </c>
      <c r="K885" s="3">
        <v>1451773635</v>
      </c>
      <c r="L885" s="15">
        <f t="shared" si="80"/>
        <v>42371.935590277775</v>
      </c>
      <c r="M885" s="15" t="str">
        <f t="shared" si="81"/>
        <v>Jan</v>
      </c>
      <c r="N885" s="15" t="str">
        <f t="shared" si="82"/>
        <v>2016</v>
      </c>
      <c r="O885" s="3" t="b">
        <v>0</v>
      </c>
      <c r="P885" s="3">
        <v>24</v>
      </c>
      <c r="Q885" s="3" t="b">
        <v>0</v>
      </c>
      <c r="R885" s="3" t="s">
        <v>8279</v>
      </c>
      <c r="S885" s="7">
        <f t="shared" si="78"/>
        <v>40</v>
      </c>
      <c r="T885" s="3">
        <f t="shared" si="83"/>
        <v>83.38</v>
      </c>
      <c r="U885" s="9" t="s">
        <v>8318</v>
      </c>
      <c r="V885" s="3" t="s">
        <v>8322</v>
      </c>
    </row>
    <row r="886" spans="1:22" ht="43.2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15">
        <f t="shared" si="79"/>
        <v>41041.104861111111</v>
      </c>
      <c r="K886" s="3">
        <v>1331666146</v>
      </c>
      <c r="L886" s="15">
        <f t="shared" si="80"/>
        <v>40981.802615740737</v>
      </c>
      <c r="M886" s="15" t="str">
        <f t="shared" si="81"/>
        <v>Mar</v>
      </c>
      <c r="N886" s="15" t="str">
        <f t="shared" si="82"/>
        <v>2012</v>
      </c>
      <c r="O886" s="3" t="b">
        <v>0</v>
      </c>
      <c r="P886" s="3">
        <v>2</v>
      </c>
      <c r="Q886" s="3" t="b">
        <v>0</v>
      </c>
      <c r="R886" s="3" t="s">
        <v>8279</v>
      </c>
      <c r="S886" s="7">
        <f t="shared" si="78"/>
        <v>1</v>
      </c>
      <c r="T886" s="3">
        <f t="shared" si="83"/>
        <v>10</v>
      </c>
      <c r="U886" s="9" t="s">
        <v>8318</v>
      </c>
      <c r="V886" s="3" t="s">
        <v>8322</v>
      </c>
    </row>
    <row r="887" spans="1:22" ht="43.2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15">
        <f t="shared" si="79"/>
        <v>42734.941099537042</v>
      </c>
      <c r="K887" s="3">
        <v>1481322911</v>
      </c>
      <c r="L887" s="15">
        <f t="shared" si="80"/>
        <v>42713.941099537042</v>
      </c>
      <c r="M887" s="15" t="str">
        <f t="shared" si="81"/>
        <v>Dec</v>
      </c>
      <c r="N887" s="15" t="str">
        <f t="shared" si="82"/>
        <v>2016</v>
      </c>
      <c r="O887" s="3" t="b">
        <v>0</v>
      </c>
      <c r="P887" s="3">
        <v>21</v>
      </c>
      <c r="Q887" s="3" t="b">
        <v>0</v>
      </c>
      <c r="R887" s="3" t="s">
        <v>8279</v>
      </c>
      <c r="S887" s="7">
        <f t="shared" si="78"/>
        <v>75</v>
      </c>
      <c r="T887" s="3">
        <f t="shared" si="83"/>
        <v>35.71</v>
      </c>
      <c r="U887" s="9" t="s">
        <v>8318</v>
      </c>
      <c r="V887" s="3" t="s">
        <v>8322</v>
      </c>
    </row>
    <row r="888" spans="1:22" ht="43.2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15">
        <f t="shared" si="79"/>
        <v>42628.870520833334</v>
      </c>
      <c r="K888" s="3">
        <v>1471812813</v>
      </c>
      <c r="L888" s="15">
        <f t="shared" si="80"/>
        <v>42603.870520833334</v>
      </c>
      <c r="M888" s="15" t="str">
        <f t="shared" si="81"/>
        <v>Aug</v>
      </c>
      <c r="N888" s="15" t="str">
        <f t="shared" si="82"/>
        <v>2016</v>
      </c>
      <c r="O888" s="3" t="b">
        <v>0</v>
      </c>
      <c r="P888" s="3">
        <v>7</v>
      </c>
      <c r="Q888" s="3" t="b">
        <v>0</v>
      </c>
      <c r="R888" s="3" t="s">
        <v>8279</v>
      </c>
      <c r="S888" s="7">
        <f t="shared" si="78"/>
        <v>41</v>
      </c>
      <c r="T888" s="3">
        <f t="shared" si="83"/>
        <v>29.29</v>
      </c>
      <c r="U888" s="9" t="s">
        <v>8318</v>
      </c>
      <c r="V888" s="3" t="s">
        <v>8322</v>
      </c>
    </row>
    <row r="889" spans="1:22" ht="43.2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15">
        <f t="shared" si="79"/>
        <v>41056.958969907406</v>
      </c>
      <c r="K889" s="3">
        <v>1335567655</v>
      </c>
      <c r="L889" s="15">
        <f t="shared" si="80"/>
        <v>41026.958969907406</v>
      </c>
      <c r="M889" s="15" t="str">
        <f t="shared" si="81"/>
        <v>Apr</v>
      </c>
      <c r="N889" s="15" t="str">
        <f t="shared" si="82"/>
        <v>2012</v>
      </c>
      <c r="O889" s="3" t="b">
        <v>0</v>
      </c>
      <c r="P889" s="3">
        <v>0</v>
      </c>
      <c r="Q889" s="3" t="b">
        <v>0</v>
      </c>
      <c r="R889" s="3" t="s">
        <v>8279</v>
      </c>
      <c r="S889" s="7">
        <f t="shared" si="78"/>
        <v>0</v>
      </c>
      <c r="T889" s="3" t="e">
        <f t="shared" si="83"/>
        <v>#DIV/0!</v>
      </c>
      <c r="U889" s="9" t="s">
        <v>8318</v>
      </c>
      <c r="V889" s="3" t="s">
        <v>8322</v>
      </c>
    </row>
    <row r="890" spans="1:22" ht="57.6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15">
        <f t="shared" si="79"/>
        <v>40787.25</v>
      </c>
      <c r="K890" s="3">
        <v>1311789885</v>
      </c>
      <c r="L890" s="15">
        <f t="shared" si="80"/>
        <v>40751.753298611111</v>
      </c>
      <c r="M890" s="15" t="str">
        <f t="shared" si="81"/>
        <v>Jul</v>
      </c>
      <c r="N890" s="15" t="str">
        <f t="shared" si="82"/>
        <v>2011</v>
      </c>
      <c r="O890" s="3" t="b">
        <v>0</v>
      </c>
      <c r="P890" s="3">
        <v>4</v>
      </c>
      <c r="Q890" s="3" t="b">
        <v>0</v>
      </c>
      <c r="R890" s="3" t="s">
        <v>8279</v>
      </c>
      <c r="S890" s="7">
        <f t="shared" si="78"/>
        <v>7</v>
      </c>
      <c r="T890" s="3">
        <f t="shared" si="83"/>
        <v>18</v>
      </c>
      <c r="U890" s="9" t="s">
        <v>8318</v>
      </c>
      <c r="V890" s="3" t="s">
        <v>8322</v>
      </c>
    </row>
    <row r="891" spans="1:22" ht="43.2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15">
        <f t="shared" si="79"/>
        <v>41917.784062500003</v>
      </c>
      <c r="K891" s="3">
        <v>1409942943</v>
      </c>
      <c r="L891" s="15">
        <f t="shared" si="80"/>
        <v>41887.784062500003</v>
      </c>
      <c r="M891" s="15" t="str">
        <f t="shared" si="81"/>
        <v>Sep</v>
      </c>
      <c r="N891" s="15" t="str">
        <f t="shared" si="82"/>
        <v>2014</v>
      </c>
      <c r="O891" s="3" t="b">
        <v>0</v>
      </c>
      <c r="P891" s="3">
        <v>32</v>
      </c>
      <c r="Q891" s="3" t="b">
        <v>0</v>
      </c>
      <c r="R891" s="3" t="s">
        <v>8279</v>
      </c>
      <c r="S891" s="7">
        <f t="shared" si="78"/>
        <v>9</v>
      </c>
      <c r="T891" s="3">
        <f t="shared" si="83"/>
        <v>73.760000000000005</v>
      </c>
      <c r="U891" s="9" t="s">
        <v>8318</v>
      </c>
      <c r="V891" s="3" t="s">
        <v>8322</v>
      </c>
    </row>
    <row r="892" spans="1:22" ht="57.6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15">
        <f t="shared" si="79"/>
        <v>41599.740497685183</v>
      </c>
      <c r="K892" s="3">
        <v>1382460379</v>
      </c>
      <c r="L892" s="15">
        <f t="shared" si="80"/>
        <v>41569.698831018519</v>
      </c>
      <c r="M892" s="15" t="str">
        <f t="shared" si="81"/>
        <v>Oct</v>
      </c>
      <c r="N892" s="15" t="str">
        <f t="shared" si="82"/>
        <v>2013</v>
      </c>
      <c r="O892" s="3" t="b">
        <v>0</v>
      </c>
      <c r="P892" s="3">
        <v>4</v>
      </c>
      <c r="Q892" s="3" t="b">
        <v>0</v>
      </c>
      <c r="R892" s="3" t="s">
        <v>8279</v>
      </c>
      <c r="S892" s="7">
        <f t="shared" si="78"/>
        <v>4</v>
      </c>
      <c r="T892" s="3">
        <f t="shared" si="83"/>
        <v>31.25</v>
      </c>
      <c r="U892" s="9" t="s">
        <v>8318</v>
      </c>
      <c r="V892" s="3" t="s">
        <v>8322</v>
      </c>
    </row>
    <row r="893" spans="1:22" ht="43.2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15">
        <f t="shared" si="79"/>
        <v>41872.031597222223</v>
      </c>
      <c r="K893" s="3">
        <v>1405989930</v>
      </c>
      <c r="L893" s="15">
        <f t="shared" si="80"/>
        <v>41842.031597222223</v>
      </c>
      <c r="M893" s="15" t="str">
        <f t="shared" si="81"/>
        <v>Jul</v>
      </c>
      <c r="N893" s="15" t="str">
        <f t="shared" si="82"/>
        <v>2014</v>
      </c>
      <c r="O893" s="3" t="b">
        <v>0</v>
      </c>
      <c r="P893" s="3">
        <v>9</v>
      </c>
      <c r="Q893" s="3" t="b">
        <v>0</v>
      </c>
      <c r="R893" s="3" t="s">
        <v>8279</v>
      </c>
      <c r="S893" s="7">
        <f t="shared" si="78"/>
        <v>3</v>
      </c>
      <c r="T893" s="3">
        <f t="shared" si="83"/>
        <v>28.89</v>
      </c>
      <c r="U893" s="9" t="s">
        <v>8318</v>
      </c>
      <c r="V893" s="3" t="s">
        <v>8322</v>
      </c>
    </row>
    <row r="894" spans="1:22" ht="43.2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15">
        <f t="shared" si="79"/>
        <v>40391.166666666664</v>
      </c>
      <c r="K894" s="3">
        <v>1273121283</v>
      </c>
      <c r="L894" s="15">
        <f t="shared" si="80"/>
        <v>40304.20003472222</v>
      </c>
      <c r="M894" s="15" t="str">
        <f t="shared" si="81"/>
        <v>May</v>
      </c>
      <c r="N894" s="15" t="str">
        <f t="shared" si="82"/>
        <v>2010</v>
      </c>
      <c r="O894" s="3" t="b">
        <v>0</v>
      </c>
      <c r="P894" s="3">
        <v>17</v>
      </c>
      <c r="Q894" s="3" t="b">
        <v>0</v>
      </c>
      <c r="R894" s="3" t="s">
        <v>8279</v>
      </c>
      <c r="S894" s="7">
        <f t="shared" si="78"/>
        <v>41</v>
      </c>
      <c r="T894" s="3">
        <f t="shared" si="83"/>
        <v>143.82</v>
      </c>
      <c r="U894" s="9" t="s">
        <v>8318</v>
      </c>
      <c r="V894" s="3" t="s">
        <v>8322</v>
      </c>
    </row>
    <row r="895" spans="1:22" ht="43.2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15">
        <f t="shared" si="79"/>
        <v>42095.856053240743</v>
      </c>
      <c r="K895" s="3">
        <v>1425331963</v>
      </c>
      <c r="L895" s="15">
        <f t="shared" si="80"/>
        <v>42065.897719907407</v>
      </c>
      <c r="M895" s="15" t="str">
        <f t="shared" si="81"/>
        <v>Mar</v>
      </c>
      <c r="N895" s="15" t="str">
        <f t="shared" si="82"/>
        <v>2015</v>
      </c>
      <c r="O895" s="3" t="b">
        <v>0</v>
      </c>
      <c r="P895" s="3">
        <v>5</v>
      </c>
      <c r="Q895" s="3" t="b">
        <v>0</v>
      </c>
      <c r="R895" s="3" t="s">
        <v>8279</v>
      </c>
      <c r="S895" s="7">
        <f t="shared" si="78"/>
        <v>10</v>
      </c>
      <c r="T895" s="3">
        <f t="shared" si="83"/>
        <v>40</v>
      </c>
      <c r="U895" s="9" t="s">
        <v>8318</v>
      </c>
      <c r="V895" s="3" t="s">
        <v>8322</v>
      </c>
    </row>
    <row r="896" spans="1:22" ht="43.2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15">
        <f t="shared" si="79"/>
        <v>42526.981597222228</v>
      </c>
      <c r="K896" s="3">
        <v>1462577610</v>
      </c>
      <c r="L896" s="15">
        <f t="shared" si="80"/>
        <v>42496.981597222228</v>
      </c>
      <c r="M896" s="15" t="str">
        <f t="shared" si="81"/>
        <v>May</v>
      </c>
      <c r="N896" s="15" t="str">
        <f t="shared" si="82"/>
        <v>2016</v>
      </c>
      <c r="O896" s="3" t="b">
        <v>0</v>
      </c>
      <c r="P896" s="3">
        <v>53</v>
      </c>
      <c r="Q896" s="3" t="b">
        <v>0</v>
      </c>
      <c r="R896" s="3" t="s">
        <v>8279</v>
      </c>
      <c r="S896" s="7">
        <f t="shared" si="78"/>
        <v>39</v>
      </c>
      <c r="T896" s="3">
        <f t="shared" si="83"/>
        <v>147.81</v>
      </c>
      <c r="U896" s="9" t="s">
        <v>8318</v>
      </c>
      <c r="V896" s="3" t="s">
        <v>8322</v>
      </c>
    </row>
    <row r="897" spans="1:22" ht="43.2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15">
        <f t="shared" si="79"/>
        <v>40476.127650462964</v>
      </c>
      <c r="K897" s="3">
        <v>1284087829</v>
      </c>
      <c r="L897" s="15">
        <f t="shared" si="80"/>
        <v>40431.127650462964</v>
      </c>
      <c r="M897" s="15" t="str">
        <f t="shared" si="81"/>
        <v>Sep</v>
      </c>
      <c r="N897" s="15" t="str">
        <f t="shared" si="82"/>
        <v>2010</v>
      </c>
      <c r="O897" s="3" t="b">
        <v>0</v>
      </c>
      <c r="P897" s="3">
        <v>7</v>
      </c>
      <c r="Q897" s="3" t="b">
        <v>0</v>
      </c>
      <c r="R897" s="3" t="s">
        <v>8279</v>
      </c>
      <c r="S897" s="7">
        <f t="shared" si="78"/>
        <v>2</v>
      </c>
      <c r="T897" s="3">
        <f t="shared" si="83"/>
        <v>27.86</v>
      </c>
      <c r="U897" s="9" t="s">
        <v>8318</v>
      </c>
      <c r="V897" s="3" t="s">
        <v>8322</v>
      </c>
    </row>
    <row r="898" spans="1:22" ht="43.2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15">
        <f t="shared" si="79"/>
        <v>42244.166666666672</v>
      </c>
      <c r="K898" s="3">
        <v>1438549026</v>
      </c>
      <c r="L898" s="15">
        <f t="shared" si="80"/>
        <v>42218.872986111113</v>
      </c>
      <c r="M898" s="15" t="str">
        <f t="shared" si="81"/>
        <v>Aug</v>
      </c>
      <c r="N898" s="15" t="str">
        <f t="shared" si="82"/>
        <v>2015</v>
      </c>
      <c r="O898" s="3" t="b">
        <v>0</v>
      </c>
      <c r="P898" s="3">
        <v>72</v>
      </c>
      <c r="Q898" s="3" t="b">
        <v>0</v>
      </c>
      <c r="R898" s="3" t="s">
        <v>8279</v>
      </c>
      <c r="S898" s="7">
        <f t="shared" ref="S898:S961" si="84">ROUND((E898/D898)*100,0)</f>
        <v>40</v>
      </c>
      <c r="T898" s="3">
        <f t="shared" si="83"/>
        <v>44.44</v>
      </c>
      <c r="U898" s="9" t="s">
        <v>8318</v>
      </c>
      <c r="V898" s="3" t="s">
        <v>8322</v>
      </c>
    </row>
    <row r="899" spans="1:22" ht="43.2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15">
        <f t="shared" ref="J899:J962" si="85">(((I899/60)/60)/24)+DATE(1970,1,1)</f>
        <v>41241.730416666665</v>
      </c>
      <c r="K899" s="3">
        <v>1351528308</v>
      </c>
      <c r="L899" s="15">
        <f t="shared" ref="L899:L962" si="86">(((K899/60)/60)/24)+DATE(1970,1,1)</f>
        <v>41211.688750000001</v>
      </c>
      <c r="M899" s="15" t="str">
        <f t="shared" ref="M899:M962" si="87">TEXT(L899, "mmm")</f>
        <v>Oct</v>
      </c>
      <c r="N899" s="15" t="str">
        <f t="shared" ref="N899:N962" si="88">TEXT(L899, "yyyy")</f>
        <v>2012</v>
      </c>
      <c r="O899" s="3" t="b">
        <v>0</v>
      </c>
      <c r="P899" s="3">
        <v>0</v>
      </c>
      <c r="Q899" s="3" t="b">
        <v>0</v>
      </c>
      <c r="R899" s="3" t="s">
        <v>8279</v>
      </c>
      <c r="S899" s="7">
        <f t="shared" si="84"/>
        <v>0</v>
      </c>
      <c r="T899" s="3" t="e">
        <f t="shared" ref="T899:T962" si="89">ROUND(E899/P899,2)</f>
        <v>#DIV/0!</v>
      </c>
      <c r="U899" s="9" t="s">
        <v>8318</v>
      </c>
      <c r="V899" s="3" t="s">
        <v>8322</v>
      </c>
    </row>
    <row r="900" spans="1:22" ht="43.2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15">
        <f t="shared" si="85"/>
        <v>40923.758217592593</v>
      </c>
      <c r="K900" s="3">
        <v>1322763110</v>
      </c>
      <c r="L900" s="15">
        <f t="shared" si="86"/>
        <v>40878.758217592593</v>
      </c>
      <c r="M900" s="15" t="str">
        <f t="shared" si="87"/>
        <v>Dec</v>
      </c>
      <c r="N900" s="15" t="str">
        <f t="shared" si="88"/>
        <v>2011</v>
      </c>
      <c r="O900" s="3" t="b">
        <v>0</v>
      </c>
      <c r="P900" s="3">
        <v>2</v>
      </c>
      <c r="Q900" s="3" t="b">
        <v>0</v>
      </c>
      <c r="R900" s="3" t="s">
        <v>8279</v>
      </c>
      <c r="S900" s="7">
        <f t="shared" si="84"/>
        <v>3</v>
      </c>
      <c r="T900" s="3">
        <f t="shared" si="89"/>
        <v>35</v>
      </c>
      <c r="U900" s="9" t="s">
        <v>8318</v>
      </c>
      <c r="V900" s="3" t="s">
        <v>8322</v>
      </c>
    </row>
    <row r="901" spans="1:22" ht="43.2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15">
        <f t="shared" si="85"/>
        <v>40691.099097222221</v>
      </c>
      <c r="K901" s="3">
        <v>1302661362</v>
      </c>
      <c r="L901" s="15">
        <f t="shared" si="86"/>
        <v>40646.099097222221</v>
      </c>
      <c r="M901" s="15" t="str">
        <f t="shared" si="87"/>
        <v>Apr</v>
      </c>
      <c r="N901" s="15" t="str">
        <f t="shared" si="88"/>
        <v>2011</v>
      </c>
      <c r="O901" s="3" t="b">
        <v>0</v>
      </c>
      <c r="P901" s="3">
        <v>8</v>
      </c>
      <c r="Q901" s="3" t="b">
        <v>0</v>
      </c>
      <c r="R901" s="3" t="s">
        <v>8279</v>
      </c>
      <c r="S901" s="7">
        <f t="shared" si="84"/>
        <v>37</v>
      </c>
      <c r="T901" s="3">
        <f t="shared" si="89"/>
        <v>35</v>
      </c>
      <c r="U901" s="9" t="s">
        <v>8318</v>
      </c>
      <c r="V901" s="3" t="s">
        <v>8322</v>
      </c>
    </row>
    <row r="902" spans="1:22" ht="28.8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15">
        <f t="shared" si="85"/>
        <v>42459.807893518519</v>
      </c>
      <c r="K902" s="3">
        <v>1456777402</v>
      </c>
      <c r="L902" s="15">
        <f t="shared" si="86"/>
        <v>42429.84956018519</v>
      </c>
      <c r="M902" s="15" t="str">
        <f t="shared" si="87"/>
        <v>Feb</v>
      </c>
      <c r="N902" s="15" t="str">
        <f t="shared" si="88"/>
        <v>2016</v>
      </c>
      <c r="O902" s="3" t="b">
        <v>0</v>
      </c>
      <c r="P902" s="3">
        <v>2</v>
      </c>
      <c r="Q902" s="3" t="b">
        <v>0</v>
      </c>
      <c r="R902" s="3" t="s">
        <v>8278</v>
      </c>
      <c r="S902" s="7">
        <f t="shared" si="84"/>
        <v>0</v>
      </c>
      <c r="T902" s="3">
        <f t="shared" si="89"/>
        <v>10.5</v>
      </c>
      <c r="U902" s="9" t="s">
        <v>8318</v>
      </c>
      <c r="V902" s="3" t="s">
        <v>8321</v>
      </c>
    </row>
    <row r="903" spans="1:22" ht="57.6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15">
        <f t="shared" si="85"/>
        <v>40337.799305555556</v>
      </c>
      <c r="K903" s="3">
        <v>1272050914</v>
      </c>
      <c r="L903" s="15">
        <f t="shared" si="86"/>
        <v>40291.81150462963</v>
      </c>
      <c r="M903" s="15" t="str">
        <f t="shared" si="87"/>
        <v>Apr</v>
      </c>
      <c r="N903" s="15" t="str">
        <f t="shared" si="88"/>
        <v>2010</v>
      </c>
      <c r="O903" s="3" t="b">
        <v>0</v>
      </c>
      <c r="P903" s="3">
        <v>0</v>
      </c>
      <c r="Q903" s="3" t="b">
        <v>0</v>
      </c>
      <c r="R903" s="3" t="s">
        <v>8278</v>
      </c>
      <c r="S903" s="7">
        <f t="shared" si="84"/>
        <v>0</v>
      </c>
      <c r="T903" s="3" t="e">
        <f t="shared" si="89"/>
        <v>#DIV/0!</v>
      </c>
      <c r="U903" s="9" t="s">
        <v>8318</v>
      </c>
      <c r="V903" s="3" t="s">
        <v>8321</v>
      </c>
    </row>
    <row r="904" spans="1:22" ht="57.6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15">
        <f t="shared" si="85"/>
        <v>41881.645833333336</v>
      </c>
      <c r="K904" s="3">
        <v>1404947422</v>
      </c>
      <c r="L904" s="15">
        <f t="shared" si="86"/>
        <v>41829.965532407405</v>
      </c>
      <c r="M904" s="15" t="str">
        <f t="shared" si="87"/>
        <v>Jul</v>
      </c>
      <c r="N904" s="15" t="str">
        <f t="shared" si="88"/>
        <v>2014</v>
      </c>
      <c r="O904" s="3" t="b">
        <v>0</v>
      </c>
      <c r="P904" s="3">
        <v>3</v>
      </c>
      <c r="Q904" s="3" t="b">
        <v>0</v>
      </c>
      <c r="R904" s="3" t="s">
        <v>8278</v>
      </c>
      <c r="S904" s="7">
        <f t="shared" si="84"/>
        <v>0</v>
      </c>
      <c r="T904" s="3">
        <f t="shared" si="89"/>
        <v>30</v>
      </c>
      <c r="U904" s="9" t="s">
        <v>8318</v>
      </c>
      <c r="V904" s="3" t="s">
        <v>8321</v>
      </c>
    </row>
    <row r="905" spans="1:22" ht="43.2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15">
        <f t="shared" si="85"/>
        <v>41175.100694444445</v>
      </c>
      <c r="K905" s="3">
        <v>1346180780</v>
      </c>
      <c r="L905" s="15">
        <f t="shared" si="86"/>
        <v>41149.796064814815</v>
      </c>
      <c r="M905" s="15" t="str">
        <f t="shared" si="87"/>
        <v>Aug</v>
      </c>
      <c r="N905" s="15" t="str">
        <f t="shared" si="88"/>
        <v>2012</v>
      </c>
      <c r="O905" s="3" t="b">
        <v>0</v>
      </c>
      <c r="P905" s="3">
        <v>4</v>
      </c>
      <c r="Q905" s="3" t="b">
        <v>0</v>
      </c>
      <c r="R905" s="3" t="s">
        <v>8278</v>
      </c>
      <c r="S905" s="7">
        <f t="shared" si="84"/>
        <v>3</v>
      </c>
      <c r="T905" s="3">
        <f t="shared" si="89"/>
        <v>40</v>
      </c>
      <c r="U905" s="9" t="s">
        <v>8318</v>
      </c>
      <c r="V905" s="3" t="s">
        <v>8321</v>
      </c>
    </row>
    <row r="906" spans="1:22" ht="43.2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15">
        <f t="shared" si="85"/>
        <v>42372.080289351856</v>
      </c>
      <c r="K906" s="3">
        <v>1449194137</v>
      </c>
      <c r="L906" s="15">
        <f t="shared" si="86"/>
        <v>42342.080289351856</v>
      </c>
      <c r="M906" s="15" t="str">
        <f t="shared" si="87"/>
        <v>Dec</v>
      </c>
      <c r="N906" s="15" t="str">
        <f t="shared" si="88"/>
        <v>2015</v>
      </c>
      <c r="O906" s="3" t="b">
        <v>0</v>
      </c>
      <c r="P906" s="3">
        <v>3</v>
      </c>
      <c r="Q906" s="3" t="b">
        <v>0</v>
      </c>
      <c r="R906" s="3" t="s">
        <v>8278</v>
      </c>
      <c r="S906" s="7">
        <f t="shared" si="84"/>
        <v>0</v>
      </c>
      <c r="T906" s="3">
        <f t="shared" si="89"/>
        <v>50.33</v>
      </c>
      <c r="U906" s="9" t="s">
        <v>8318</v>
      </c>
      <c r="V906" s="3" t="s">
        <v>8321</v>
      </c>
    </row>
    <row r="907" spans="1:22" ht="43.2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15">
        <f t="shared" si="85"/>
        <v>40567.239884259259</v>
      </c>
      <c r="K907" s="3">
        <v>1290663926</v>
      </c>
      <c r="L907" s="15">
        <f t="shared" si="86"/>
        <v>40507.239884259259</v>
      </c>
      <c r="M907" s="15" t="str">
        <f t="shared" si="87"/>
        <v>Nov</v>
      </c>
      <c r="N907" s="15" t="str">
        <f t="shared" si="88"/>
        <v>2010</v>
      </c>
      <c r="O907" s="3" t="b">
        <v>0</v>
      </c>
      <c r="P907" s="3">
        <v>6</v>
      </c>
      <c r="Q907" s="3" t="b">
        <v>0</v>
      </c>
      <c r="R907" s="3" t="s">
        <v>8278</v>
      </c>
      <c r="S907" s="7">
        <f t="shared" si="84"/>
        <v>3</v>
      </c>
      <c r="T907" s="3">
        <f t="shared" si="89"/>
        <v>32.67</v>
      </c>
      <c r="U907" s="9" t="s">
        <v>8318</v>
      </c>
      <c r="V907" s="3" t="s">
        <v>8321</v>
      </c>
    </row>
    <row r="908" spans="1:22" ht="28.8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15">
        <f t="shared" si="85"/>
        <v>41711.148032407407</v>
      </c>
      <c r="K908" s="3">
        <v>1392093190</v>
      </c>
      <c r="L908" s="15">
        <f t="shared" si="86"/>
        <v>41681.189699074072</v>
      </c>
      <c r="M908" s="15" t="str">
        <f t="shared" si="87"/>
        <v>Feb</v>
      </c>
      <c r="N908" s="15" t="str">
        <f t="shared" si="88"/>
        <v>2014</v>
      </c>
      <c r="O908" s="3" t="b">
        <v>0</v>
      </c>
      <c r="P908" s="3">
        <v>0</v>
      </c>
      <c r="Q908" s="3" t="b">
        <v>0</v>
      </c>
      <c r="R908" s="3" t="s">
        <v>8278</v>
      </c>
      <c r="S908" s="7">
        <f t="shared" si="84"/>
        <v>0</v>
      </c>
      <c r="T908" s="3" t="e">
        <f t="shared" si="89"/>
        <v>#DIV/0!</v>
      </c>
      <c r="U908" s="9" t="s">
        <v>8318</v>
      </c>
      <c r="V908" s="3" t="s">
        <v>8321</v>
      </c>
    </row>
    <row r="909" spans="1:22" ht="28.8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15">
        <f t="shared" si="85"/>
        <v>40797.192395833335</v>
      </c>
      <c r="K909" s="3">
        <v>1313123823</v>
      </c>
      <c r="L909" s="15">
        <f t="shared" si="86"/>
        <v>40767.192395833335</v>
      </c>
      <c r="M909" s="15" t="str">
        <f t="shared" si="87"/>
        <v>Aug</v>
      </c>
      <c r="N909" s="15" t="str">
        <f t="shared" si="88"/>
        <v>2011</v>
      </c>
      <c r="O909" s="3" t="b">
        <v>0</v>
      </c>
      <c r="P909" s="3">
        <v>0</v>
      </c>
      <c r="Q909" s="3" t="b">
        <v>0</v>
      </c>
      <c r="R909" s="3" t="s">
        <v>8278</v>
      </c>
      <c r="S909" s="7">
        <f t="shared" si="84"/>
        <v>0</v>
      </c>
      <c r="T909" s="3" t="e">
        <f t="shared" si="89"/>
        <v>#DIV/0!</v>
      </c>
      <c r="U909" s="9" t="s">
        <v>8318</v>
      </c>
      <c r="V909" s="3" t="s">
        <v>8321</v>
      </c>
    </row>
    <row r="910" spans="1:22" ht="43.2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15">
        <f t="shared" si="85"/>
        <v>40386.207638888889</v>
      </c>
      <c r="K910" s="3">
        <v>1276283655</v>
      </c>
      <c r="L910" s="15">
        <f t="shared" si="86"/>
        <v>40340.801562499997</v>
      </c>
      <c r="M910" s="15" t="str">
        <f t="shared" si="87"/>
        <v>Jun</v>
      </c>
      <c r="N910" s="15" t="str">
        <f t="shared" si="88"/>
        <v>2010</v>
      </c>
      <c r="O910" s="3" t="b">
        <v>0</v>
      </c>
      <c r="P910" s="3">
        <v>0</v>
      </c>
      <c r="Q910" s="3" t="b">
        <v>0</v>
      </c>
      <c r="R910" s="3" t="s">
        <v>8278</v>
      </c>
      <c r="S910" s="7">
        <f t="shared" si="84"/>
        <v>0</v>
      </c>
      <c r="T910" s="3" t="e">
        <f t="shared" si="89"/>
        <v>#DIV/0!</v>
      </c>
      <c r="U910" s="9" t="s">
        <v>8318</v>
      </c>
      <c r="V910" s="3" t="s">
        <v>8321</v>
      </c>
    </row>
    <row r="911" spans="1:22" ht="57.6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15">
        <f t="shared" si="85"/>
        <v>41113.166666666664</v>
      </c>
      <c r="K911" s="3">
        <v>1340296440</v>
      </c>
      <c r="L911" s="15">
        <f t="shared" si="86"/>
        <v>41081.69027777778</v>
      </c>
      <c r="M911" s="15" t="str">
        <f t="shared" si="87"/>
        <v>Jun</v>
      </c>
      <c r="N911" s="15" t="str">
        <f t="shared" si="88"/>
        <v>2012</v>
      </c>
      <c r="O911" s="3" t="b">
        <v>0</v>
      </c>
      <c r="P911" s="3">
        <v>8</v>
      </c>
      <c r="Q911" s="3" t="b">
        <v>0</v>
      </c>
      <c r="R911" s="3" t="s">
        <v>8278</v>
      </c>
      <c r="S911" s="7">
        <f t="shared" si="84"/>
        <v>3</v>
      </c>
      <c r="T911" s="3">
        <f t="shared" si="89"/>
        <v>65</v>
      </c>
      <c r="U911" s="9" t="s">
        <v>8318</v>
      </c>
      <c r="V911" s="3" t="s">
        <v>8321</v>
      </c>
    </row>
    <row r="912" spans="1:22" ht="43.2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15">
        <f t="shared" si="85"/>
        <v>42797.545358796298</v>
      </c>
      <c r="K912" s="3">
        <v>1483362319</v>
      </c>
      <c r="L912" s="15">
        <f t="shared" si="86"/>
        <v>42737.545358796298</v>
      </c>
      <c r="M912" s="15" t="str">
        <f t="shared" si="87"/>
        <v>Jan</v>
      </c>
      <c r="N912" s="15" t="str">
        <f t="shared" si="88"/>
        <v>2017</v>
      </c>
      <c r="O912" s="3" t="b">
        <v>0</v>
      </c>
      <c r="P912" s="3">
        <v>5</v>
      </c>
      <c r="Q912" s="3" t="b">
        <v>0</v>
      </c>
      <c r="R912" s="3" t="s">
        <v>8278</v>
      </c>
      <c r="S912" s="7">
        <f t="shared" si="84"/>
        <v>22</v>
      </c>
      <c r="T912" s="3">
        <f t="shared" si="89"/>
        <v>24.6</v>
      </c>
      <c r="U912" s="9" t="s">
        <v>8318</v>
      </c>
      <c r="V912" s="3" t="s">
        <v>8321</v>
      </c>
    </row>
    <row r="913" spans="1:22" ht="43.2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15">
        <f t="shared" si="85"/>
        <v>41663.005150462966</v>
      </c>
      <c r="K913" s="3">
        <v>1388707645</v>
      </c>
      <c r="L913" s="15">
        <f t="shared" si="86"/>
        <v>41642.005150462966</v>
      </c>
      <c r="M913" s="15" t="str">
        <f t="shared" si="87"/>
        <v>Jan</v>
      </c>
      <c r="N913" s="15" t="str">
        <f t="shared" si="88"/>
        <v>2014</v>
      </c>
      <c r="O913" s="3" t="b">
        <v>0</v>
      </c>
      <c r="P913" s="3">
        <v>0</v>
      </c>
      <c r="Q913" s="3" t="b">
        <v>0</v>
      </c>
      <c r="R913" s="3" t="s">
        <v>8278</v>
      </c>
      <c r="S913" s="7">
        <f t="shared" si="84"/>
        <v>0</v>
      </c>
      <c r="T913" s="3" t="e">
        <f t="shared" si="89"/>
        <v>#DIV/0!</v>
      </c>
      <c r="U913" s="9" t="s">
        <v>8318</v>
      </c>
      <c r="V913" s="3" t="s">
        <v>8321</v>
      </c>
    </row>
    <row r="914" spans="1:22" ht="43.2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15">
        <f t="shared" si="85"/>
        <v>41254.151006944441</v>
      </c>
      <c r="K914" s="3">
        <v>1350009447</v>
      </c>
      <c r="L914" s="15">
        <f t="shared" si="86"/>
        <v>41194.109340277777</v>
      </c>
      <c r="M914" s="15" t="str">
        <f t="shared" si="87"/>
        <v>Oct</v>
      </c>
      <c r="N914" s="15" t="str">
        <f t="shared" si="88"/>
        <v>2012</v>
      </c>
      <c r="O914" s="3" t="b">
        <v>0</v>
      </c>
      <c r="P914" s="3">
        <v>2</v>
      </c>
      <c r="Q914" s="3" t="b">
        <v>0</v>
      </c>
      <c r="R914" s="3" t="s">
        <v>8278</v>
      </c>
      <c r="S914" s="7">
        <f t="shared" si="84"/>
        <v>1</v>
      </c>
      <c r="T914" s="3">
        <f t="shared" si="89"/>
        <v>15</v>
      </c>
      <c r="U914" s="9" t="s">
        <v>8318</v>
      </c>
      <c r="V914" s="3" t="s">
        <v>8321</v>
      </c>
    </row>
    <row r="915" spans="1:22" ht="43.2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15">
        <f t="shared" si="85"/>
        <v>41034.139108796298</v>
      </c>
      <c r="K915" s="3">
        <v>1333596019</v>
      </c>
      <c r="L915" s="15">
        <f t="shared" si="86"/>
        <v>41004.139108796298</v>
      </c>
      <c r="M915" s="15" t="str">
        <f t="shared" si="87"/>
        <v>Apr</v>
      </c>
      <c r="N915" s="15" t="str">
        <f t="shared" si="88"/>
        <v>2012</v>
      </c>
      <c r="O915" s="3" t="b">
        <v>0</v>
      </c>
      <c r="P915" s="3">
        <v>24</v>
      </c>
      <c r="Q915" s="3" t="b">
        <v>0</v>
      </c>
      <c r="R915" s="3" t="s">
        <v>8278</v>
      </c>
      <c r="S915" s="7">
        <f t="shared" si="84"/>
        <v>7</v>
      </c>
      <c r="T915" s="3">
        <f t="shared" si="89"/>
        <v>82.58</v>
      </c>
      <c r="U915" s="9" t="s">
        <v>8318</v>
      </c>
      <c r="V915" s="3" t="s">
        <v>8321</v>
      </c>
    </row>
    <row r="916" spans="1:22" ht="43.2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15">
        <f t="shared" si="85"/>
        <v>41146.763275462967</v>
      </c>
      <c r="K916" s="3">
        <v>1343326747</v>
      </c>
      <c r="L916" s="15">
        <f t="shared" si="86"/>
        <v>41116.763275462967</v>
      </c>
      <c r="M916" s="15" t="str">
        <f t="shared" si="87"/>
        <v>Jul</v>
      </c>
      <c r="N916" s="15" t="str">
        <f t="shared" si="88"/>
        <v>2012</v>
      </c>
      <c r="O916" s="3" t="b">
        <v>0</v>
      </c>
      <c r="P916" s="3">
        <v>0</v>
      </c>
      <c r="Q916" s="3" t="b">
        <v>0</v>
      </c>
      <c r="R916" s="3" t="s">
        <v>8278</v>
      </c>
      <c r="S916" s="7">
        <f t="shared" si="84"/>
        <v>0</v>
      </c>
      <c r="T916" s="3" t="e">
        <f t="shared" si="89"/>
        <v>#DIV/0!</v>
      </c>
      <c r="U916" s="9" t="s">
        <v>8318</v>
      </c>
      <c r="V916" s="3" t="s">
        <v>8321</v>
      </c>
    </row>
    <row r="917" spans="1:22" ht="43.2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15">
        <f t="shared" si="85"/>
        <v>40969.207638888889</v>
      </c>
      <c r="K917" s="3">
        <v>1327853914</v>
      </c>
      <c r="L917" s="15">
        <f t="shared" si="86"/>
        <v>40937.679560185185</v>
      </c>
      <c r="M917" s="15" t="str">
        <f t="shared" si="87"/>
        <v>Jan</v>
      </c>
      <c r="N917" s="15" t="str">
        <f t="shared" si="88"/>
        <v>2012</v>
      </c>
      <c r="O917" s="3" t="b">
        <v>0</v>
      </c>
      <c r="P917" s="3">
        <v>9</v>
      </c>
      <c r="Q917" s="3" t="b">
        <v>0</v>
      </c>
      <c r="R917" s="3" t="s">
        <v>8278</v>
      </c>
      <c r="S917" s="7">
        <f t="shared" si="84"/>
        <v>6</v>
      </c>
      <c r="T917" s="3">
        <f t="shared" si="89"/>
        <v>41.67</v>
      </c>
      <c r="U917" s="9" t="s">
        <v>8318</v>
      </c>
      <c r="V917" s="3" t="s">
        <v>8321</v>
      </c>
    </row>
    <row r="918" spans="1:22" ht="43.2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15">
        <f t="shared" si="85"/>
        <v>40473.208333333336</v>
      </c>
      <c r="K918" s="3">
        <v>1284409734</v>
      </c>
      <c r="L918" s="15">
        <f t="shared" si="86"/>
        <v>40434.853402777779</v>
      </c>
      <c r="M918" s="15" t="str">
        <f t="shared" si="87"/>
        <v>Sep</v>
      </c>
      <c r="N918" s="15" t="str">
        <f t="shared" si="88"/>
        <v>2010</v>
      </c>
      <c r="O918" s="3" t="b">
        <v>0</v>
      </c>
      <c r="P918" s="3">
        <v>0</v>
      </c>
      <c r="Q918" s="3" t="b">
        <v>0</v>
      </c>
      <c r="R918" s="3" t="s">
        <v>8278</v>
      </c>
      <c r="S918" s="7">
        <f t="shared" si="84"/>
        <v>0</v>
      </c>
      <c r="T918" s="3" t="e">
        <f t="shared" si="89"/>
        <v>#DIV/0!</v>
      </c>
      <c r="U918" s="9" t="s">
        <v>8318</v>
      </c>
      <c r="V918" s="3" t="s">
        <v>8321</v>
      </c>
    </row>
    <row r="919" spans="1:22" ht="43.2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15">
        <f t="shared" si="85"/>
        <v>41834.104166666664</v>
      </c>
      <c r="K919" s="3">
        <v>1402612730</v>
      </c>
      <c r="L919" s="15">
        <f t="shared" si="86"/>
        <v>41802.94363425926</v>
      </c>
      <c r="M919" s="15" t="str">
        <f t="shared" si="87"/>
        <v>Jun</v>
      </c>
      <c r="N919" s="15" t="str">
        <f t="shared" si="88"/>
        <v>2014</v>
      </c>
      <c r="O919" s="3" t="b">
        <v>0</v>
      </c>
      <c r="P919" s="3">
        <v>1</v>
      </c>
      <c r="Q919" s="3" t="b">
        <v>0</v>
      </c>
      <c r="R919" s="3" t="s">
        <v>8278</v>
      </c>
      <c r="S919" s="7">
        <f t="shared" si="84"/>
        <v>1</v>
      </c>
      <c r="T919" s="3">
        <f t="shared" si="89"/>
        <v>30</v>
      </c>
      <c r="U919" s="9" t="s">
        <v>8318</v>
      </c>
      <c r="V919" s="3" t="s">
        <v>8321</v>
      </c>
    </row>
    <row r="920" spans="1:22" ht="57.6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15">
        <f t="shared" si="85"/>
        <v>41974.957881944443</v>
      </c>
      <c r="K920" s="3">
        <v>1414879161</v>
      </c>
      <c r="L920" s="15">
        <f t="shared" si="86"/>
        <v>41944.916215277779</v>
      </c>
      <c r="M920" s="15" t="str">
        <f t="shared" si="87"/>
        <v>Nov</v>
      </c>
      <c r="N920" s="15" t="str">
        <f t="shared" si="88"/>
        <v>2014</v>
      </c>
      <c r="O920" s="3" t="b">
        <v>0</v>
      </c>
      <c r="P920" s="3">
        <v>10</v>
      </c>
      <c r="Q920" s="3" t="b">
        <v>0</v>
      </c>
      <c r="R920" s="3" t="s">
        <v>8278</v>
      </c>
      <c r="S920" s="7">
        <f t="shared" si="84"/>
        <v>5</v>
      </c>
      <c r="T920" s="3">
        <f t="shared" si="89"/>
        <v>19.600000000000001</v>
      </c>
      <c r="U920" s="9" t="s">
        <v>8318</v>
      </c>
      <c r="V920" s="3" t="s">
        <v>8321</v>
      </c>
    </row>
    <row r="921" spans="1:22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15">
        <f t="shared" si="85"/>
        <v>41262.641724537039</v>
      </c>
      <c r="K921" s="3">
        <v>1352906645</v>
      </c>
      <c r="L921" s="15">
        <f t="shared" si="86"/>
        <v>41227.641724537039</v>
      </c>
      <c r="M921" s="15" t="str">
        <f t="shared" si="87"/>
        <v>Nov</v>
      </c>
      <c r="N921" s="15" t="str">
        <f t="shared" si="88"/>
        <v>2012</v>
      </c>
      <c r="O921" s="3" t="b">
        <v>0</v>
      </c>
      <c r="P921" s="3">
        <v>1</v>
      </c>
      <c r="Q921" s="3" t="b">
        <v>0</v>
      </c>
      <c r="R921" s="3" t="s">
        <v>8278</v>
      </c>
      <c r="S921" s="7">
        <f t="shared" si="84"/>
        <v>1</v>
      </c>
      <c r="T921" s="3">
        <f t="shared" si="89"/>
        <v>100</v>
      </c>
      <c r="U921" s="9" t="s">
        <v>8318</v>
      </c>
      <c r="V921" s="3" t="s">
        <v>8321</v>
      </c>
    </row>
    <row r="922" spans="1:22" ht="43.2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15">
        <f t="shared" si="85"/>
        <v>41592.713217592594</v>
      </c>
      <c r="K922" s="3">
        <v>1381853222</v>
      </c>
      <c r="L922" s="15">
        <f t="shared" si="86"/>
        <v>41562.67155092593</v>
      </c>
      <c r="M922" s="15" t="str">
        <f t="shared" si="87"/>
        <v>Oct</v>
      </c>
      <c r="N922" s="15" t="str">
        <f t="shared" si="88"/>
        <v>2013</v>
      </c>
      <c r="O922" s="3" t="b">
        <v>0</v>
      </c>
      <c r="P922" s="3">
        <v>0</v>
      </c>
      <c r="Q922" s="3" t="b">
        <v>0</v>
      </c>
      <c r="R922" s="3" t="s">
        <v>8278</v>
      </c>
      <c r="S922" s="7">
        <f t="shared" si="84"/>
        <v>0</v>
      </c>
      <c r="T922" s="3" t="e">
        <f t="shared" si="89"/>
        <v>#DIV/0!</v>
      </c>
      <c r="U922" s="9" t="s">
        <v>8318</v>
      </c>
      <c r="V922" s="3" t="s">
        <v>8321</v>
      </c>
    </row>
    <row r="923" spans="1:22" ht="43.2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15">
        <f t="shared" si="85"/>
        <v>40889.212685185186</v>
      </c>
      <c r="K923" s="3">
        <v>1320033976</v>
      </c>
      <c r="L923" s="15">
        <f t="shared" si="86"/>
        <v>40847.171018518515</v>
      </c>
      <c r="M923" s="15" t="str">
        <f t="shared" si="87"/>
        <v>Oct</v>
      </c>
      <c r="N923" s="15" t="str">
        <f t="shared" si="88"/>
        <v>2011</v>
      </c>
      <c r="O923" s="3" t="b">
        <v>0</v>
      </c>
      <c r="P923" s="3">
        <v>20</v>
      </c>
      <c r="Q923" s="3" t="b">
        <v>0</v>
      </c>
      <c r="R923" s="3" t="s">
        <v>8278</v>
      </c>
      <c r="S923" s="7">
        <f t="shared" si="84"/>
        <v>31</v>
      </c>
      <c r="T923" s="3">
        <f t="shared" si="89"/>
        <v>231.75</v>
      </c>
      <c r="U923" s="9" t="s">
        <v>8318</v>
      </c>
      <c r="V923" s="3" t="s">
        <v>8321</v>
      </c>
    </row>
    <row r="924" spans="1:22" ht="43.2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15">
        <f t="shared" si="85"/>
        <v>41913.530011574076</v>
      </c>
      <c r="K924" s="3">
        <v>1409143393</v>
      </c>
      <c r="L924" s="15">
        <f t="shared" si="86"/>
        <v>41878.530011574076</v>
      </c>
      <c r="M924" s="15" t="str">
        <f t="shared" si="87"/>
        <v>Aug</v>
      </c>
      <c r="N924" s="15" t="str">
        <f t="shared" si="88"/>
        <v>2014</v>
      </c>
      <c r="O924" s="3" t="b">
        <v>0</v>
      </c>
      <c r="P924" s="3">
        <v>30</v>
      </c>
      <c r="Q924" s="3" t="b">
        <v>0</v>
      </c>
      <c r="R924" s="3" t="s">
        <v>8278</v>
      </c>
      <c r="S924" s="7">
        <f t="shared" si="84"/>
        <v>21</v>
      </c>
      <c r="T924" s="3">
        <f t="shared" si="89"/>
        <v>189.33</v>
      </c>
      <c r="U924" s="9" t="s">
        <v>8318</v>
      </c>
      <c r="V924" s="3" t="s">
        <v>8321</v>
      </c>
    </row>
    <row r="925" spans="1:22" ht="43.2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15">
        <f t="shared" si="85"/>
        <v>41965.001423611116</v>
      </c>
      <c r="K925" s="3">
        <v>1414018923</v>
      </c>
      <c r="L925" s="15">
        <f t="shared" si="86"/>
        <v>41934.959756944445</v>
      </c>
      <c r="M925" s="15" t="str">
        <f t="shared" si="87"/>
        <v>Oct</v>
      </c>
      <c r="N925" s="15" t="str">
        <f t="shared" si="88"/>
        <v>2014</v>
      </c>
      <c r="O925" s="3" t="b">
        <v>0</v>
      </c>
      <c r="P925" s="3">
        <v>6</v>
      </c>
      <c r="Q925" s="3" t="b">
        <v>0</v>
      </c>
      <c r="R925" s="3" t="s">
        <v>8278</v>
      </c>
      <c r="S925" s="7">
        <f t="shared" si="84"/>
        <v>2</v>
      </c>
      <c r="T925" s="3">
        <f t="shared" si="89"/>
        <v>55</v>
      </c>
      <c r="U925" s="9" t="s">
        <v>8318</v>
      </c>
      <c r="V925" s="3" t="s">
        <v>8321</v>
      </c>
    </row>
    <row r="926" spans="1:22" ht="43.2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15">
        <f t="shared" si="85"/>
        <v>41318.942928240744</v>
      </c>
      <c r="K926" s="3">
        <v>1358203069</v>
      </c>
      <c r="L926" s="15">
        <f t="shared" si="86"/>
        <v>41288.942928240744</v>
      </c>
      <c r="M926" s="15" t="str">
        <f t="shared" si="87"/>
        <v>Jan</v>
      </c>
      <c r="N926" s="15" t="str">
        <f t="shared" si="88"/>
        <v>2013</v>
      </c>
      <c r="O926" s="3" t="b">
        <v>0</v>
      </c>
      <c r="P926" s="3">
        <v>15</v>
      </c>
      <c r="Q926" s="3" t="b">
        <v>0</v>
      </c>
      <c r="R926" s="3" t="s">
        <v>8278</v>
      </c>
      <c r="S926" s="7">
        <f t="shared" si="84"/>
        <v>11</v>
      </c>
      <c r="T926" s="3">
        <f t="shared" si="89"/>
        <v>21.8</v>
      </c>
      <c r="U926" s="9" t="s">
        <v>8318</v>
      </c>
      <c r="V926" s="3" t="s">
        <v>8321</v>
      </c>
    </row>
    <row r="927" spans="1:22" ht="43.2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15">
        <f t="shared" si="85"/>
        <v>41605.922581018516</v>
      </c>
      <c r="K927" s="3">
        <v>1382994511</v>
      </c>
      <c r="L927" s="15">
        <f t="shared" si="86"/>
        <v>41575.880914351852</v>
      </c>
      <c r="M927" s="15" t="str">
        <f t="shared" si="87"/>
        <v>Oct</v>
      </c>
      <c r="N927" s="15" t="str">
        <f t="shared" si="88"/>
        <v>2013</v>
      </c>
      <c r="O927" s="3" t="b">
        <v>0</v>
      </c>
      <c r="P927" s="3">
        <v>5</v>
      </c>
      <c r="Q927" s="3" t="b">
        <v>0</v>
      </c>
      <c r="R927" s="3" t="s">
        <v>8278</v>
      </c>
      <c r="S927" s="7">
        <f t="shared" si="84"/>
        <v>3</v>
      </c>
      <c r="T927" s="3">
        <f t="shared" si="89"/>
        <v>32</v>
      </c>
      <c r="U927" s="9" t="s">
        <v>8318</v>
      </c>
      <c r="V927" s="3" t="s">
        <v>8321</v>
      </c>
    </row>
    <row r="928" spans="1:22" ht="57.6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15">
        <f t="shared" si="85"/>
        <v>40367.944444444445</v>
      </c>
      <c r="K928" s="3">
        <v>1276043330</v>
      </c>
      <c r="L928" s="15">
        <f t="shared" si="86"/>
        <v>40338.02002314815</v>
      </c>
      <c r="M928" s="15" t="str">
        <f t="shared" si="87"/>
        <v>Jun</v>
      </c>
      <c r="N928" s="15" t="str">
        <f t="shared" si="88"/>
        <v>2010</v>
      </c>
      <c r="O928" s="3" t="b">
        <v>0</v>
      </c>
      <c r="P928" s="3">
        <v>0</v>
      </c>
      <c r="Q928" s="3" t="b">
        <v>0</v>
      </c>
      <c r="R928" s="3" t="s">
        <v>8278</v>
      </c>
      <c r="S928" s="7">
        <f t="shared" si="84"/>
        <v>0</v>
      </c>
      <c r="T928" s="3" t="e">
        <f t="shared" si="89"/>
        <v>#DIV/0!</v>
      </c>
      <c r="U928" s="9" t="s">
        <v>8318</v>
      </c>
      <c r="V928" s="3" t="s">
        <v>8321</v>
      </c>
    </row>
    <row r="929" spans="1:22" ht="28.8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15">
        <f t="shared" si="85"/>
        <v>41043.822858796295</v>
      </c>
      <c r="K929" s="3">
        <v>1334432695</v>
      </c>
      <c r="L929" s="15">
        <f t="shared" si="86"/>
        <v>41013.822858796295</v>
      </c>
      <c r="M929" s="15" t="str">
        <f t="shared" si="87"/>
        <v>Apr</v>
      </c>
      <c r="N929" s="15" t="str">
        <f t="shared" si="88"/>
        <v>2012</v>
      </c>
      <c r="O929" s="3" t="b">
        <v>0</v>
      </c>
      <c r="P929" s="3">
        <v>0</v>
      </c>
      <c r="Q929" s="3" t="b">
        <v>0</v>
      </c>
      <c r="R929" s="3" t="s">
        <v>8278</v>
      </c>
      <c r="S929" s="7">
        <f t="shared" si="84"/>
        <v>0</v>
      </c>
      <c r="T929" s="3" t="e">
        <f t="shared" si="89"/>
        <v>#DIV/0!</v>
      </c>
      <c r="U929" s="9" t="s">
        <v>8318</v>
      </c>
      <c r="V929" s="3" t="s">
        <v>8321</v>
      </c>
    </row>
    <row r="930" spans="1:22" ht="43.2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15">
        <f t="shared" si="85"/>
        <v>41231</v>
      </c>
      <c r="K930" s="3">
        <v>1348864913</v>
      </c>
      <c r="L930" s="15">
        <f t="shared" si="86"/>
        <v>41180.86241898148</v>
      </c>
      <c r="M930" s="15" t="str">
        <f t="shared" si="87"/>
        <v>Sep</v>
      </c>
      <c r="N930" s="15" t="str">
        <f t="shared" si="88"/>
        <v>2012</v>
      </c>
      <c r="O930" s="3" t="b">
        <v>0</v>
      </c>
      <c r="P930" s="3">
        <v>28</v>
      </c>
      <c r="Q930" s="3" t="b">
        <v>0</v>
      </c>
      <c r="R930" s="3" t="s">
        <v>8278</v>
      </c>
      <c r="S930" s="7">
        <f t="shared" si="84"/>
        <v>11</v>
      </c>
      <c r="T930" s="3">
        <f t="shared" si="89"/>
        <v>56.25</v>
      </c>
      <c r="U930" s="9" t="s">
        <v>8318</v>
      </c>
      <c r="V930" s="3" t="s">
        <v>8321</v>
      </c>
    </row>
    <row r="931" spans="1:22" ht="43.2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15">
        <f t="shared" si="85"/>
        <v>41008.196400462963</v>
      </c>
      <c r="K931" s="3">
        <v>1331358169</v>
      </c>
      <c r="L931" s="15">
        <f t="shared" si="86"/>
        <v>40978.238067129627</v>
      </c>
      <c r="M931" s="15" t="str">
        <f t="shared" si="87"/>
        <v>Mar</v>
      </c>
      <c r="N931" s="15" t="str">
        <f t="shared" si="88"/>
        <v>2012</v>
      </c>
      <c r="O931" s="3" t="b">
        <v>0</v>
      </c>
      <c r="P931" s="3">
        <v>0</v>
      </c>
      <c r="Q931" s="3" t="b">
        <v>0</v>
      </c>
      <c r="R931" s="3" t="s">
        <v>8278</v>
      </c>
      <c r="S931" s="7">
        <f t="shared" si="84"/>
        <v>0</v>
      </c>
      <c r="T931" s="3" t="e">
        <f t="shared" si="89"/>
        <v>#DIV/0!</v>
      </c>
      <c r="U931" s="9" t="s">
        <v>8318</v>
      </c>
      <c r="V931" s="3" t="s">
        <v>8321</v>
      </c>
    </row>
    <row r="932" spans="1:22" ht="57.6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15">
        <f t="shared" si="85"/>
        <v>40354.897222222222</v>
      </c>
      <c r="K932" s="3">
        <v>1273874306</v>
      </c>
      <c r="L932" s="15">
        <f t="shared" si="86"/>
        <v>40312.915578703702</v>
      </c>
      <c r="M932" s="15" t="str">
        <f t="shared" si="87"/>
        <v>May</v>
      </c>
      <c r="N932" s="15" t="str">
        <f t="shared" si="88"/>
        <v>2010</v>
      </c>
      <c r="O932" s="3" t="b">
        <v>0</v>
      </c>
      <c r="P932" s="3">
        <v>5</v>
      </c>
      <c r="Q932" s="3" t="b">
        <v>0</v>
      </c>
      <c r="R932" s="3" t="s">
        <v>8278</v>
      </c>
      <c r="S932" s="7">
        <f t="shared" si="84"/>
        <v>38</v>
      </c>
      <c r="T932" s="3">
        <f t="shared" si="89"/>
        <v>69</v>
      </c>
      <c r="U932" s="9" t="s">
        <v>8318</v>
      </c>
      <c r="V932" s="3" t="s">
        <v>8321</v>
      </c>
    </row>
    <row r="933" spans="1:22" ht="43.2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15">
        <f t="shared" si="85"/>
        <v>41714.916666666664</v>
      </c>
      <c r="K933" s="3">
        <v>1392021502</v>
      </c>
      <c r="L933" s="15">
        <f t="shared" si="86"/>
        <v>41680.359976851854</v>
      </c>
      <c r="M933" s="15" t="str">
        <f t="shared" si="87"/>
        <v>Feb</v>
      </c>
      <c r="N933" s="15" t="str">
        <f t="shared" si="88"/>
        <v>2014</v>
      </c>
      <c r="O933" s="3" t="b">
        <v>0</v>
      </c>
      <c r="P933" s="3">
        <v>7</v>
      </c>
      <c r="Q933" s="3" t="b">
        <v>0</v>
      </c>
      <c r="R933" s="3" t="s">
        <v>8278</v>
      </c>
      <c r="S933" s="7">
        <f t="shared" si="84"/>
        <v>7</v>
      </c>
      <c r="T933" s="3">
        <f t="shared" si="89"/>
        <v>18.71</v>
      </c>
      <c r="U933" s="9" t="s">
        <v>8318</v>
      </c>
      <c r="V933" s="3" t="s">
        <v>8321</v>
      </c>
    </row>
    <row r="934" spans="1:22" ht="28.8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15">
        <f t="shared" si="85"/>
        <v>41355.927604166667</v>
      </c>
      <c r="K934" s="3">
        <v>1360106145</v>
      </c>
      <c r="L934" s="15">
        <f t="shared" si="86"/>
        <v>41310.969270833331</v>
      </c>
      <c r="M934" s="15" t="str">
        <f t="shared" si="87"/>
        <v>Feb</v>
      </c>
      <c r="N934" s="15" t="str">
        <f t="shared" si="88"/>
        <v>2013</v>
      </c>
      <c r="O934" s="3" t="b">
        <v>0</v>
      </c>
      <c r="P934" s="3">
        <v>30</v>
      </c>
      <c r="Q934" s="3" t="b">
        <v>0</v>
      </c>
      <c r="R934" s="3" t="s">
        <v>8278</v>
      </c>
      <c r="S934" s="7">
        <f t="shared" si="84"/>
        <v>15</v>
      </c>
      <c r="T934" s="3">
        <f t="shared" si="89"/>
        <v>46.03</v>
      </c>
      <c r="U934" s="9" t="s">
        <v>8318</v>
      </c>
      <c r="V934" s="3" t="s">
        <v>8321</v>
      </c>
    </row>
    <row r="935" spans="1:22" ht="43.2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15">
        <f t="shared" si="85"/>
        <v>41771.169085648151</v>
      </c>
      <c r="K935" s="3">
        <v>1394683409</v>
      </c>
      <c r="L935" s="15">
        <f t="shared" si="86"/>
        <v>41711.169085648151</v>
      </c>
      <c r="M935" s="15" t="str">
        <f t="shared" si="87"/>
        <v>Mar</v>
      </c>
      <c r="N935" s="15" t="str">
        <f t="shared" si="88"/>
        <v>2014</v>
      </c>
      <c r="O935" s="3" t="b">
        <v>0</v>
      </c>
      <c r="P935" s="3">
        <v>2</v>
      </c>
      <c r="Q935" s="3" t="b">
        <v>0</v>
      </c>
      <c r="R935" s="3" t="s">
        <v>8278</v>
      </c>
      <c r="S935" s="7">
        <f t="shared" si="84"/>
        <v>6</v>
      </c>
      <c r="T935" s="3">
        <f t="shared" si="89"/>
        <v>60</v>
      </c>
      <c r="U935" s="9" t="s">
        <v>8318</v>
      </c>
      <c r="V935" s="3" t="s">
        <v>8321</v>
      </c>
    </row>
    <row r="936" spans="1:22" ht="43.2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15">
        <f t="shared" si="85"/>
        <v>41763.25</v>
      </c>
      <c r="K936" s="3">
        <v>1396633284</v>
      </c>
      <c r="L936" s="15">
        <f t="shared" si="86"/>
        <v>41733.737083333333</v>
      </c>
      <c r="M936" s="15" t="str">
        <f t="shared" si="87"/>
        <v>Apr</v>
      </c>
      <c r="N936" s="15" t="str">
        <f t="shared" si="88"/>
        <v>2014</v>
      </c>
      <c r="O936" s="3" t="b">
        <v>0</v>
      </c>
      <c r="P936" s="3">
        <v>30</v>
      </c>
      <c r="Q936" s="3" t="b">
        <v>0</v>
      </c>
      <c r="R936" s="3" t="s">
        <v>8278</v>
      </c>
      <c r="S936" s="7">
        <f t="shared" si="84"/>
        <v>30</v>
      </c>
      <c r="T936" s="3">
        <f t="shared" si="89"/>
        <v>50.67</v>
      </c>
      <c r="U936" s="9" t="s">
        <v>8318</v>
      </c>
      <c r="V936" s="3" t="s">
        <v>8321</v>
      </c>
    </row>
    <row r="937" spans="1:22" ht="43.2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15">
        <f t="shared" si="85"/>
        <v>42398.333668981482</v>
      </c>
      <c r="K937" s="3">
        <v>1451462429</v>
      </c>
      <c r="L937" s="15">
        <f t="shared" si="86"/>
        <v>42368.333668981482</v>
      </c>
      <c r="M937" s="15" t="str">
        <f t="shared" si="87"/>
        <v>Dec</v>
      </c>
      <c r="N937" s="15" t="str">
        <f t="shared" si="88"/>
        <v>2015</v>
      </c>
      <c r="O937" s="3" t="b">
        <v>0</v>
      </c>
      <c r="P937" s="3">
        <v>2</v>
      </c>
      <c r="Q937" s="3" t="b">
        <v>0</v>
      </c>
      <c r="R937" s="3" t="s">
        <v>8278</v>
      </c>
      <c r="S937" s="7">
        <f t="shared" si="84"/>
        <v>1</v>
      </c>
      <c r="T937" s="3">
        <f t="shared" si="89"/>
        <v>25</v>
      </c>
      <c r="U937" s="9" t="s">
        <v>8318</v>
      </c>
      <c r="V937" s="3" t="s">
        <v>8321</v>
      </c>
    </row>
    <row r="938" spans="1:22" ht="43.2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15">
        <f t="shared" si="85"/>
        <v>40926.833333333336</v>
      </c>
      <c r="K938" s="3">
        <v>1323131689</v>
      </c>
      <c r="L938" s="15">
        <f t="shared" si="86"/>
        <v>40883.024178240739</v>
      </c>
      <c r="M938" s="15" t="str">
        <f t="shared" si="87"/>
        <v>Dec</v>
      </c>
      <c r="N938" s="15" t="str">
        <f t="shared" si="88"/>
        <v>2011</v>
      </c>
      <c r="O938" s="3" t="b">
        <v>0</v>
      </c>
      <c r="P938" s="3">
        <v>0</v>
      </c>
      <c r="Q938" s="3" t="b">
        <v>0</v>
      </c>
      <c r="R938" s="3" t="s">
        <v>8278</v>
      </c>
      <c r="S938" s="7">
        <f t="shared" si="84"/>
        <v>0</v>
      </c>
      <c r="T938" s="3" t="e">
        <f t="shared" si="89"/>
        <v>#DIV/0!</v>
      </c>
      <c r="U938" s="9" t="s">
        <v>8318</v>
      </c>
      <c r="V938" s="3" t="s">
        <v>8321</v>
      </c>
    </row>
    <row r="939" spans="1:22" ht="43.2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15">
        <f t="shared" si="85"/>
        <v>41581.839780092596</v>
      </c>
      <c r="K939" s="3">
        <v>1380913757</v>
      </c>
      <c r="L939" s="15">
        <f t="shared" si="86"/>
        <v>41551.798113425924</v>
      </c>
      <c r="M939" s="15" t="str">
        <f t="shared" si="87"/>
        <v>Oct</v>
      </c>
      <c r="N939" s="15" t="str">
        <f t="shared" si="88"/>
        <v>2013</v>
      </c>
      <c r="O939" s="3" t="b">
        <v>0</v>
      </c>
      <c r="P939" s="3">
        <v>2</v>
      </c>
      <c r="Q939" s="3" t="b">
        <v>0</v>
      </c>
      <c r="R939" s="3" t="s">
        <v>8278</v>
      </c>
      <c r="S939" s="7">
        <f t="shared" si="84"/>
        <v>1</v>
      </c>
      <c r="T939" s="3">
        <f t="shared" si="89"/>
        <v>20</v>
      </c>
      <c r="U939" s="9" t="s">
        <v>8318</v>
      </c>
      <c r="V939" s="3" t="s">
        <v>8321</v>
      </c>
    </row>
    <row r="940" spans="1:22" ht="43.2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15">
        <f t="shared" si="85"/>
        <v>41154.479722222226</v>
      </c>
      <c r="K940" s="3">
        <v>1343993448</v>
      </c>
      <c r="L940" s="15">
        <f t="shared" si="86"/>
        <v>41124.479722222226</v>
      </c>
      <c r="M940" s="15" t="str">
        <f t="shared" si="87"/>
        <v>Aug</v>
      </c>
      <c r="N940" s="15" t="str">
        <f t="shared" si="88"/>
        <v>2012</v>
      </c>
      <c r="O940" s="3" t="b">
        <v>0</v>
      </c>
      <c r="P940" s="3">
        <v>1</v>
      </c>
      <c r="Q940" s="3" t="b">
        <v>0</v>
      </c>
      <c r="R940" s="3" t="s">
        <v>8278</v>
      </c>
      <c r="S940" s="7">
        <f t="shared" si="84"/>
        <v>0</v>
      </c>
      <c r="T940" s="3">
        <f t="shared" si="89"/>
        <v>25</v>
      </c>
      <c r="U940" s="9" t="s">
        <v>8318</v>
      </c>
      <c r="V940" s="3" t="s">
        <v>8321</v>
      </c>
    </row>
    <row r="941" spans="1:22" ht="43.2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15">
        <f t="shared" si="85"/>
        <v>41455.831944444442</v>
      </c>
      <c r="K941" s="3">
        <v>1369246738</v>
      </c>
      <c r="L941" s="15">
        <f t="shared" si="86"/>
        <v>41416.763171296298</v>
      </c>
      <c r="M941" s="15" t="str">
        <f t="shared" si="87"/>
        <v>May</v>
      </c>
      <c r="N941" s="15" t="str">
        <f t="shared" si="88"/>
        <v>2013</v>
      </c>
      <c r="O941" s="3" t="b">
        <v>0</v>
      </c>
      <c r="P941" s="3">
        <v>2</v>
      </c>
      <c r="Q941" s="3" t="b">
        <v>0</v>
      </c>
      <c r="R941" s="3" t="s">
        <v>8278</v>
      </c>
      <c r="S941" s="7">
        <f t="shared" si="84"/>
        <v>1</v>
      </c>
      <c r="T941" s="3">
        <f t="shared" si="89"/>
        <v>20</v>
      </c>
      <c r="U941" s="9" t="s">
        <v>8318</v>
      </c>
      <c r="V941" s="3" t="s">
        <v>8321</v>
      </c>
    </row>
    <row r="942" spans="1:22" ht="43.2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15">
        <f t="shared" si="85"/>
        <v>42227.008402777778</v>
      </c>
      <c r="K942" s="3">
        <v>1435363926</v>
      </c>
      <c r="L942" s="15">
        <f t="shared" si="86"/>
        <v>42182.008402777778</v>
      </c>
      <c r="M942" s="15" t="str">
        <f t="shared" si="87"/>
        <v>Jun</v>
      </c>
      <c r="N942" s="15" t="str">
        <f t="shared" si="88"/>
        <v>2015</v>
      </c>
      <c r="O942" s="3" t="b">
        <v>0</v>
      </c>
      <c r="P942" s="3">
        <v>14</v>
      </c>
      <c r="Q942" s="3" t="b">
        <v>0</v>
      </c>
      <c r="R942" s="3" t="s">
        <v>8273</v>
      </c>
      <c r="S942" s="7">
        <f t="shared" si="84"/>
        <v>17</v>
      </c>
      <c r="T942" s="3">
        <f t="shared" si="89"/>
        <v>110.29</v>
      </c>
      <c r="U942" s="9" t="s">
        <v>8312</v>
      </c>
      <c r="V942" s="3" t="s">
        <v>8314</v>
      </c>
    </row>
    <row r="943" spans="1:22" ht="57.6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15">
        <f t="shared" si="85"/>
        <v>42776.096585648149</v>
      </c>
      <c r="K943" s="3">
        <v>1484101145</v>
      </c>
      <c r="L943" s="15">
        <f t="shared" si="86"/>
        <v>42746.096585648149</v>
      </c>
      <c r="M943" s="15" t="str">
        <f t="shared" si="87"/>
        <v>Jan</v>
      </c>
      <c r="N943" s="15" t="str">
        <f t="shared" si="88"/>
        <v>2017</v>
      </c>
      <c r="O943" s="3" t="b">
        <v>0</v>
      </c>
      <c r="P943" s="3">
        <v>31</v>
      </c>
      <c r="Q943" s="3" t="b">
        <v>0</v>
      </c>
      <c r="R943" s="3" t="s">
        <v>8273</v>
      </c>
      <c r="S943" s="7">
        <f t="shared" si="84"/>
        <v>2</v>
      </c>
      <c r="T943" s="3">
        <f t="shared" si="89"/>
        <v>37.450000000000003</v>
      </c>
      <c r="U943" s="9" t="s">
        <v>8312</v>
      </c>
      <c r="V943" s="3" t="s">
        <v>8314</v>
      </c>
    </row>
    <row r="944" spans="1:22" ht="57.6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15">
        <f t="shared" si="85"/>
        <v>42418.843287037031</v>
      </c>
      <c r="K944" s="3">
        <v>1452716060</v>
      </c>
      <c r="L944" s="15">
        <f t="shared" si="86"/>
        <v>42382.843287037031</v>
      </c>
      <c r="M944" s="15" t="str">
        <f t="shared" si="87"/>
        <v>Jan</v>
      </c>
      <c r="N944" s="15" t="str">
        <f t="shared" si="88"/>
        <v>2016</v>
      </c>
      <c r="O944" s="3" t="b">
        <v>0</v>
      </c>
      <c r="P944" s="3">
        <v>16</v>
      </c>
      <c r="Q944" s="3" t="b">
        <v>0</v>
      </c>
      <c r="R944" s="3" t="s">
        <v>8273</v>
      </c>
      <c r="S944" s="7">
        <f t="shared" si="84"/>
        <v>9</v>
      </c>
      <c r="T944" s="3">
        <f t="shared" si="89"/>
        <v>41.75</v>
      </c>
      <c r="U944" s="9" t="s">
        <v>8312</v>
      </c>
      <c r="V944" s="3" t="s">
        <v>8314</v>
      </c>
    </row>
    <row r="945" spans="1:22" ht="28.8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15">
        <f t="shared" si="85"/>
        <v>42703.709548611107</v>
      </c>
      <c r="K945" s="3">
        <v>1477843305</v>
      </c>
      <c r="L945" s="15">
        <f t="shared" si="86"/>
        <v>42673.66788194445</v>
      </c>
      <c r="M945" s="15" t="str">
        <f t="shared" si="87"/>
        <v>Oct</v>
      </c>
      <c r="N945" s="15" t="str">
        <f t="shared" si="88"/>
        <v>2016</v>
      </c>
      <c r="O945" s="3" t="b">
        <v>0</v>
      </c>
      <c r="P945" s="3">
        <v>12</v>
      </c>
      <c r="Q945" s="3" t="b">
        <v>0</v>
      </c>
      <c r="R945" s="3" t="s">
        <v>8273</v>
      </c>
      <c r="S945" s="7">
        <f t="shared" si="84"/>
        <v>10</v>
      </c>
      <c r="T945" s="3">
        <f t="shared" si="89"/>
        <v>24.08</v>
      </c>
      <c r="U945" s="9" t="s">
        <v>8312</v>
      </c>
      <c r="V945" s="3" t="s">
        <v>8314</v>
      </c>
    </row>
    <row r="946" spans="1:22" ht="43.2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15">
        <f t="shared" si="85"/>
        <v>42478.583333333328</v>
      </c>
      <c r="K946" s="3">
        <v>1458050450</v>
      </c>
      <c r="L946" s="15">
        <f t="shared" si="86"/>
        <v>42444.583912037036</v>
      </c>
      <c r="M946" s="15" t="str">
        <f t="shared" si="87"/>
        <v>Mar</v>
      </c>
      <c r="N946" s="15" t="str">
        <f t="shared" si="88"/>
        <v>2016</v>
      </c>
      <c r="O946" s="3" t="b">
        <v>0</v>
      </c>
      <c r="P946" s="3">
        <v>96</v>
      </c>
      <c r="Q946" s="3" t="b">
        <v>0</v>
      </c>
      <c r="R946" s="3" t="s">
        <v>8273</v>
      </c>
      <c r="S946" s="7">
        <f t="shared" si="84"/>
        <v>13</v>
      </c>
      <c r="T946" s="3">
        <f t="shared" si="89"/>
        <v>69.41</v>
      </c>
      <c r="U946" s="9" t="s">
        <v>8312</v>
      </c>
      <c r="V946" s="3" t="s">
        <v>8314</v>
      </c>
    </row>
    <row r="947" spans="1:22" ht="43.2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15">
        <f t="shared" si="85"/>
        <v>42784.999305555553</v>
      </c>
      <c r="K947" s="3">
        <v>1482958626</v>
      </c>
      <c r="L947" s="15">
        <f t="shared" si="86"/>
        <v>42732.872986111113</v>
      </c>
      <c r="M947" s="15" t="str">
        <f t="shared" si="87"/>
        <v>Dec</v>
      </c>
      <c r="N947" s="15" t="str">
        <f t="shared" si="88"/>
        <v>2016</v>
      </c>
      <c r="O947" s="3" t="b">
        <v>0</v>
      </c>
      <c r="P947" s="3">
        <v>16</v>
      </c>
      <c r="Q947" s="3" t="b">
        <v>0</v>
      </c>
      <c r="R947" s="3" t="s">
        <v>8273</v>
      </c>
      <c r="S947" s="7">
        <f t="shared" si="84"/>
        <v>2</v>
      </c>
      <c r="T947" s="3">
        <f t="shared" si="89"/>
        <v>155.25</v>
      </c>
      <c r="U947" s="9" t="s">
        <v>8312</v>
      </c>
      <c r="V947" s="3" t="s">
        <v>8314</v>
      </c>
    </row>
    <row r="948" spans="1:22" ht="43.2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15">
        <f t="shared" si="85"/>
        <v>42622.750555555554</v>
      </c>
      <c r="K948" s="3">
        <v>1470852048</v>
      </c>
      <c r="L948" s="15">
        <f t="shared" si="86"/>
        <v>42592.750555555554</v>
      </c>
      <c r="M948" s="15" t="str">
        <f t="shared" si="87"/>
        <v>Aug</v>
      </c>
      <c r="N948" s="15" t="str">
        <f t="shared" si="88"/>
        <v>2016</v>
      </c>
      <c r="O948" s="3" t="b">
        <v>0</v>
      </c>
      <c r="P948" s="3">
        <v>5</v>
      </c>
      <c r="Q948" s="3" t="b">
        <v>0</v>
      </c>
      <c r="R948" s="3" t="s">
        <v>8273</v>
      </c>
      <c r="S948" s="7">
        <f t="shared" si="84"/>
        <v>2</v>
      </c>
      <c r="T948" s="3">
        <f t="shared" si="89"/>
        <v>57.2</v>
      </c>
      <c r="U948" s="9" t="s">
        <v>8312</v>
      </c>
      <c r="V948" s="3" t="s">
        <v>8314</v>
      </c>
    </row>
    <row r="949" spans="1:22" ht="43.2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15">
        <f t="shared" si="85"/>
        <v>42551.781319444446</v>
      </c>
      <c r="K949" s="3">
        <v>1462128306</v>
      </c>
      <c r="L949" s="15">
        <f t="shared" si="86"/>
        <v>42491.781319444446</v>
      </c>
      <c r="M949" s="15" t="str">
        <f t="shared" si="87"/>
        <v>May</v>
      </c>
      <c r="N949" s="15" t="str">
        <f t="shared" si="88"/>
        <v>2016</v>
      </c>
      <c r="O949" s="3" t="b">
        <v>0</v>
      </c>
      <c r="P949" s="3">
        <v>0</v>
      </c>
      <c r="Q949" s="3" t="b">
        <v>0</v>
      </c>
      <c r="R949" s="3" t="s">
        <v>8273</v>
      </c>
      <c r="S949" s="7">
        <f t="shared" si="84"/>
        <v>0</v>
      </c>
      <c r="T949" s="3" t="e">
        <f t="shared" si="89"/>
        <v>#DIV/0!</v>
      </c>
      <c r="U949" s="9" t="s">
        <v>8312</v>
      </c>
      <c r="V949" s="3" t="s">
        <v>8314</v>
      </c>
    </row>
    <row r="950" spans="1:22" ht="57.6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15">
        <f t="shared" si="85"/>
        <v>42441.828287037039</v>
      </c>
      <c r="K950" s="3">
        <v>1455220364</v>
      </c>
      <c r="L950" s="15">
        <f t="shared" si="86"/>
        <v>42411.828287037039</v>
      </c>
      <c r="M950" s="15" t="str">
        <f t="shared" si="87"/>
        <v>Feb</v>
      </c>
      <c r="N950" s="15" t="str">
        <f t="shared" si="88"/>
        <v>2016</v>
      </c>
      <c r="O950" s="3" t="b">
        <v>0</v>
      </c>
      <c r="P950" s="3">
        <v>8</v>
      </c>
      <c r="Q950" s="3" t="b">
        <v>0</v>
      </c>
      <c r="R950" s="3" t="s">
        <v>8273</v>
      </c>
      <c r="S950" s="7">
        <f t="shared" si="84"/>
        <v>12</v>
      </c>
      <c r="T950" s="3">
        <f t="shared" si="89"/>
        <v>60</v>
      </c>
      <c r="U950" s="9" t="s">
        <v>8312</v>
      </c>
      <c r="V950" s="3" t="s">
        <v>8314</v>
      </c>
    </row>
    <row r="951" spans="1:22" ht="43.2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15">
        <f t="shared" si="85"/>
        <v>42421.043703703705</v>
      </c>
      <c r="K951" s="3">
        <v>1450832576</v>
      </c>
      <c r="L951" s="15">
        <f t="shared" si="86"/>
        <v>42361.043703703705</v>
      </c>
      <c r="M951" s="15" t="str">
        <f t="shared" si="87"/>
        <v>Dec</v>
      </c>
      <c r="N951" s="15" t="str">
        <f t="shared" si="88"/>
        <v>2015</v>
      </c>
      <c r="O951" s="3" t="b">
        <v>0</v>
      </c>
      <c r="P951" s="3">
        <v>7</v>
      </c>
      <c r="Q951" s="3" t="b">
        <v>0</v>
      </c>
      <c r="R951" s="3" t="s">
        <v>8273</v>
      </c>
      <c r="S951" s="7">
        <f t="shared" si="84"/>
        <v>1</v>
      </c>
      <c r="T951" s="3">
        <f t="shared" si="89"/>
        <v>39</v>
      </c>
      <c r="U951" s="9" t="s">
        <v>8312</v>
      </c>
      <c r="V951" s="3" t="s">
        <v>8314</v>
      </c>
    </row>
    <row r="952" spans="1:22" ht="43.2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15">
        <f t="shared" si="85"/>
        <v>42386.750706018516</v>
      </c>
      <c r="K952" s="3">
        <v>1450461661</v>
      </c>
      <c r="L952" s="15">
        <f t="shared" si="86"/>
        <v>42356.750706018516</v>
      </c>
      <c r="M952" s="15" t="str">
        <f t="shared" si="87"/>
        <v>Dec</v>
      </c>
      <c r="N952" s="15" t="str">
        <f t="shared" si="88"/>
        <v>2015</v>
      </c>
      <c r="O952" s="3" t="b">
        <v>0</v>
      </c>
      <c r="P952" s="3">
        <v>24</v>
      </c>
      <c r="Q952" s="3" t="b">
        <v>0</v>
      </c>
      <c r="R952" s="3" t="s">
        <v>8273</v>
      </c>
      <c r="S952" s="7">
        <f t="shared" si="84"/>
        <v>28</v>
      </c>
      <c r="T952" s="3">
        <f t="shared" si="89"/>
        <v>58.42</v>
      </c>
      <c r="U952" s="9" t="s">
        <v>8312</v>
      </c>
      <c r="V952" s="3" t="s">
        <v>8314</v>
      </c>
    </row>
    <row r="953" spans="1:22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15">
        <f t="shared" si="85"/>
        <v>42525.653611111105</v>
      </c>
      <c r="K953" s="3">
        <v>1461166872</v>
      </c>
      <c r="L953" s="15">
        <f t="shared" si="86"/>
        <v>42480.653611111105</v>
      </c>
      <c r="M953" s="15" t="str">
        <f t="shared" si="87"/>
        <v>Apr</v>
      </c>
      <c r="N953" s="15" t="str">
        <f t="shared" si="88"/>
        <v>2016</v>
      </c>
      <c r="O953" s="3" t="b">
        <v>0</v>
      </c>
      <c r="P953" s="3">
        <v>121</v>
      </c>
      <c r="Q953" s="3" t="b">
        <v>0</v>
      </c>
      <c r="R953" s="3" t="s">
        <v>8273</v>
      </c>
      <c r="S953" s="7">
        <f t="shared" si="84"/>
        <v>38</v>
      </c>
      <c r="T953" s="3">
        <f t="shared" si="89"/>
        <v>158.63999999999999</v>
      </c>
      <c r="U953" s="9" t="s">
        <v>8312</v>
      </c>
      <c r="V953" s="3" t="s">
        <v>8314</v>
      </c>
    </row>
    <row r="954" spans="1:22" ht="28.8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15">
        <f t="shared" si="85"/>
        <v>42692.655231481483</v>
      </c>
      <c r="K954" s="3">
        <v>1476888212</v>
      </c>
      <c r="L954" s="15">
        <f t="shared" si="86"/>
        <v>42662.613564814819</v>
      </c>
      <c r="M954" s="15" t="str">
        <f t="shared" si="87"/>
        <v>Oct</v>
      </c>
      <c r="N954" s="15" t="str">
        <f t="shared" si="88"/>
        <v>2016</v>
      </c>
      <c r="O954" s="3" t="b">
        <v>0</v>
      </c>
      <c r="P954" s="3">
        <v>196</v>
      </c>
      <c r="Q954" s="3" t="b">
        <v>0</v>
      </c>
      <c r="R954" s="3" t="s">
        <v>8273</v>
      </c>
      <c r="S954" s="7">
        <f t="shared" si="84"/>
        <v>40</v>
      </c>
      <c r="T954" s="3">
        <f t="shared" si="89"/>
        <v>99.86</v>
      </c>
      <c r="U954" s="9" t="s">
        <v>8312</v>
      </c>
      <c r="V954" s="3" t="s">
        <v>8314</v>
      </c>
    </row>
    <row r="955" spans="1:22" ht="43.2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15">
        <f t="shared" si="85"/>
        <v>42029.164340277777</v>
      </c>
      <c r="K955" s="3">
        <v>1419566199</v>
      </c>
      <c r="L955" s="15">
        <f t="shared" si="86"/>
        <v>41999.164340277777</v>
      </c>
      <c r="M955" s="15" t="str">
        <f t="shared" si="87"/>
        <v>Dec</v>
      </c>
      <c r="N955" s="15" t="str">
        <f t="shared" si="88"/>
        <v>2014</v>
      </c>
      <c r="O955" s="3" t="b">
        <v>0</v>
      </c>
      <c r="P955" s="3">
        <v>5</v>
      </c>
      <c r="Q955" s="3" t="b">
        <v>0</v>
      </c>
      <c r="R955" s="3" t="s">
        <v>8273</v>
      </c>
      <c r="S955" s="7">
        <f t="shared" si="84"/>
        <v>1</v>
      </c>
      <c r="T955" s="3">
        <f t="shared" si="89"/>
        <v>25.2</v>
      </c>
      <c r="U955" s="9" t="s">
        <v>8312</v>
      </c>
      <c r="V955" s="3" t="s">
        <v>8314</v>
      </c>
    </row>
    <row r="956" spans="1:22" ht="43.2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15">
        <f t="shared" si="85"/>
        <v>42236.833784722221</v>
      </c>
      <c r="K956" s="3">
        <v>1436472039</v>
      </c>
      <c r="L956" s="15">
        <f t="shared" si="86"/>
        <v>42194.833784722221</v>
      </c>
      <c r="M956" s="15" t="str">
        <f t="shared" si="87"/>
        <v>Jul</v>
      </c>
      <c r="N956" s="15" t="str">
        <f t="shared" si="88"/>
        <v>2015</v>
      </c>
      <c r="O956" s="3" t="b">
        <v>0</v>
      </c>
      <c r="P956" s="3">
        <v>73</v>
      </c>
      <c r="Q956" s="3" t="b">
        <v>0</v>
      </c>
      <c r="R956" s="3" t="s">
        <v>8273</v>
      </c>
      <c r="S956" s="7">
        <f t="shared" si="84"/>
        <v>43</v>
      </c>
      <c r="T956" s="3">
        <f t="shared" si="89"/>
        <v>89.19</v>
      </c>
      <c r="U956" s="9" t="s">
        <v>8312</v>
      </c>
      <c r="V956" s="3" t="s">
        <v>8314</v>
      </c>
    </row>
    <row r="957" spans="1:22" ht="43.2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15">
        <f t="shared" si="85"/>
        <v>42626.295138888891</v>
      </c>
      <c r="K957" s="3">
        <v>1470294300</v>
      </c>
      <c r="L957" s="15">
        <f t="shared" si="86"/>
        <v>42586.295138888891</v>
      </c>
      <c r="M957" s="15" t="str">
        <f t="shared" si="87"/>
        <v>Aug</v>
      </c>
      <c r="N957" s="15" t="str">
        <f t="shared" si="88"/>
        <v>2016</v>
      </c>
      <c r="O957" s="3" t="b">
        <v>0</v>
      </c>
      <c r="P957" s="3">
        <v>93</v>
      </c>
      <c r="Q957" s="3" t="b">
        <v>0</v>
      </c>
      <c r="R957" s="3" t="s">
        <v>8273</v>
      </c>
      <c r="S957" s="7">
        <f t="shared" si="84"/>
        <v>6</v>
      </c>
      <c r="T957" s="3">
        <f t="shared" si="89"/>
        <v>182.62</v>
      </c>
      <c r="U957" s="9" t="s">
        <v>8312</v>
      </c>
      <c r="V957" s="3" t="s">
        <v>8314</v>
      </c>
    </row>
    <row r="958" spans="1:22" ht="57.6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15">
        <f t="shared" si="85"/>
        <v>42120.872210648144</v>
      </c>
      <c r="K958" s="3">
        <v>1424901359</v>
      </c>
      <c r="L958" s="15">
        <f t="shared" si="86"/>
        <v>42060.913877314815</v>
      </c>
      <c r="M958" s="15" t="str">
        <f t="shared" si="87"/>
        <v>Feb</v>
      </c>
      <c r="N958" s="15" t="str">
        <f t="shared" si="88"/>
        <v>2015</v>
      </c>
      <c r="O958" s="3" t="b">
        <v>0</v>
      </c>
      <c r="P958" s="3">
        <v>17</v>
      </c>
      <c r="Q958" s="3" t="b">
        <v>0</v>
      </c>
      <c r="R958" s="3" t="s">
        <v>8273</v>
      </c>
      <c r="S958" s="7">
        <f t="shared" si="84"/>
        <v>2</v>
      </c>
      <c r="T958" s="3">
        <f t="shared" si="89"/>
        <v>50.65</v>
      </c>
      <c r="U958" s="9" t="s">
        <v>8312</v>
      </c>
      <c r="V958" s="3" t="s">
        <v>8314</v>
      </c>
    </row>
    <row r="959" spans="1:22" ht="28.8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15">
        <f t="shared" si="85"/>
        <v>42691.594131944439</v>
      </c>
      <c r="K959" s="3">
        <v>1476710133</v>
      </c>
      <c r="L959" s="15">
        <f t="shared" si="86"/>
        <v>42660.552465277782</v>
      </c>
      <c r="M959" s="15" t="str">
        <f t="shared" si="87"/>
        <v>Oct</v>
      </c>
      <c r="N959" s="15" t="str">
        <f t="shared" si="88"/>
        <v>2016</v>
      </c>
      <c r="O959" s="3" t="b">
        <v>0</v>
      </c>
      <c r="P959" s="3">
        <v>7</v>
      </c>
      <c r="Q959" s="3" t="b">
        <v>0</v>
      </c>
      <c r="R959" s="3" t="s">
        <v>8273</v>
      </c>
      <c r="S959" s="7">
        <f t="shared" si="84"/>
        <v>2</v>
      </c>
      <c r="T959" s="3">
        <f t="shared" si="89"/>
        <v>33.29</v>
      </c>
      <c r="U959" s="9" t="s">
        <v>8312</v>
      </c>
      <c r="V959" s="3" t="s">
        <v>8314</v>
      </c>
    </row>
    <row r="960" spans="1:22" ht="57.6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15">
        <f t="shared" si="85"/>
        <v>42104.207638888889</v>
      </c>
      <c r="K960" s="3">
        <v>1426792563</v>
      </c>
      <c r="L960" s="15">
        <f t="shared" si="86"/>
        <v>42082.802812499998</v>
      </c>
      <c r="M960" s="15" t="str">
        <f t="shared" si="87"/>
        <v>Mar</v>
      </c>
      <c r="N960" s="15" t="str">
        <f t="shared" si="88"/>
        <v>2015</v>
      </c>
      <c r="O960" s="3" t="b">
        <v>0</v>
      </c>
      <c r="P960" s="3">
        <v>17</v>
      </c>
      <c r="Q960" s="3" t="b">
        <v>0</v>
      </c>
      <c r="R960" s="3" t="s">
        <v>8273</v>
      </c>
      <c r="S960" s="7">
        <f t="shared" si="84"/>
        <v>11</v>
      </c>
      <c r="T960" s="3">
        <f t="shared" si="89"/>
        <v>51.82</v>
      </c>
      <c r="U960" s="9" t="s">
        <v>8312</v>
      </c>
      <c r="V960" s="3" t="s">
        <v>8314</v>
      </c>
    </row>
    <row r="961" spans="1:22" ht="43.2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15">
        <f t="shared" si="85"/>
        <v>42023.174363425926</v>
      </c>
      <c r="K961" s="3">
        <v>1419048665</v>
      </c>
      <c r="L961" s="15">
        <f t="shared" si="86"/>
        <v>41993.174363425926</v>
      </c>
      <c r="M961" s="15" t="str">
        <f t="shared" si="87"/>
        <v>Dec</v>
      </c>
      <c r="N961" s="15" t="str">
        <f t="shared" si="88"/>
        <v>2014</v>
      </c>
      <c r="O961" s="3" t="b">
        <v>0</v>
      </c>
      <c r="P961" s="3">
        <v>171</v>
      </c>
      <c r="Q961" s="3" t="b">
        <v>0</v>
      </c>
      <c r="R961" s="3" t="s">
        <v>8273</v>
      </c>
      <c r="S961" s="7">
        <f t="shared" si="84"/>
        <v>39</v>
      </c>
      <c r="T961" s="3">
        <f t="shared" si="89"/>
        <v>113.63</v>
      </c>
      <c r="U961" s="9" t="s">
        <v>8312</v>
      </c>
      <c r="V961" s="3" t="s">
        <v>8314</v>
      </c>
    </row>
    <row r="962" spans="1:22" ht="43.2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15">
        <f t="shared" si="85"/>
        <v>42808.585127314815</v>
      </c>
      <c r="K962" s="3">
        <v>1485874955</v>
      </c>
      <c r="L962" s="15">
        <f t="shared" si="86"/>
        <v>42766.626793981486</v>
      </c>
      <c r="M962" s="15" t="str">
        <f t="shared" si="87"/>
        <v>Jan</v>
      </c>
      <c r="N962" s="15" t="str">
        <f t="shared" si="88"/>
        <v>2017</v>
      </c>
      <c r="O962" s="3" t="b">
        <v>0</v>
      </c>
      <c r="P962" s="3">
        <v>188</v>
      </c>
      <c r="Q962" s="3" t="b">
        <v>0</v>
      </c>
      <c r="R962" s="3" t="s">
        <v>8273</v>
      </c>
      <c r="S962" s="7">
        <f t="shared" ref="S962:S1025" si="90">ROUND((E962/D962)*100,0)</f>
        <v>46</v>
      </c>
      <c r="T962" s="3">
        <f t="shared" si="89"/>
        <v>136.46</v>
      </c>
      <c r="U962" s="9" t="s">
        <v>8312</v>
      </c>
      <c r="V962" s="3" t="s">
        <v>8314</v>
      </c>
    </row>
    <row r="963" spans="1:22" ht="43.2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15">
        <f t="shared" ref="J963:J1026" si="91">(((I963/60)/60)/24)+DATE(1970,1,1)</f>
        <v>42786.791666666672</v>
      </c>
      <c r="K963" s="3">
        <v>1483634335</v>
      </c>
      <c r="L963" s="15">
        <f t="shared" ref="L963:L1026" si="92">(((K963/60)/60)/24)+DATE(1970,1,1)</f>
        <v>42740.693692129629</v>
      </c>
      <c r="M963" s="15" t="str">
        <f t="shared" ref="M963:M1026" si="93">TEXT(L963, "mmm")</f>
        <v>Jan</v>
      </c>
      <c r="N963" s="15" t="str">
        <f t="shared" ref="N963:N1026" si="94">TEXT(L963, "yyyy")</f>
        <v>2017</v>
      </c>
      <c r="O963" s="3" t="b">
        <v>0</v>
      </c>
      <c r="P963" s="3">
        <v>110</v>
      </c>
      <c r="Q963" s="3" t="b">
        <v>0</v>
      </c>
      <c r="R963" s="3" t="s">
        <v>8273</v>
      </c>
      <c r="S963" s="7">
        <f t="shared" si="90"/>
        <v>42</v>
      </c>
      <c r="T963" s="3">
        <f t="shared" ref="T963:T1026" si="95">ROUND(E963/P963,2)</f>
        <v>364.35</v>
      </c>
      <c r="U963" s="9" t="s">
        <v>8312</v>
      </c>
      <c r="V963" s="3" t="s">
        <v>8314</v>
      </c>
    </row>
    <row r="964" spans="1:22" ht="43.2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15">
        <f t="shared" si="91"/>
        <v>42411.712418981479</v>
      </c>
      <c r="K964" s="3">
        <v>1451927153</v>
      </c>
      <c r="L964" s="15">
        <f t="shared" si="92"/>
        <v>42373.712418981479</v>
      </c>
      <c r="M964" s="15" t="str">
        <f t="shared" si="93"/>
        <v>Jan</v>
      </c>
      <c r="N964" s="15" t="str">
        <f t="shared" si="94"/>
        <v>2016</v>
      </c>
      <c r="O964" s="3" t="b">
        <v>0</v>
      </c>
      <c r="P964" s="3">
        <v>37</v>
      </c>
      <c r="Q964" s="3" t="b">
        <v>0</v>
      </c>
      <c r="R964" s="3" t="s">
        <v>8273</v>
      </c>
      <c r="S964" s="7">
        <f t="shared" si="90"/>
        <v>28</v>
      </c>
      <c r="T964" s="3">
        <f t="shared" si="95"/>
        <v>19.239999999999998</v>
      </c>
      <c r="U964" s="9" t="s">
        <v>8312</v>
      </c>
      <c r="V964" s="3" t="s">
        <v>8314</v>
      </c>
    </row>
    <row r="965" spans="1:22" ht="28.8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15">
        <f t="shared" si="91"/>
        <v>42660.635636574079</v>
      </c>
      <c r="K965" s="3">
        <v>1473693319</v>
      </c>
      <c r="L965" s="15">
        <f t="shared" si="92"/>
        <v>42625.635636574079</v>
      </c>
      <c r="M965" s="15" t="str">
        <f t="shared" si="93"/>
        <v>Sep</v>
      </c>
      <c r="N965" s="15" t="str">
        <f t="shared" si="94"/>
        <v>2016</v>
      </c>
      <c r="O965" s="3" t="b">
        <v>0</v>
      </c>
      <c r="P965" s="3">
        <v>9</v>
      </c>
      <c r="Q965" s="3" t="b">
        <v>0</v>
      </c>
      <c r="R965" s="3" t="s">
        <v>8273</v>
      </c>
      <c r="S965" s="7">
        <f t="shared" si="90"/>
        <v>1</v>
      </c>
      <c r="T965" s="3">
        <f t="shared" si="95"/>
        <v>41.89</v>
      </c>
      <c r="U965" s="9" t="s">
        <v>8312</v>
      </c>
      <c r="V965" s="3" t="s">
        <v>8314</v>
      </c>
    </row>
    <row r="966" spans="1:22" ht="43.2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15">
        <f t="shared" si="91"/>
        <v>42248.628692129627</v>
      </c>
      <c r="K966" s="3">
        <v>1437663919</v>
      </c>
      <c r="L966" s="15">
        <f t="shared" si="92"/>
        <v>42208.628692129627</v>
      </c>
      <c r="M966" s="15" t="str">
        <f t="shared" si="93"/>
        <v>Jul</v>
      </c>
      <c r="N966" s="15" t="str">
        <f t="shared" si="94"/>
        <v>2015</v>
      </c>
      <c r="O966" s="3" t="b">
        <v>0</v>
      </c>
      <c r="P966" s="3">
        <v>29</v>
      </c>
      <c r="Q966" s="3" t="b">
        <v>0</v>
      </c>
      <c r="R966" s="3" t="s">
        <v>8273</v>
      </c>
      <c r="S966" s="7">
        <f t="shared" si="90"/>
        <v>1</v>
      </c>
      <c r="T966" s="3">
        <f t="shared" si="95"/>
        <v>30.31</v>
      </c>
      <c r="U966" s="9" t="s">
        <v>8312</v>
      </c>
      <c r="V966" s="3" t="s">
        <v>8314</v>
      </c>
    </row>
    <row r="967" spans="1:22" ht="43.2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15">
        <f t="shared" si="91"/>
        <v>42669.165972222225</v>
      </c>
      <c r="K967" s="3">
        <v>1474676646</v>
      </c>
      <c r="L967" s="15">
        <f t="shared" si="92"/>
        <v>42637.016736111109</v>
      </c>
      <c r="M967" s="15" t="str">
        <f t="shared" si="93"/>
        <v>Sep</v>
      </c>
      <c r="N967" s="15" t="str">
        <f t="shared" si="94"/>
        <v>2016</v>
      </c>
      <c r="O967" s="3" t="b">
        <v>0</v>
      </c>
      <c r="P967" s="3">
        <v>6</v>
      </c>
      <c r="Q967" s="3" t="b">
        <v>0</v>
      </c>
      <c r="R967" s="3" t="s">
        <v>8273</v>
      </c>
      <c r="S967" s="7">
        <f t="shared" si="90"/>
        <v>1</v>
      </c>
      <c r="T967" s="3">
        <f t="shared" si="95"/>
        <v>49.67</v>
      </c>
      <c r="U967" s="9" t="s">
        <v>8312</v>
      </c>
      <c r="V967" s="3" t="s">
        <v>8314</v>
      </c>
    </row>
    <row r="968" spans="1:22" ht="43.2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15">
        <f t="shared" si="91"/>
        <v>42649.635787037041</v>
      </c>
      <c r="K968" s="3">
        <v>1473174932</v>
      </c>
      <c r="L968" s="15">
        <f t="shared" si="92"/>
        <v>42619.635787037041</v>
      </c>
      <c r="M968" s="15" t="str">
        <f t="shared" si="93"/>
        <v>Sep</v>
      </c>
      <c r="N968" s="15" t="str">
        <f t="shared" si="94"/>
        <v>2016</v>
      </c>
      <c r="O968" s="3" t="b">
        <v>0</v>
      </c>
      <c r="P968" s="3">
        <v>30</v>
      </c>
      <c r="Q968" s="3" t="b">
        <v>0</v>
      </c>
      <c r="R968" s="3" t="s">
        <v>8273</v>
      </c>
      <c r="S968" s="7">
        <f t="shared" si="90"/>
        <v>15</v>
      </c>
      <c r="T968" s="3">
        <f t="shared" si="95"/>
        <v>59.2</v>
      </c>
      <c r="U968" s="9" t="s">
        <v>8312</v>
      </c>
      <c r="V968" s="3" t="s">
        <v>8314</v>
      </c>
    </row>
    <row r="969" spans="1:22" ht="43.2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15">
        <f t="shared" si="91"/>
        <v>42482.21266203704</v>
      </c>
      <c r="K969" s="3">
        <v>1456121174</v>
      </c>
      <c r="L969" s="15">
        <f t="shared" si="92"/>
        <v>42422.254328703704</v>
      </c>
      <c r="M969" s="15" t="str">
        <f t="shared" si="93"/>
        <v>Feb</v>
      </c>
      <c r="N969" s="15" t="str">
        <f t="shared" si="94"/>
        <v>2016</v>
      </c>
      <c r="O969" s="3" t="b">
        <v>0</v>
      </c>
      <c r="P969" s="3">
        <v>81</v>
      </c>
      <c r="Q969" s="3" t="b">
        <v>0</v>
      </c>
      <c r="R969" s="3" t="s">
        <v>8273</v>
      </c>
      <c r="S969" s="7">
        <f t="shared" si="90"/>
        <v>18</v>
      </c>
      <c r="T969" s="3">
        <f t="shared" si="95"/>
        <v>43.98</v>
      </c>
      <c r="U969" s="9" t="s">
        <v>8312</v>
      </c>
      <c r="V969" s="3" t="s">
        <v>8314</v>
      </c>
    </row>
    <row r="970" spans="1:22" ht="43.2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15">
        <f t="shared" si="91"/>
        <v>41866.847615740742</v>
      </c>
      <c r="K970" s="3">
        <v>1405542034</v>
      </c>
      <c r="L970" s="15">
        <f t="shared" si="92"/>
        <v>41836.847615740742</v>
      </c>
      <c r="M970" s="15" t="str">
        <f t="shared" si="93"/>
        <v>Jul</v>
      </c>
      <c r="N970" s="15" t="str">
        <f t="shared" si="94"/>
        <v>2014</v>
      </c>
      <c r="O970" s="3" t="b">
        <v>0</v>
      </c>
      <c r="P970" s="3">
        <v>4</v>
      </c>
      <c r="Q970" s="3" t="b">
        <v>0</v>
      </c>
      <c r="R970" s="3" t="s">
        <v>8273</v>
      </c>
      <c r="S970" s="7">
        <f t="shared" si="90"/>
        <v>1</v>
      </c>
      <c r="T970" s="3">
        <f t="shared" si="95"/>
        <v>26.5</v>
      </c>
      <c r="U970" s="9" t="s">
        <v>8312</v>
      </c>
      <c r="V970" s="3" t="s">
        <v>8314</v>
      </c>
    </row>
    <row r="971" spans="1:22" ht="28.8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15">
        <f t="shared" si="91"/>
        <v>42775.30332175926</v>
      </c>
      <c r="K971" s="3">
        <v>1483773407</v>
      </c>
      <c r="L971" s="15">
        <f t="shared" si="92"/>
        <v>42742.30332175926</v>
      </c>
      <c r="M971" s="15" t="str">
        <f t="shared" si="93"/>
        <v>Jan</v>
      </c>
      <c r="N971" s="15" t="str">
        <f t="shared" si="94"/>
        <v>2017</v>
      </c>
      <c r="O971" s="3" t="b">
        <v>0</v>
      </c>
      <c r="P971" s="3">
        <v>11</v>
      </c>
      <c r="Q971" s="3" t="b">
        <v>0</v>
      </c>
      <c r="R971" s="3" t="s">
        <v>8273</v>
      </c>
      <c r="S971" s="7">
        <f t="shared" si="90"/>
        <v>47</v>
      </c>
      <c r="T971" s="3">
        <f t="shared" si="95"/>
        <v>1272.73</v>
      </c>
      <c r="U971" s="9" t="s">
        <v>8312</v>
      </c>
      <c r="V971" s="3" t="s">
        <v>8314</v>
      </c>
    </row>
    <row r="972" spans="1:22" ht="57.6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15">
        <f t="shared" si="91"/>
        <v>42758.207638888889</v>
      </c>
      <c r="K972" s="3">
        <v>1481951853</v>
      </c>
      <c r="L972" s="15">
        <f t="shared" si="92"/>
        <v>42721.220520833333</v>
      </c>
      <c r="M972" s="15" t="str">
        <f t="shared" si="93"/>
        <v>Dec</v>
      </c>
      <c r="N972" s="15" t="str">
        <f t="shared" si="94"/>
        <v>2016</v>
      </c>
      <c r="O972" s="3" t="b">
        <v>0</v>
      </c>
      <c r="P972" s="3">
        <v>14</v>
      </c>
      <c r="Q972" s="3" t="b">
        <v>0</v>
      </c>
      <c r="R972" s="3" t="s">
        <v>8273</v>
      </c>
      <c r="S972" s="7">
        <f t="shared" si="90"/>
        <v>46</v>
      </c>
      <c r="T972" s="3">
        <f t="shared" si="95"/>
        <v>164</v>
      </c>
      <c r="U972" s="9" t="s">
        <v>8312</v>
      </c>
      <c r="V972" s="3" t="s">
        <v>8314</v>
      </c>
    </row>
    <row r="973" spans="1:22" ht="43.2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15">
        <f t="shared" si="91"/>
        <v>42156.709027777775</v>
      </c>
      <c r="K973" s="3">
        <v>1429290060</v>
      </c>
      <c r="L973" s="15">
        <f t="shared" si="92"/>
        <v>42111.709027777775</v>
      </c>
      <c r="M973" s="15" t="str">
        <f t="shared" si="93"/>
        <v>Apr</v>
      </c>
      <c r="N973" s="15" t="str">
        <f t="shared" si="94"/>
        <v>2015</v>
      </c>
      <c r="O973" s="3" t="b">
        <v>0</v>
      </c>
      <c r="P973" s="3">
        <v>5</v>
      </c>
      <c r="Q973" s="3" t="b">
        <v>0</v>
      </c>
      <c r="R973" s="3" t="s">
        <v>8273</v>
      </c>
      <c r="S973" s="7">
        <f t="shared" si="90"/>
        <v>0</v>
      </c>
      <c r="T973" s="3">
        <f t="shared" si="95"/>
        <v>45.2</v>
      </c>
      <c r="U973" s="9" t="s">
        <v>8312</v>
      </c>
      <c r="V973" s="3" t="s">
        <v>8314</v>
      </c>
    </row>
    <row r="974" spans="1:22" ht="43.2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15">
        <f t="shared" si="91"/>
        <v>41886.290972222225</v>
      </c>
      <c r="K974" s="3">
        <v>1407271598</v>
      </c>
      <c r="L974" s="15">
        <f t="shared" si="92"/>
        <v>41856.865717592591</v>
      </c>
      <c r="M974" s="15" t="str">
        <f t="shared" si="93"/>
        <v>Aug</v>
      </c>
      <c r="N974" s="15" t="str">
        <f t="shared" si="94"/>
        <v>2014</v>
      </c>
      <c r="O974" s="3" t="b">
        <v>0</v>
      </c>
      <c r="P974" s="3">
        <v>45</v>
      </c>
      <c r="Q974" s="3" t="b">
        <v>0</v>
      </c>
      <c r="R974" s="3" t="s">
        <v>8273</v>
      </c>
      <c r="S974" s="7">
        <f t="shared" si="90"/>
        <v>35</v>
      </c>
      <c r="T974" s="3">
        <f t="shared" si="95"/>
        <v>153.88999999999999</v>
      </c>
      <c r="U974" s="9" t="s">
        <v>8312</v>
      </c>
      <c r="V974" s="3" t="s">
        <v>8314</v>
      </c>
    </row>
    <row r="975" spans="1:22" ht="43.2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15">
        <f t="shared" si="91"/>
        <v>42317.056631944448</v>
      </c>
      <c r="K975" s="3">
        <v>1441844493</v>
      </c>
      <c r="L975" s="15">
        <f t="shared" si="92"/>
        <v>42257.014965277776</v>
      </c>
      <c r="M975" s="15" t="str">
        <f t="shared" si="93"/>
        <v>Sep</v>
      </c>
      <c r="N975" s="15" t="str">
        <f t="shared" si="94"/>
        <v>2015</v>
      </c>
      <c r="O975" s="3" t="b">
        <v>0</v>
      </c>
      <c r="P975" s="3">
        <v>8</v>
      </c>
      <c r="Q975" s="3" t="b">
        <v>0</v>
      </c>
      <c r="R975" s="3" t="s">
        <v>8273</v>
      </c>
      <c r="S975" s="7">
        <f t="shared" si="90"/>
        <v>2</v>
      </c>
      <c r="T975" s="3">
        <f t="shared" si="95"/>
        <v>51.38</v>
      </c>
      <c r="U975" s="9" t="s">
        <v>8312</v>
      </c>
      <c r="V975" s="3" t="s">
        <v>8314</v>
      </c>
    </row>
    <row r="976" spans="1:22" ht="43.2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15">
        <f t="shared" si="91"/>
        <v>42454.707824074074</v>
      </c>
      <c r="K976" s="3">
        <v>1456336756</v>
      </c>
      <c r="L976" s="15">
        <f t="shared" si="92"/>
        <v>42424.749490740738</v>
      </c>
      <c r="M976" s="15" t="str">
        <f t="shared" si="93"/>
        <v>Feb</v>
      </c>
      <c r="N976" s="15" t="str">
        <f t="shared" si="94"/>
        <v>2016</v>
      </c>
      <c r="O976" s="3" t="b">
        <v>0</v>
      </c>
      <c r="P976" s="3">
        <v>3</v>
      </c>
      <c r="Q976" s="3" t="b">
        <v>0</v>
      </c>
      <c r="R976" s="3" t="s">
        <v>8273</v>
      </c>
      <c r="S976" s="7">
        <f t="shared" si="90"/>
        <v>1</v>
      </c>
      <c r="T976" s="3">
        <f t="shared" si="95"/>
        <v>93.33</v>
      </c>
      <c r="U976" s="9" t="s">
        <v>8312</v>
      </c>
      <c r="V976" s="3" t="s">
        <v>8314</v>
      </c>
    </row>
    <row r="977" spans="1:22" ht="43.2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15">
        <f t="shared" si="91"/>
        <v>42549.696585648147</v>
      </c>
      <c r="K977" s="3">
        <v>1461948185</v>
      </c>
      <c r="L977" s="15">
        <f t="shared" si="92"/>
        <v>42489.696585648147</v>
      </c>
      <c r="M977" s="15" t="str">
        <f t="shared" si="93"/>
        <v>Apr</v>
      </c>
      <c r="N977" s="15" t="str">
        <f t="shared" si="94"/>
        <v>2016</v>
      </c>
      <c r="O977" s="3" t="b">
        <v>0</v>
      </c>
      <c r="P977" s="3">
        <v>24</v>
      </c>
      <c r="Q977" s="3" t="b">
        <v>0</v>
      </c>
      <c r="R977" s="3" t="s">
        <v>8273</v>
      </c>
      <c r="S977" s="7">
        <f t="shared" si="90"/>
        <v>3</v>
      </c>
      <c r="T977" s="3">
        <f t="shared" si="95"/>
        <v>108.63</v>
      </c>
      <c r="U977" s="9" t="s">
        <v>8312</v>
      </c>
      <c r="V977" s="3" t="s">
        <v>8314</v>
      </c>
    </row>
    <row r="978" spans="1:22" ht="43.2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15">
        <f t="shared" si="91"/>
        <v>42230.058993055558</v>
      </c>
      <c r="K978" s="3">
        <v>1435627497</v>
      </c>
      <c r="L978" s="15">
        <f t="shared" si="92"/>
        <v>42185.058993055558</v>
      </c>
      <c r="M978" s="15" t="str">
        <f t="shared" si="93"/>
        <v>Jun</v>
      </c>
      <c r="N978" s="15" t="str">
        <f t="shared" si="94"/>
        <v>2015</v>
      </c>
      <c r="O978" s="3" t="b">
        <v>0</v>
      </c>
      <c r="P978" s="3">
        <v>18</v>
      </c>
      <c r="Q978" s="3" t="b">
        <v>0</v>
      </c>
      <c r="R978" s="3" t="s">
        <v>8273</v>
      </c>
      <c r="S978" s="7">
        <f t="shared" si="90"/>
        <v>2</v>
      </c>
      <c r="T978" s="3">
        <f t="shared" si="95"/>
        <v>160.5</v>
      </c>
      <c r="U978" s="9" t="s">
        <v>8312</v>
      </c>
      <c r="V978" s="3" t="s">
        <v>8314</v>
      </c>
    </row>
    <row r="979" spans="1:22" ht="43.2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15">
        <f t="shared" si="91"/>
        <v>42421.942094907412</v>
      </c>
      <c r="K979" s="3">
        <v>1453502197</v>
      </c>
      <c r="L979" s="15">
        <f t="shared" si="92"/>
        <v>42391.942094907412</v>
      </c>
      <c r="M979" s="15" t="str">
        <f t="shared" si="93"/>
        <v>Jan</v>
      </c>
      <c r="N979" s="15" t="str">
        <f t="shared" si="94"/>
        <v>2016</v>
      </c>
      <c r="O979" s="3" t="b">
        <v>0</v>
      </c>
      <c r="P979" s="3">
        <v>12</v>
      </c>
      <c r="Q979" s="3" t="b">
        <v>0</v>
      </c>
      <c r="R979" s="3" t="s">
        <v>8273</v>
      </c>
      <c r="S979" s="7">
        <f t="shared" si="90"/>
        <v>34</v>
      </c>
      <c r="T979" s="3">
        <f t="shared" si="95"/>
        <v>75.75</v>
      </c>
      <c r="U979" s="9" t="s">
        <v>8312</v>
      </c>
      <c r="V979" s="3" t="s">
        <v>8314</v>
      </c>
    </row>
    <row r="980" spans="1:22" ht="43.2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15">
        <f t="shared" si="91"/>
        <v>42425.309039351851</v>
      </c>
      <c r="K980" s="3">
        <v>1453793101</v>
      </c>
      <c r="L980" s="15">
        <f t="shared" si="92"/>
        <v>42395.309039351851</v>
      </c>
      <c r="M980" s="15" t="str">
        <f t="shared" si="93"/>
        <v>Jan</v>
      </c>
      <c r="N980" s="15" t="str">
        <f t="shared" si="94"/>
        <v>2016</v>
      </c>
      <c r="O980" s="3" t="b">
        <v>0</v>
      </c>
      <c r="P980" s="3">
        <v>123</v>
      </c>
      <c r="Q980" s="3" t="b">
        <v>0</v>
      </c>
      <c r="R980" s="3" t="s">
        <v>8273</v>
      </c>
      <c r="S980" s="7">
        <f t="shared" si="90"/>
        <v>56</v>
      </c>
      <c r="T980" s="3">
        <f t="shared" si="95"/>
        <v>790.84</v>
      </c>
      <c r="U980" s="9" t="s">
        <v>8312</v>
      </c>
      <c r="V980" s="3" t="s">
        <v>8314</v>
      </c>
    </row>
    <row r="981" spans="1:22" ht="43.2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15">
        <f t="shared" si="91"/>
        <v>42541.790972222225</v>
      </c>
      <c r="K981" s="3">
        <v>1463392828</v>
      </c>
      <c r="L981" s="15">
        <f t="shared" si="92"/>
        <v>42506.416990740734</v>
      </c>
      <c r="M981" s="15" t="str">
        <f t="shared" si="93"/>
        <v>May</v>
      </c>
      <c r="N981" s="15" t="str">
        <f t="shared" si="94"/>
        <v>2016</v>
      </c>
      <c r="O981" s="3" t="b">
        <v>0</v>
      </c>
      <c r="P981" s="3">
        <v>96</v>
      </c>
      <c r="Q981" s="3" t="b">
        <v>0</v>
      </c>
      <c r="R981" s="3" t="s">
        <v>8273</v>
      </c>
      <c r="S981" s="7">
        <f t="shared" si="90"/>
        <v>83</v>
      </c>
      <c r="T981" s="3">
        <f t="shared" si="95"/>
        <v>301.94</v>
      </c>
      <c r="U981" s="9" t="s">
        <v>8312</v>
      </c>
      <c r="V981" s="3" t="s">
        <v>8314</v>
      </c>
    </row>
    <row r="982" spans="1:22" ht="57.6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15">
        <f t="shared" si="91"/>
        <v>41973.945856481485</v>
      </c>
      <c r="K982" s="3">
        <v>1413495722</v>
      </c>
      <c r="L982" s="15">
        <f t="shared" si="92"/>
        <v>41928.904189814813</v>
      </c>
      <c r="M982" s="15" t="str">
        <f t="shared" si="93"/>
        <v>Oct</v>
      </c>
      <c r="N982" s="15" t="str">
        <f t="shared" si="94"/>
        <v>2014</v>
      </c>
      <c r="O982" s="3" t="b">
        <v>0</v>
      </c>
      <c r="P982" s="3">
        <v>31</v>
      </c>
      <c r="Q982" s="3" t="b">
        <v>0</v>
      </c>
      <c r="R982" s="3" t="s">
        <v>8273</v>
      </c>
      <c r="S982" s="7">
        <f t="shared" si="90"/>
        <v>15</v>
      </c>
      <c r="T982" s="3">
        <f t="shared" si="95"/>
        <v>47.94</v>
      </c>
      <c r="U982" s="9" t="s">
        <v>8312</v>
      </c>
      <c r="V982" s="3" t="s">
        <v>8314</v>
      </c>
    </row>
    <row r="983" spans="1:22" ht="57.6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15">
        <f t="shared" si="91"/>
        <v>41860.947013888886</v>
      </c>
      <c r="K983" s="3">
        <v>1405032222</v>
      </c>
      <c r="L983" s="15">
        <f t="shared" si="92"/>
        <v>41830.947013888886</v>
      </c>
      <c r="M983" s="15" t="str">
        <f t="shared" si="93"/>
        <v>Jul</v>
      </c>
      <c r="N983" s="15" t="str">
        <f t="shared" si="94"/>
        <v>2014</v>
      </c>
      <c r="O983" s="3" t="b">
        <v>0</v>
      </c>
      <c r="P983" s="3">
        <v>4</v>
      </c>
      <c r="Q983" s="3" t="b">
        <v>0</v>
      </c>
      <c r="R983" s="3" t="s">
        <v>8273</v>
      </c>
      <c r="S983" s="7">
        <f t="shared" si="90"/>
        <v>0</v>
      </c>
      <c r="T983" s="3">
        <f t="shared" si="95"/>
        <v>2.75</v>
      </c>
      <c r="U983" s="9" t="s">
        <v>8312</v>
      </c>
      <c r="V983" s="3" t="s">
        <v>8314</v>
      </c>
    </row>
    <row r="984" spans="1:22" ht="28.8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15">
        <f t="shared" si="91"/>
        <v>42645.753310185188</v>
      </c>
      <c r="K984" s="3">
        <v>1472839486</v>
      </c>
      <c r="L984" s="15">
        <f t="shared" si="92"/>
        <v>42615.753310185188</v>
      </c>
      <c r="M984" s="15" t="str">
        <f t="shared" si="93"/>
        <v>Sep</v>
      </c>
      <c r="N984" s="15" t="str">
        <f t="shared" si="94"/>
        <v>2016</v>
      </c>
      <c r="O984" s="3" t="b">
        <v>0</v>
      </c>
      <c r="P984" s="3">
        <v>3</v>
      </c>
      <c r="Q984" s="3" t="b">
        <v>0</v>
      </c>
      <c r="R984" s="3" t="s">
        <v>8273</v>
      </c>
      <c r="S984" s="7">
        <f t="shared" si="90"/>
        <v>0</v>
      </c>
      <c r="T984" s="3">
        <f t="shared" si="95"/>
        <v>1</v>
      </c>
      <c r="U984" s="9" t="s">
        <v>8312</v>
      </c>
      <c r="V984" s="3" t="s">
        <v>8314</v>
      </c>
    </row>
    <row r="985" spans="1:22" ht="57.6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15">
        <f t="shared" si="91"/>
        <v>42605.870833333334</v>
      </c>
      <c r="K985" s="3">
        <v>1469289685</v>
      </c>
      <c r="L985" s="15">
        <f t="shared" si="92"/>
        <v>42574.667650462965</v>
      </c>
      <c r="M985" s="15" t="str">
        <f t="shared" si="93"/>
        <v>Jul</v>
      </c>
      <c r="N985" s="15" t="str">
        <f t="shared" si="94"/>
        <v>2016</v>
      </c>
      <c r="O985" s="3" t="b">
        <v>0</v>
      </c>
      <c r="P985" s="3">
        <v>179</v>
      </c>
      <c r="Q985" s="3" t="b">
        <v>0</v>
      </c>
      <c r="R985" s="3" t="s">
        <v>8273</v>
      </c>
      <c r="S985" s="7">
        <f t="shared" si="90"/>
        <v>30</v>
      </c>
      <c r="T985" s="3">
        <f t="shared" si="95"/>
        <v>171.79</v>
      </c>
      <c r="U985" s="9" t="s">
        <v>8312</v>
      </c>
      <c r="V985" s="3" t="s">
        <v>8314</v>
      </c>
    </row>
    <row r="986" spans="1:22" ht="72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15">
        <f t="shared" si="91"/>
        <v>42091.074166666673</v>
      </c>
      <c r="K986" s="3">
        <v>1424918808</v>
      </c>
      <c r="L986" s="15">
        <f t="shared" si="92"/>
        <v>42061.11583333333</v>
      </c>
      <c r="M986" s="15" t="str">
        <f t="shared" si="93"/>
        <v>Feb</v>
      </c>
      <c r="N986" s="15" t="str">
        <f t="shared" si="94"/>
        <v>2015</v>
      </c>
      <c r="O986" s="3" t="b">
        <v>0</v>
      </c>
      <c r="P986" s="3">
        <v>3</v>
      </c>
      <c r="Q986" s="3" t="b">
        <v>0</v>
      </c>
      <c r="R986" s="3" t="s">
        <v>8273</v>
      </c>
      <c r="S986" s="7">
        <f t="shared" si="90"/>
        <v>1</v>
      </c>
      <c r="T986" s="3">
        <f t="shared" si="95"/>
        <v>35.33</v>
      </c>
      <c r="U986" s="9" t="s">
        <v>8312</v>
      </c>
      <c r="V986" s="3" t="s">
        <v>8314</v>
      </c>
    </row>
    <row r="987" spans="1:22" ht="43.2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15">
        <f t="shared" si="91"/>
        <v>42369.958333333328</v>
      </c>
      <c r="K987" s="3">
        <v>1449011610</v>
      </c>
      <c r="L987" s="15">
        <f t="shared" si="92"/>
        <v>42339.967708333337</v>
      </c>
      <c r="M987" s="15" t="str">
        <f t="shared" si="93"/>
        <v>Dec</v>
      </c>
      <c r="N987" s="15" t="str">
        <f t="shared" si="94"/>
        <v>2015</v>
      </c>
      <c r="O987" s="3" t="b">
        <v>0</v>
      </c>
      <c r="P987" s="3">
        <v>23</v>
      </c>
      <c r="Q987" s="3" t="b">
        <v>0</v>
      </c>
      <c r="R987" s="3" t="s">
        <v>8273</v>
      </c>
      <c r="S987" s="7">
        <f t="shared" si="90"/>
        <v>6</v>
      </c>
      <c r="T987" s="3">
        <f t="shared" si="95"/>
        <v>82.09</v>
      </c>
      <c r="U987" s="9" t="s">
        <v>8312</v>
      </c>
      <c r="V987" s="3" t="s">
        <v>8314</v>
      </c>
    </row>
    <row r="988" spans="1:22" ht="57.6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15">
        <f t="shared" si="91"/>
        <v>42379</v>
      </c>
      <c r="K988" s="3">
        <v>1447698300</v>
      </c>
      <c r="L988" s="15">
        <f t="shared" si="92"/>
        <v>42324.767361111109</v>
      </c>
      <c r="M988" s="15" t="str">
        <f t="shared" si="93"/>
        <v>Nov</v>
      </c>
      <c r="N988" s="15" t="str">
        <f t="shared" si="94"/>
        <v>2015</v>
      </c>
      <c r="O988" s="3" t="b">
        <v>0</v>
      </c>
      <c r="P988" s="3">
        <v>23</v>
      </c>
      <c r="Q988" s="3" t="b">
        <v>0</v>
      </c>
      <c r="R988" s="3" t="s">
        <v>8273</v>
      </c>
      <c r="S988" s="7">
        <f t="shared" si="90"/>
        <v>13</v>
      </c>
      <c r="T988" s="3">
        <f t="shared" si="95"/>
        <v>110.87</v>
      </c>
      <c r="U988" s="9" t="s">
        <v>8312</v>
      </c>
      <c r="V988" s="3" t="s">
        <v>8314</v>
      </c>
    </row>
    <row r="989" spans="1:22" ht="43.2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15">
        <f t="shared" si="91"/>
        <v>41813.294560185182</v>
      </c>
      <c r="K989" s="3">
        <v>1400051050</v>
      </c>
      <c r="L989" s="15">
        <f t="shared" si="92"/>
        <v>41773.294560185182</v>
      </c>
      <c r="M989" s="15" t="str">
        <f t="shared" si="93"/>
        <v>May</v>
      </c>
      <c r="N989" s="15" t="str">
        <f t="shared" si="94"/>
        <v>2014</v>
      </c>
      <c r="O989" s="3" t="b">
        <v>0</v>
      </c>
      <c r="P989" s="3">
        <v>41</v>
      </c>
      <c r="Q989" s="3" t="b">
        <v>0</v>
      </c>
      <c r="R989" s="3" t="s">
        <v>8273</v>
      </c>
      <c r="S989" s="7">
        <f t="shared" si="90"/>
        <v>13</v>
      </c>
      <c r="T989" s="3">
        <f t="shared" si="95"/>
        <v>161.22</v>
      </c>
      <c r="U989" s="9" t="s">
        <v>8312</v>
      </c>
      <c r="V989" s="3" t="s">
        <v>8314</v>
      </c>
    </row>
    <row r="990" spans="1:22" ht="57.6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15">
        <f t="shared" si="91"/>
        <v>42644.356770833328</v>
      </c>
      <c r="K990" s="3">
        <v>1472718825</v>
      </c>
      <c r="L990" s="15">
        <f t="shared" si="92"/>
        <v>42614.356770833328</v>
      </c>
      <c r="M990" s="15" t="str">
        <f t="shared" si="93"/>
        <v>Sep</v>
      </c>
      <c r="N990" s="15" t="str">
        <f t="shared" si="94"/>
        <v>2016</v>
      </c>
      <c r="O990" s="3" t="b">
        <v>0</v>
      </c>
      <c r="P990" s="3">
        <v>0</v>
      </c>
      <c r="Q990" s="3" t="b">
        <v>0</v>
      </c>
      <c r="R990" s="3" t="s">
        <v>8273</v>
      </c>
      <c r="S990" s="7">
        <f t="shared" si="90"/>
        <v>0</v>
      </c>
      <c r="T990" s="3" t="e">
        <f t="shared" si="95"/>
        <v>#DIV/0!</v>
      </c>
      <c r="U990" s="9" t="s">
        <v>8312</v>
      </c>
      <c r="V990" s="3" t="s">
        <v>8314</v>
      </c>
    </row>
    <row r="991" spans="1:22" ht="28.8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15">
        <f t="shared" si="91"/>
        <v>42641.933969907404</v>
      </c>
      <c r="K991" s="3">
        <v>1472509495</v>
      </c>
      <c r="L991" s="15">
        <f t="shared" si="92"/>
        <v>42611.933969907404</v>
      </c>
      <c r="M991" s="15" t="str">
        <f t="shared" si="93"/>
        <v>Aug</v>
      </c>
      <c r="N991" s="15" t="str">
        <f t="shared" si="94"/>
        <v>2016</v>
      </c>
      <c r="O991" s="3" t="b">
        <v>0</v>
      </c>
      <c r="P991" s="3">
        <v>32</v>
      </c>
      <c r="Q991" s="3" t="b">
        <v>0</v>
      </c>
      <c r="R991" s="3" t="s">
        <v>8273</v>
      </c>
      <c r="S991" s="7">
        <f t="shared" si="90"/>
        <v>17</v>
      </c>
      <c r="T991" s="3">
        <f t="shared" si="95"/>
        <v>52.41</v>
      </c>
      <c r="U991" s="9" t="s">
        <v>8312</v>
      </c>
      <c r="V991" s="3" t="s">
        <v>8314</v>
      </c>
    </row>
    <row r="992" spans="1:22" ht="43.2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15">
        <f t="shared" si="91"/>
        <v>41885.784305555557</v>
      </c>
      <c r="K992" s="3">
        <v>1407178164</v>
      </c>
      <c r="L992" s="15">
        <f t="shared" si="92"/>
        <v>41855.784305555557</v>
      </c>
      <c r="M992" s="15" t="str">
        <f t="shared" si="93"/>
        <v>Aug</v>
      </c>
      <c r="N992" s="15" t="str">
        <f t="shared" si="94"/>
        <v>2014</v>
      </c>
      <c r="O992" s="3" t="b">
        <v>0</v>
      </c>
      <c r="P992" s="3">
        <v>2</v>
      </c>
      <c r="Q992" s="3" t="b">
        <v>0</v>
      </c>
      <c r="R992" s="3" t="s">
        <v>8273</v>
      </c>
      <c r="S992" s="7">
        <f t="shared" si="90"/>
        <v>0</v>
      </c>
      <c r="T992" s="3">
        <f t="shared" si="95"/>
        <v>13</v>
      </c>
      <c r="U992" s="9" t="s">
        <v>8312</v>
      </c>
      <c r="V992" s="3" t="s">
        <v>8314</v>
      </c>
    </row>
    <row r="993" spans="1:22" ht="72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15">
        <f t="shared" si="91"/>
        <v>42563.785416666666</v>
      </c>
      <c r="K993" s="3">
        <v>1466186988</v>
      </c>
      <c r="L993" s="15">
        <f t="shared" si="92"/>
        <v>42538.75680555556</v>
      </c>
      <c r="M993" s="15" t="str">
        <f t="shared" si="93"/>
        <v>Jun</v>
      </c>
      <c r="N993" s="15" t="str">
        <f t="shared" si="94"/>
        <v>2016</v>
      </c>
      <c r="O993" s="3" t="b">
        <v>0</v>
      </c>
      <c r="P993" s="3">
        <v>7</v>
      </c>
      <c r="Q993" s="3" t="b">
        <v>0</v>
      </c>
      <c r="R993" s="3" t="s">
        <v>8273</v>
      </c>
      <c r="S993" s="7">
        <f t="shared" si="90"/>
        <v>4</v>
      </c>
      <c r="T993" s="3">
        <f t="shared" si="95"/>
        <v>30.29</v>
      </c>
      <c r="U993" s="9" t="s">
        <v>8312</v>
      </c>
      <c r="V993" s="3" t="s">
        <v>8314</v>
      </c>
    </row>
    <row r="994" spans="1:22" ht="43.2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15">
        <f t="shared" si="91"/>
        <v>42497.883321759262</v>
      </c>
      <c r="K994" s="3">
        <v>1457475119</v>
      </c>
      <c r="L994" s="15">
        <f t="shared" si="92"/>
        <v>42437.924988425926</v>
      </c>
      <c r="M994" s="15" t="str">
        <f t="shared" si="93"/>
        <v>Mar</v>
      </c>
      <c r="N994" s="15" t="str">
        <f t="shared" si="94"/>
        <v>2016</v>
      </c>
      <c r="O994" s="3" t="b">
        <v>0</v>
      </c>
      <c r="P994" s="3">
        <v>4</v>
      </c>
      <c r="Q994" s="3" t="b">
        <v>0</v>
      </c>
      <c r="R994" s="3" t="s">
        <v>8273</v>
      </c>
      <c r="S994" s="7">
        <f t="shared" si="90"/>
        <v>0</v>
      </c>
      <c r="T994" s="3">
        <f t="shared" si="95"/>
        <v>116.75</v>
      </c>
      <c r="U994" s="9" t="s">
        <v>8312</v>
      </c>
      <c r="V994" s="3" t="s">
        <v>8314</v>
      </c>
    </row>
    <row r="995" spans="1:22" ht="43.2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15">
        <f t="shared" si="91"/>
        <v>42686.208333333328</v>
      </c>
      <c r="K995" s="3">
        <v>1476054568</v>
      </c>
      <c r="L995" s="15">
        <f t="shared" si="92"/>
        <v>42652.964907407411</v>
      </c>
      <c r="M995" s="15" t="str">
        <f t="shared" si="93"/>
        <v>Oct</v>
      </c>
      <c r="N995" s="15" t="str">
        <f t="shared" si="94"/>
        <v>2016</v>
      </c>
      <c r="O995" s="3" t="b">
        <v>0</v>
      </c>
      <c r="P995" s="3">
        <v>196</v>
      </c>
      <c r="Q995" s="3" t="b">
        <v>0</v>
      </c>
      <c r="R995" s="3" t="s">
        <v>8273</v>
      </c>
      <c r="S995" s="7">
        <f t="shared" si="90"/>
        <v>25</v>
      </c>
      <c r="T995" s="3">
        <f t="shared" si="95"/>
        <v>89.6</v>
      </c>
      <c r="U995" s="9" t="s">
        <v>8312</v>
      </c>
      <c r="V995" s="3" t="s">
        <v>8314</v>
      </c>
    </row>
    <row r="996" spans="1:22" ht="57.6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15">
        <f t="shared" si="91"/>
        <v>41973.957638888889</v>
      </c>
      <c r="K996" s="3">
        <v>1412835530</v>
      </c>
      <c r="L996" s="15">
        <f t="shared" si="92"/>
        <v>41921.263078703705</v>
      </c>
      <c r="M996" s="15" t="str">
        <f t="shared" si="93"/>
        <v>Oct</v>
      </c>
      <c r="N996" s="15" t="str">
        <f t="shared" si="94"/>
        <v>2014</v>
      </c>
      <c r="O996" s="3" t="b">
        <v>0</v>
      </c>
      <c r="P996" s="3">
        <v>11</v>
      </c>
      <c r="Q996" s="3" t="b">
        <v>0</v>
      </c>
      <c r="R996" s="3" t="s">
        <v>8273</v>
      </c>
      <c r="S996" s="7">
        <f t="shared" si="90"/>
        <v>2</v>
      </c>
      <c r="T996" s="3">
        <f t="shared" si="95"/>
        <v>424.45</v>
      </c>
      <c r="U996" s="9" t="s">
        <v>8312</v>
      </c>
      <c r="V996" s="3" t="s">
        <v>8314</v>
      </c>
    </row>
    <row r="997" spans="1:22" ht="43.2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15">
        <f t="shared" si="91"/>
        <v>41972.666666666672</v>
      </c>
      <c r="K997" s="3">
        <v>1415140480</v>
      </c>
      <c r="L997" s="15">
        <f t="shared" si="92"/>
        <v>41947.940740740742</v>
      </c>
      <c r="M997" s="15" t="str">
        <f t="shared" si="93"/>
        <v>Nov</v>
      </c>
      <c r="N997" s="15" t="str">
        <f t="shared" si="94"/>
        <v>2014</v>
      </c>
      <c r="O997" s="3" t="b">
        <v>0</v>
      </c>
      <c r="P997" s="3">
        <v>9</v>
      </c>
      <c r="Q997" s="3" t="b">
        <v>0</v>
      </c>
      <c r="R997" s="3" t="s">
        <v>8273</v>
      </c>
      <c r="S997" s="7">
        <f t="shared" si="90"/>
        <v>7</v>
      </c>
      <c r="T997" s="3">
        <f t="shared" si="95"/>
        <v>80.67</v>
      </c>
      <c r="U997" s="9" t="s">
        <v>8312</v>
      </c>
      <c r="V997" s="3" t="s">
        <v>8314</v>
      </c>
    </row>
    <row r="998" spans="1:22" ht="28.8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15">
        <f t="shared" si="91"/>
        <v>41847.643750000003</v>
      </c>
      <c r="K998" s="3">
        <v>1403902060</v>
      </c>
      <c r="L998" s="15">
        <f t="shared" si="92"/>
        <v>41817.866435185184</v>
      </c>
      <c r="M998" s="15" t="str">
        <f t="shared" si="93"/>
        <v>Jun</v>
      </c>
      <c r="N998" s="15" t="str">
        <f t="shared" si="94"/>
        <v>2014</v>
      </c>
      <c r="O998" s="3" t="b">
        <v>0</v>
      </c>
      <c r="P998" s="3">
        <v>5</v>
      </c>
      <c r="Q998" s="3" t="b">
        <v>0</v>
      </c>
      <c r="R998" s="3" t="s">
        <v>8273</v>
      </c>
      <c r="S998" s="7">
        <f t="shared" si="90"/>
        <v>2</v>
      </c>
      <c r="T998" s="3">
        <f t="shared" si="95"/>
        <v>13</v>
      </c>
      <c r="U998" s="9" t="s">
        <v>8312</v>
      </c>
      <c r="V998" s="3" t="s">
        <v>8314</v>
      </c>
    </row>
    <row r="999" spans="1:22" ht="28.8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15">
        <f t="shared" si="91"/>
        <v>41971.144641203704</v>
      </c>
      <c r="K999" s="3">
        <v>1414549697</v>
      </c>
      <c r="L999" s="15">
        <f t="shared" si="92"/>
        <v>41941.10297453704</v>
      </c>
      <c r="M999" s="15" t="str">
        <f t="shared" si="93"/>
        <v>Oct</v>
      </c>
      <c r="N999" s="15" t="str">
        <f t="shared" si="94"/>
        <v>2014</v>
      </c>
      <c r="O999" s="3" t="b">
        <v>0</v>
      </c>
      <c r="P999" s="3">
        <v>8</v>
      </c>
      <c r="Q999" s="3" t="b">
        <v>0</v>
      </c>
      <c r="R999" s="3" t="s">
        <v>8273</v>
      </c>
      <c r="S999" s="7">
        <f t="shared" si="90"/>
        <v>1</v>
      </c>
      <c r="T999" s="3">
        <f t="shared" si="95"/>
        <v>8.1300000000000008</v>
      </c>
      <c r="U999" s="9" t="s">
        <v>8312</v>
      </c>
      <c r="V999" s="3" t="s">
        <v>8314</v>
      </c>
    </row>
    <row r="1000" spans="1:22" ht="43.2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15">
        <f t="shared" si="91"/>
        <v>42327.210659722223</v>
      </c>
      <c r="K1000" s="3">
        <v>1444017801</v>
      </c>
      <c r="L1000" s="15">
        <f t="shared" si="92"/>
        <v>42282.168993055559</v>
      </c>
      <c r="M1000" s="15" t="str">
        <f t="shared" si="93"/>
        <v>Oct</v>
      </c>
      <c r="N1000" s="15" t="str">
        <f t="shared" si="94"/>
        <v>2015</v>
      </c>
      <c r="O1000" s="3" t="b">
        <v>0</v>
      </c>
      <c r="P1000" s="3">
        <v>229</v>
      </c>
      <c r="Q1000" s="3" t="b">
        <v>0</v>
      </c>
      <c r="R1000" s="3" t="s">
        <v>8273</v>
      </c>
      <c r="S1000" s="7">
        <f t="shared" si="90"/>
        <v>59</v>
      </c>
      <c r="T1000" s="3">
        <f t="shared" si="95"/>
        <v>153.43</v>
      </c>
      <c r="U1000" s="9" t="s">
        <v>8312</v>
      </c>
      <c r="V1000" s="3" t="s">
        <v>8314</v>
      </c>
    </row>
    <row r="1001" spans="1:22" ht="43.2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15">
        <f t="shared" si="91"/>
        <v>41956.334722222222</v>
      </c>
      <c r="K1001" s="3">
        <v>1413270690</v>
      </c>
      <c r="L1001" s="15">
        <f t="shared" si="92"/>
        <v>41926.29965277778</v>
      </c>
      <c r="M1001" s="15" t="str">
        <f t="shared" si="93"/>
        <v>Oct</v>
      </c>
      <c r="N1001" s="15" t="str">
        <f t="shared" si="94"/>
        <v>2014</v>
      </c>
      <c r="O1001" s="3" t="b">
        <v>0</v>
      </c>
      <c r="P1001" s="3">
        <v>40</v>
      </c>
      <c r="Q1001" s="3" t="b">
        <v>0</v>
      </c>
      <c r="R1001" s="3" t="s">
        <v>8273</v>
      </c>
      <c r="S1001" s="7">
        <f t="shared" si="90"/>
        <v>8</v>
      </c>
      <c r="T1001" s="3">
        <f t="shared" si="95"/>
        <v>292.08</v>
      </c>
      <c r="U1001" s="9" t="s">
        <v>8312</v>
      </c>
      <c r="V1001" s="3" t="s">
        <v>8314</v>
      </c>
    </row>
    <row r="1002" spans="1:22" ht="43.2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15">
        <f t="shared" si="91"/>
        <v>42809.018055555556</v>
      </c>
      <c r="K1002" s="3">
        <v>1484357160</v>
      </c>
      <c r="L1002" s="15">
        <f t="shared" si="92"/>
        <v>42749.059722222228</v>
      </c>
      <c r="M1002" s="15" t="str">
        <f t="shared" si="93"/>
        <v>Jan</v>
      </c>
      <c r="N1002" s="15" t="str">
        <f t="shared" si="94"/>
        <v>2017</v>
      </c>
      <c r="O1002" s="3" t="b">
        <v>0</v>
      </c>
      <c r="P1002" s="3">
        <v>6</v>
      </c>
      <c r="Q1002" s="3" t="b">
        <v>0</v>
      </c>
      <c r="R1002" s="3" t="s">
        <v>8273</v>
      </c>
      <c r="S1002" s="7">
        <f t="shared" si="90"/>
        <v>2</v>
      </c>
      <c r="T1002" s="3">
        <f t="shared" si="95"/>
        <v>3304</v>
      </c>
      <c r="U1002" s="9" t="s">
        <v>8312</v>
      </c>
      <c r="V1002" s="3" t="s">
        <v>8314</v>
      </c>
    </row>
    <row r="1003" spans="1:22" ht="57.6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15">
        <f t="shared" si="91"/>
        <v>42765.720057870371</v>
      </c>
      <c r="K1003" s="3">
        <v>1481908613</v>
      </c>
      <c r="L1003" s="15">
        <f t="shared" si="92"/>
        <v>42720.720057870371</v>
      </c>
      <c r="M1003" s="15" t="str">
        <f t="shared" si="93"/>
        <v>Dec</v>
      </c>
      <c r="N1003" s="15" t="str">
        <f t="shared" si="94"/>
        <v>2016</v>
      </c>
      <c r="O1003" s="3" t="b">
        <v>0</v>
      </c>
      <c r="P1003" s="3">
        <v>4</v>
      </c>
      <c r="Q1003" s="3" t="b">
        <v>0</v>
      </c>
      <c r="R1003" s="3" t="s">
        <v>8273</v>
      </c>
      <c r="S1003" s="7">
        <f t="shared" si="90"/>
        <v>104</v>
      </c>
      <c r="T1003" s="3">
        <f t="shared" si="95"/>
        <v>1300</v>
      </c>
      <c r="U1003" s="9" t="s">
        <v>8312</v>
      </c>
      <c r="V1003" s="3" t="s">
        <v>8314</v>
      </c>
    </row>
    <row r="1004" spans="1:22" ht="43.2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15">
        <f t="shared" si="91"/>
        <v>42355.249305555553</v>
      </c>
      <c r="K1004" s="3">
        <v>1447777514</v>
      </c>
      <c r="L1004" s="15">
        <f t="shared" si="92"/>
        <v>42325.684189814812</v>
      </c>
      <c r="M1004" s="15" t="str">
        <f t="shared" si="93"/>
        <v>Nov</v>
      </c>
      <c r="N1004" s="15" t="str">
        <f t="shared" si="94"/>
        <v>2015</v>
      </c>
      <c r="O1004" s="3" t="b">
        <v>0</v>
      </c>
      <c r="P1004" s="3">
        <v>22</v>
      </c>
      <c r="Q1004" s="3" t="b">
        <v>0</v>
      </c>
      <c r="R1004" s="3" t="s">
        <v>8273</v>
      </c>
      <c r="S1004" s="7">
        <f t="shared" si="90"/>
        <v>30</v>
      </c>
      <c r="T1004" s="3">
        <f t="shared" si="95"/>
        <v>134.55000000000001</v>
      </c>
      <c r="U1004" s="9" t="s">
        <v>8312</v>
      </c>
      <c r="V1004" s="3" t="s">
        <v>8314</v>
      </c>
    </row>
    <row r="1005" spans="1:22" ht="43.2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15">
        <f t="shared" si="91"/>
        <v>42810.667372685188</v>
      </c>
      <c r="K1005" s="3">
        <v>1487091661</v>
      </c>
      <c r="L1005" s="15">
        <f t="shared" si="92"/>
        <v>42780.709039351852</v>
      </c>
      <c r="M1005" s="15" t="str">
        <f t="shared" si="93"/>
        <v>Feb</v>
      </c>
      <c r="N1005" s="15" t="str">
        <f t="shared" si="94"/>
        <v>2017</v>
      </c>
      <c r="O1005" s="3" t="b">
        <v>0</v>
      </c>
      <c r="P1005" s="3">
        <v>15</v>
      </c>
      <c r="Q1005" s="3" t="b">
        <v>0</v>
      </c>
      <c r="R1005" s="3" t="s">
        <v>8273</v>
      </c>
      <c r="S1005" s="7">
        <f t="shared" si="90"/>
        <v>16</v>
      </c>
      <c r="T1005" s="3">
        <f t="shared" si="95"/>
        <v>214.07</v>
      </c>
      <c r="U1005" s="9" t="s">
        <v>8312</v>
      </c>
      <c r="V1005" s="3" t="s">
        <v>8314</v>
      </c>
    </row>
    <row r="1006" spans="1:22" ht="28.8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15">
        <f t="shared" si="91"/>
        <v>42418.708645833336</v>
      </c>
      <c r="K1006" s="3">
        <v>1453222827</v>
      </c>
      <c r="L1006" s="15">
        <f t="shared" si="92"/>
        <v>42388.708645833336</v>
      </c>
      <c r="M1006" s="15" t="str">
        <f t="shared" si="93"/>
        <v>Jan</v>
      </c>
      <c r="N1006" s="15" t="str">
        <f t="shared" si="94"/>
        <v>2016</v>
      </c>
      <c r="O1006" s="3" t="b">
        <v>0</v>
      </c>
      <c r="P1006" s="3">
        <v>95</v>
      </c>
      <c r="Q1006" s="3" t="b">
        <v>0</v>
      </c>
      <c r="R1006" s="3" t="s">
        <v>8273</v>
      </c>
      <c r="S1006" s="7">
        <f t="shared" si="90"/>
        <v>82</v>
      </c>
      <c r="T1006" s="3">
        <f t="shared" si="95"/>
        <v>216.34</v>
      </c>
      <c r="U1006" s="9" t="s">
        <v>8312</v>
      </c>
      <c r="V1006" s="3" t="s">
        <v>8314</v>
      </c>
    </row>
    <row r="1007" spans="1:22" ht="43.2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15">
        <f t="shared" si="91"/>
        <v>42307.624803240738</v>
      </c>
      <c r="K1007" s="3">
        <v>1443538783</v>
      </c>
      <c r="L1007" s="15">
        <f t="shared" si="92"/>
        <v>42276.624803240738</v>
      </c>
      <c r="M1007" s="15" t="str">
        <f t="shared" si="93"/>
        <v>Sep</v>
      </c>
      <c r="N1007" s="15" t="str">
        <f t="shared" si="94"/>
        <v>2015</v>
      </c>
      <c r="O1007" s="3" t="b">
        <v>0</v>
      </c>
      <c r="P1007" s="3">
        <v>161</v>
      </c>
      <c r="Q1007" s="3" t="b">
        <v>0</v>
      </c>
      <c r="R1007" s="3" t="s">
        <v>8273</v>
      </c>
      <c r="S1007" s="7">
        <f t="shared" si="90"/>
        <v>75</v>
      </c>
      <c r="T1007" s="3">
        <f t="shared" si="95"/>
        <v>932.31</v>
      </c>
      <c r="U1007" s="9" t="s">
        <v>8312</v>
      </c>
      <c r="V1007" s="3" t="s">
        <v>8314</v>
      </c>
    </row>
    <row r="1008" spans="1:22" ht="43.2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15">
        <f t="shared" si="91"/>
        <v>41985.299305555556</v>
      </c>
      <c r="K1008" s="3">
        <v>1417654672</v>
      </c>
      <c r="L1008" s="15">
        <f t="shared" si="92"/>
        <v>41977.040185185186</v>
      </c>
      <c r="M1008" s="15" t="str">
        <f t="shared" si="93"/>
        <v>Dec</v>
      </c>
      <c r="N1008" s="15" t="str">
        <f t="shared" si="94"/>
        <v>2014</v>
      </c>
      <c r="O1008" s="3" t="b">
        <v>0</v>
      </c>
      <c r="P1008" s="3">
        <v>8</v>
      </c>
      <c r="Q1008" s="3" t="b">
        <v>0</v>
      </c>
      <c r="R1008" s="3" t="s">
        <v>8273</v>
      </c>
      <c r="S1008" s="7">
        <f t="shared" si="90"/>
        <v>6</v>
      </c>
      <c r="T1008" s="3">
        <f t="shared" si="95"/>
        <v>29.25</v>
      </c>
      <c r="U1008" s="9" t="s">
        <v>8312</v>
      </c>
      <c r="V1008" s="3" t="s">
        <v>8314</v>
      </c>
    </row>
    <row r="1009" spans="1:22" ht="43.2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15">
        <f t="shared" si="91"/>
        <v>42718.6252662037</v>
      </c>
      <c r="K1009" s="3">
        <v>1478095223</v>
      </c>
      <c r="L1009" s="15">
        <f t="shared" si="92"/>
        <v>42676.583599537036</v>
      </c>
      <c r="M1009" s="15" t="str">
        <f t="shared" si="93"/>
        <v>Nov</v>
      </c>
      <c r="N1009" s="15" t="str">
        <f t="shared" si="94"/>
        <v>2016</v>
      </c>
      <c r="O1009" s="3" t="b">
        <v>0</v>
      </c>
      <c r="P1009" s="3">
        <v>76</v>
      </c>
      <c r="Q1009" s="3" t="b">
        <v>0</v>
      </c>
      <c r="R1009" s="3" t="s">
        <v>8273</v>
      </c>
      <c r="S1009" s="7">
        <f t="shared" si="90"/>
        <v>44</v>
      </c>
      <c r="T1009" s="3">
        <f t="shared" si="95"/>
        <v>174.95</v>
      </c>
      <c r="U1009" s="9" t="s">
        <v>8312</v>
      </c>
      <c r="V1009" s="3" t="s">
        <v>8314</v>
      </c>
    </row>
    <row r="1010" spans="1:22" ht="43.2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15">
        <f t="shared" si="91"/>
        <v>42732.809201388889</v>
      </c>
      <c r="K1010" s="3">
        <v>1480361115</v>
      </c>
      <c r="L1010" s="15">
        <f t="shared" si="92"/>
        <v>42702.809201388889</v>
      </c>
      <c r="M1010" s="15" t="str">
        <f t="shared" si="93"/>
        <v>Nov</v>
      </c>
      <c r="N1010" s="15" t="str">
        <f t="shared" si="94"/>
        <v>2016</v>
      </c>
      <c r="O1010" s="3" t="b">
        <v>0</v>
      </c>
      <c r="P1010" s="3">
        <v>1</v>
      </c>
      <c r="Q1010" s="3" t="b">
        <v>0</v>
      </c>
      <c r="R1010" s="3" t="s">
        <v>8273</v>
      </c>
      <c r="S1010" s="7">
        <f t="shared" si="90"/>
        <v>0</v>
      </c>
      <c r="T1010" s="3">
        <f t="shared" si="95"/>
        <v>250</v>
      </c>
      <c r="U1010" s="9" t="s">
        <v>8312</v>
      </c>
      <c r="V1010" s="3" t="s">
        <v>8314</v>
      </c>
    </row>
    <row r="1011" spans="1:22" ht="57.6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15">
        <f t="shared" si="91"/>
        <v>42540.604699074072</v>
      </c>
      <c r="K1011" s="3">
        <v>1463754646</v>
      </c>
      <c r="L1011" s="15">
        <f t="shared" si="92"/>
        <v>42510.604699074072</v>
      </c>
      <c r="M1011" s="15" t="str">
        <f t="shared" si="93"/>
        <v>May</v>
      </c>
      <c r="N1011" s="15" t="str">
        <f t="shared" si="94"/>
        <v>2016</v>
      </c>
      <c r="O1011" s="3" t="b">
        <v>0</v>
      </c>
      <c r="P1011" s="3">
        <v>101</v>
      </c>
      <c r="Q1011" s="3" t="b">
        <v>0</v>
      </c>
      <c r="R1011" s="3" t="s">
        <v>8273</v>
      </c>
      <c r="S1011" s="7">
        <f t="shared" si="90"/>
        <v>13</v>
      </c>
      <c r="T1011" s="3">
        <f t="shared" si="95"/>
        <v>65</v>
      </c>
      <c r="U1011" s="9" t="s">
        <v>8312</v>
      </c>
      <c r="V1011" s="3" t="s">
        <v>8314</v>
      </c>
    </row>
    <row r="1012" spans="1:22" ht="43.2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15">
        <f t="shared" si="91"/>
        <v>42618.124305555553</v>
      </c>
      <c r="K1012" s="3">
        <v>1468180462</v>
      </c>
      <c r="L1012" s="15">
        <f t="shared" si="92"/>
        <v>42561.829421296294</v>
      </c>
      <c r="M1012" s="15" t="str">
        <f t="shared" si="93"/>
        <v>Jul</v>
      </c>
      <c r="N1012" s="15" t="str">
        <f t="shared" si="94"/>
        <v>2016</v>
      </c>
      <c r="O1012" s="3" t="b">
        <v>0</v>
      </c>
      <c r="P1012" s="3">
        <v>4</v>
      </c>
      <c r="Q1012" s="3" t="b">
        <v>0</v>
      </c>
      <c r="R1012" s="3" t="s">
        <v>8273</v>
      </c>
      <c r="S1012" s="7">
        <f t="shared" si="90"/>
        <v>0</v>
      </c>
      <c r="T1012" s="3">
        <f t="shared" si="95"/>
        <v>55</v>
      </c>
      <c r="U1012" s="9" t="s">
        <v>8312</v>
      </c>
      <c r="V1012" s="3" t="s">
        <v>8314</v>
      </c>
    </row>
    <row r="1013" spans="1:22" ht="43.2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15">
        <f t="shared" si="91"/>
        <v>41991.898090277777</v>
      </c>
      <c r="K1013" s="3">
        <v>1415050395</v>
      </c>
      <c r="L1013" s="15">
        <f t="shared" si="92"/>
        <v>41946.898090277777</v>
      </c>
      <c r="M1013" s="15" t="str">
        <f t="shared" si="93"/>
        <v>Nov</v>
      </c>
      <c r="N1013" s="15" t="str">
        <f t="shared" si="94"/>
        <v>2014</v>
      </c>
      <c r="O1013" s="3" t="b">
        <v>0</v>
      </c>
      <c r="P1013" s="3">
        <v>1</v>
      </c>
      <c r="Q1013" s="3" t="b">
        <v>0</v>
      </c>
      <c r="R1013" s="3" t="s">
        <v>8273</v>
      </c>
      <c r="S1013" s="7">
        <f t="shared" si="90"/>
        <v>0</v>
      </c>
      <c r="T1013" s="3">
        <f t="shared" si="95"/>
        <v>75</v>
      </c>
      <c r="U1013" s="9" t="s">
        <v>8312</v>
      </c>
      <c r="V1013" s="3" t="s">
        <v>8314</v>
      </c>
    </row>
    <row r="1014" spans="1:22" ht="57.6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15">
        <f t="shared" si="91"/>
        <v>42759.440416666665</v>
      </c>
      <c r="K1014" s="3">
        <v>1481366052</v>
      </c>
      <c r="L1014" s="15">
        <f t="shared" si="92"/>
        <v>42714.440416666665</v>
      </c>
      <c r="M1014" s="15" t="str">
        <f t="shared" si="93"/>
        <v>Dec</v>
      </c>
      <c r="N1014" s="15" t="str">
        <f t="shared" si="94"/>
        <v>2016</v>
      </c>
      <c r="O1014" s="3" t="b">
        <v>0</v>
      </c>
      <c r="P1014" s="3">
        <v>775</v>
      </c>
      <c r="Q1014" s="3" t="b">
        <v>0</v>
      </c>
      <c r="R1014" s="3" t="s">
        <v>8273</v>
      </c>
      <c r="S1014" s="7">
        <f t="shared" si="90"/>
        <v>21535</v>
      </c>
      <c r="T1014" s="3">
        <f t="shared" si="95"/>
        <v>1389.36</v>
      </c>
      <c r="U1014" s="9" t="s">
        <v>8312</v>
      </c>
      <c r="V1014" s="3" t="s">
        <v>8314</v>
      </c>
    </row>
    <row r="1015" spans="1:22" ht="43.2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15">
        <f t="shared" si="91"/>
        <v>42367.833333333328</v>
      </c>
      <c r="K1015" s="3">
        <v>1449000056</v>
      </c>
      <c r="L1015" s="15">
        <f t="shared" si="92"/>
        <v>42339.833981481483</v>
      </c>
      <c r="M1015" s="15" t="str">
        <f t="shared" si="93"/>
        <v>Dec</v>
      </c>
      <c r="N1015" s="15" t="str">
        <f t="shared" si="94"/>
        <v>2015</v>
      </c>
      <c r="O1015" s="3" t="b">
        <v>0</v>
      </c>
      <c r="P1015" s="3">
        <v>90</v>
      </c>
      <c r="Q1015" s="3" t="b">
        <v>0</v>
      </c>
      <c r="R1015" s="3" t="s">
        <v>8273</v>
      </c>
      <c r="S1015" s="7">
        <f t="shared" si="90"/>
        <v>35</v>
      </c>
      <c r="T1015" s="3">
        <f t="shared" si="95"/>
        <v>95.91</v>
      </c>
      <c r="U1015" s="9" t="s">
        <v>8312</v>
      </c>
      <c r="V1015" s="3" t="s">
        <v>8314</v>
      </c>
    </row>
    <row r="1016" spans="1:22" ht="28.8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15">
        <f t="shared" si="91"/>
        <v>42005.002488425926</v>
      </c>
      <c r="K1016" s="3">
        <v>1415750615</v>
      </c>
      <c r="L1016" s="15">
        <f t="shared" si="92"/>
        <v>41955.002488425926</v>
      </c>
      <c r="M1016" s="15" t="str">
        <f t="shared" si="93"/>
        <v>Nov</v>
      </c>
      <c r="N1016" s="15" t="str">
        <f t="shared" si="94"/>
        <v>2014</v>
      </c>
      <c r="O1016" s="3" t="b">
        <v>0</v>
      </c>
      <c r="P1016" s="3">
        <v>16</v>
      </c>
      <c r="Q1016" s="3" t="b">
        <v>0</v>
      </c>
      <c r="R1016" s="3" t="s">
        <v>8273</v>
      </c>
      <c r="S1016" s="7">
        <f t="shared" si="90"/>
        <v>31</v>
      </c>
      <c r="T1016" s="3">
        <f t="shared" si="95"/>
        <v>191.25</v>
      </c>
      <c r="U1016" s="9" t="s">
        <v>8312</v>
      </c>
      <c r="V1016" s="3" t="s">
        <v>8314</v>
      </c>
    </row>
    <row r="1017" spans="1:22" ht="28.8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15">
        <f t="shared" si="91"/>
        <v>42333.920081018514</v>
      </c>
      <c r="K1017" s="3">
        <v>1445893495</v>
      </c>
      <c r="L1017" s="15">
        <f t="shared" si="92"/>
        <v>42303.878414351857</v>
      </c>
      <c r="M1017" s="15" t="str">
        <f t="shared" si="93"/>
        <v>Oct</v>
      </c>
      <c r="N1017" s="15" t="str">
        <f t="shared" si="94"/>
        <v>2015</v>
      </c>
      <c r="O1017" s="3" t="b">
        <v>0</v>
      </c>
      <c r="P1017" s="3">
        <v>6</v>
      </c>
      <c r="Q1017" s="3" t="b">
        <v>0</v>
      </c>
      <c r="R1017" s="3" t="s">
        <v>8273</v>
      </c>
      <c r="S1017" s="7">
        <f t="shared" si="90"/>
        <v>3</v>
      </c>
      <c r="T1017" s="3">
        <f t="shared" si="95"/>
        <v>40</v>
      </c>
      <c r="U1017" s="9" t="s">
        <v>8312</v>
      </c>
      <c r="V1017" s="3" t="s">
        <v>8314</v>
      </c>
    </row>
    <row r="1018" spans="1:22" ht="43.2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15">
        <f t="shared" si="91"/>
        <v>42467.065462962957</v>
      </c>
      <c r="K1018" s="3">
        <v>1456108456</v>
      </c>
      <c r="L1018" s="15">
        <f t="shared" si="92"/>
        <v>42422.107129629629</v>
      </c>
      <c r="M1018" s="15" t="str">
        <f t="shared" si="93"/>
        <v>Feb</v>
      </c>
      <c r="N1018" s="15" t="str">
        <f t="shared" si="94"/>
        <v>2016</v>
      </c>
      <c r="O1018" s="3" t="b">
        <v>0</v>
      </c>
      <c r="P1018" s="3">
        <v>38</v>
      </c>
      <c r="Q1018" s="3" t="b">
        <v>0</v>
      </c>
      <c r="R1018" s="3" t="s">
        <v>8273</v>
      </c>
      <c r="S1018" s="7">
        <f t="shared" si="90"/>
        <v>3</v>
      </c>
      <c r="T1018" s="3">
        <f t="shared" si="95"/>
        <v>74.790000000000006</v>
      </c>
      <c r="U1018" s="9" t="s">
        <v>8312</v>
      </c>
      <c r="V1018" s="3" t="s">
        <v>8314</v>
      </c>
    </row>
    <row r="1019" spans="1:22" ht="43.2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15">
        <f t="shared" si="91"/>
        <v>42329.716840277775</v>
      </c>
      <c r="K1019" s="3">
        <v>1444666335</v>
      </c>
      <c r="L1019" s="15">
        <f t="shared" si="92"/>
        <v>42289.675173611111</v>
      </c>
      <c r="M1019" s="15" t="str">
        <f t="shared" si="93"/>
        <v>Oct</v>
      </c>
      <c r="N1019" s="15" t="str">
        <f t="shared" si="94"/>
        <v>2015</v>
      </c>
      <c r="O1019" s="3" t="b">
        <v>0</v>
      </c>
      <c r="P1019" s="3">
        <v>355</v>
      </c>
      <c r="Q1019" s="3" t="b">
        <v>0</v>
      </c>
      <c r="R1019" s="3" t="s">
        <v>8273</v>
      </c>
      <c r="S1019" s="7">
        <f t="shared" si="90"/>
        <v>23</v>
      </c>
      <c r="T1019" s="3">
        <f t="shared" si="95"/>
        <v>161.12</v>
      </c>
      <c r="U1019" s="9" t="s">
        <v>8312</v>
      </c>
      <c r="V1019" s="3" t="s">
        <v>8314</v>
      </c>
    </row>
    <row r="1020" spans="1:22" ht="43.2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15">
        <f t="shared" si="91"/>
        <v>42565.492280092592</v>
      </c>
      <c r="K1020" s="3">
        <v>1465904933</v>
      </c>
      <c r="L1020" s="15">
        <f t="shared" si="92"/>
        <v>42535.492280092592</v>
      </c>
      <c r="M1020" s="15" t="str">
        <f t="shared" si="93"/>
        <v>Jun</v>
      </c>
      <c r="N1020" s="15" t="str">
        <f t="shared" si="94"/>
        <v>2016</v>
      </c>
      <c r="O1020" s="3" t="b">
        <v>0</v>
      </c>
      <c r="P1020" s="3">
        <v>7</v>
      </c>
      <c r="Q1020" s="3" t="b">
        <v>0</v>
      </c>
      <c r="R1020" s="3" t="s">
        <v>8273</v>
      </c>
      <c r="S1020" s="7">
        <f t="shared" si="90"/>
        <v>3</v>
      </c>
      <c r="T1020" s="3">
        <f t="shared" si="95"/>
        <v>88.71</v>
      </c>
      <c r="U1020" s="9" t="s">
        <v>8312</v>
      </c>
      <c r="V1020" s="3" t="s">
        <v>8314</v>
      </c>
    </row>
    <row r="1021" spans="1:22" ht="43.2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15">
        <f t="shared" si="91"/>
        <v>42039.973946759259</v>
      </c>
      <c r="K1021" s="3">
        <v>1420500149</v>
      </c>
      <c r="L1021" s="15">
        <f t="shared" si="92"/>
        <v>42009.973946759259</v>
      </c>
      <c r="M1021" s="15" t="str">
        <f t="shared" si="93"/>
        <v>Jan</v>
      </c>
      <c r="N1021" s="15" t="str">
        <f t="shared" si="94"/>
        <v>2015</v>
      </c>
      <c r="O1021" s="3" t="b">
        <v>0</v>
      </c>
      <c r="P1021" s="3">
        <v>400</v>
      </c>
      <c r="Q1021" s="3" t="b">
        <v>0</v>
      </c>
      <c r="R1021" s="3" t="s">
        <v>8273</v>
      </c>
      <c r="S1021" s="7">
        <f t="shared" si="90"/>
        <v>47</v>
      </c>
      <c r="T1021" s="3">
        <f t="shared" si="95"/>
        <v>53.25</v>
      </c>
      <c r="U1021" s="9" t="s">
        <v>8312</v>
      </c>
      <c r="V1021" s="3" t="s">
        <v>8314</v>
      </c>
    </row>
    <row r="1022" spans="1:22" ht="43.2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15">
        <f t="shared" si="91"/>
        <v>42157.032638888893</v>
      </c>
      <c r="K1022" s="3">
        <v>1430617209</v>
      </c>
      <c r="L1022" s="15">
        <f t="shared" si="92"/>
        <v>42127.069548611107</v>
      </c>
      <c r="M1022" s="15" t="str">
        <f t="shared" si="93"/>
        <v>May</v>
      </c>
      <c r="N1022" s="15" t="str">
        <f t="shared" si="94"/>
        <v>2015</v>
      </c>
      <c r="O1022" s="3" t="b">
        <v>0</v>
      </c>
      <c r="P1022" s="3">
        <v>30</v>
      </c>
      <c r="Q1022" s="3" t="b">
        <v>1</v>
      </c>
      <c r="R1022" s="3" t="s">
        <v>8280</v>
      </c>
      <c r="S1022" s="7">
        <f t="shared" si="90"/>
        <v>206</v>
      </c>
      <c r="T1022" s="3">
        <f t="shared" si="95"/>
        <v>106.2</v>
      </c>
      <c r="U1022" s="9" t="s">
        <v>8318</v>
      </c>
      <c r="V1022" s="3" t="s">
        <v>8323</v>
      </c>
    </row>
    <row r="1023" spans="1:22" ht="43.2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15">
        <f t="shared" si="91"/>
        <v>42294.166666666672</v>
      </c>
      <c r="K1023" s="3">
        <v>1443074571</v>
      </c>
      <c r="L1023" s="15">
        <f t="shared" si="92"/>
        <v>42271.251979166671</v>
      </c>
      <c r="M1023" s="15" t="str">
        <f t="shared" si="93"/>
        <v>Sep</v>
      </c>
      <c r="N1023" s="15" t="str">
        <f t="shared" si="94"/>
        <v>2015</v>
      </c>
      <c r="O1023" s="3" t="b">
        <v>1</v>
      </c>
      <c r="P1023" s="3">
        <v>478</v>
      </c>
      <c r="Q1023" s="3" t="b">
        <v>1</v>
      </c>
      <c r="R1023" s="3" t="s">
        <v>8280</v>
      </c>
      <c r="S1023" s="7">
        <f t="shared" si="90"/>
        <v>352</v>
      </c>
      <c r="T1023" s="3">
        <f t="shared" si="95"/>
        <v>22.08</v>
      </c>
      <c r="U1023" s="9" t="s">
        <v>8318</v>
      </c>
      <c r="V1023" s="3" t="s">
        <v>8323</v>
      </c>
    </row>
    <row r="1024" spans="1:22" ht="28.8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15">
        <f t="shared" si="91"/>
        <v>42141.646724537044</v>
      </c>
      <c r="K1024" s="3">
        <v>1429284677</v>
      </c>
      <c r="L1024" s="15">
        <f t="shared" si="92"/>
        <v>42111.646724537044</v>
      </c>
      <c r="M1024" s="15" t="str">
        <f t="shared" si="93"/>
        <v>Apr</v>
      </c>
      <c r="N1024" s="15" t="str">
        <f t="shared" si="94"/>
        <v>2015</v>
      </c>
      <c r="O1024" s="3" t="b">
        <v>1</v>
      </c>
      <c r="P1024" s="3">
        <v>74</v>
      </c>
      <c r="Q1024" s="3" t="b">
        <v>1</v>
      </c>
      <c r="R1024" s="3" t="s">
        <v>8280</v>
      </c>
      <c r="S1024" s="7">
        <f t="shared" si="90"/>
        <v>115</v>
      </c>
      <c r="T1024" s="3">
        <f t="shared" si="95"/>
        <v>31.05</v>
      </c>
      <c r="U1024" s="9" t="s">
        <v>8318</v>
      </c>
      <c r="V1024" s="3" t="s">
        <v>8323</v>
      </c>
    </row>
    <row r="1025" spans="1:22" ht="43.2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15">
        <f t="shared" si="91"/>
        <v>42175.919687500005</v>
      </c>
      <c r="K1025" s="3">
        <v>1432245861</v>
      </c>
      <c r="L1025" s="15">
        <f t="shared" si="92"/>
        <v>42145.919687500005</v>
      </c>
      <c r="M1025" s="15" t="str">
        <f t="shared" si="93"/>
        <v>May</v>
      </c>
      <c r="N1025" s="15" t="str">
        <f t="shared" si="94"/>
        <v>2015</v>
      </c>
      <c r="O1025" s="3" t="b">
        <v>0</v>
      </c>
      <c r="P1025" s="3">
        <v>131</v>
      </c>
      <c r="Q1025" s="3" t="b">
        <v>1</v>
      </c>
      <c r="R1025" s="3" t="s">
        <v>8280</v>
      </c>
      <c r="S1025" s="7">
        <f t="shared" si="90"/>
        <v>237</v>
      </c>
      <c r="T1025" s="3">
        <f t="shared" si="95"/>
        <v>36.21</v>
      </c>
      <c r="U1025" s="9" t="s">
        <v>8318</v>
      </c>
      <c r="V1025" s="3" t="s">
        <v>8323</v>
      </c>
    </row>
    <row r="1026" spans="1:22" ht="43.2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15">
        <f t="shared" si="91"/>
        <v>42400.580590277779</v>
      </c>
      <c r="K1026" s="3">
        <v>1451656563</v>
      </c>
      <c r="L1026" s="15">
        <f t="shared" si="92"/>
        <v>42370.580590277779</v>
      </c>
      <c r="M1026" s="15" t="str">
        <f t="shared" si="93"/>
        <v>Jan</v>
      </c>
      <c r="N1026" s="15" t="str">
        <f t="shared" si="94"/>
        <v>2016</v>
      </c>
      <c r="O1026" s="3" t="b">
        <v>1</v>
      </c>
      <c r="P1026" s="3">
        <v>61</v>
      </c>
      <c r="Q1026" s="3" t="b">
        <v>1</v>
      </c>
      <c r="R1026" s="3" t="s">
        <v>8280</v>
      </c>
      <c r="S1026" s="7">
        <f t="shared" ref="S1026:S1089" si="96">ROUND((E1026/D1026)*100,0)</f>
        <v>119</v>
      </c>
      <c r="T1026" s="3">
        <f t="shared" si="95"/>
        <v>388.98</v>
      </c>
      <c r="U1026" s="9" t="s">
        <v>8318</v>
      </c>
      <c r="V1026" s="3" t="s">
        <v>8323</v>
      </c>
    </row>
    <row r="1027" spans="1:22" ht="43.2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15">
        <f t="shared" ref="J1027:J1090" si="97">(((I1027/60)/60)/24)+DATE(1970,1,1)</f>
        <v>42079.792094907403</v>
      </c>
      <c r="K1027" s="3">
        <v>1423944037</v>
      </c>
      <c r="L1027" s="15">
        <f t="shared" ref="L1027:L1090" si="98">(((K1027/60)/60)/24)+DATE(1970,1,1)</f>
        <v>42049.833761574075</v>
      </c>
      <c r="M1027" s="15" t="str">
        <f t="shared" ref="M1027:M1090" si="99">TEXT(L1027, "mmm")</f>
        <v>Feb</v>
      </c>
      <c r="N1027" s="15" t="str">
        <f t="shared" ref="N1027:N1090" si="100">TEXT(L1027, "yyyy")</f>
        <v>2015</v>
      </c>
      <c r="O1027" s="3" t="b">
        <v>1</v>
      </c>
      <c r="P1027" s="3">
        <v>1071</v>
      </c>
      <c r="Q1027" s="3" t="b">
        <v>1</v>
      </c>
      <c r="R1027" s="3" t="s">
        <v>8280</v>
      </c>
      <c r="S1027" s="7">
        <f t="shared" si="96"/>
        <v>110</v>
      </c>
      <c r="T1027" s="3">
        <f t="shared" ref="T1027:T1090" si="101">ROUND(E1027/P1027,2)</f>
        <v>71.849999999999994</v>
      </c>
      <c r="U1027" s="9" t="s">
        <v>8318</v>
      </c>
      <c r="V1027" s="3" t="s">
        <v>8323</v>
      </c>
    </row>
    <row r="1028" spans="1:22" ht="57.6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15">
        <f t="shared" si="97"/>
        <v>42460.365925925929</v>
      </c>
      <c r="K1028" s="3">
        <v>1456480016</v>
      </c>
      <c r="L1028" s="15">
        <f t="shared" si="98"/>
        <v>42426.407592592594</v>
      </c>
      <c r="M1028" s="15" t="str">
        <f t="shared" si="99"/>
        <v>Feb</v>
      </c>
      <c r="N1028" s="15" t="str">
        <f t="shared" si="100"/>
        <v>2016</v>
      </c>
      <c r="O1028" s="3" t="b">
        <v>1</v>
      </c>
      <c r="P1028" s="3">
        <v>122</v>
      </c>
      <c r="Q1028" s="3" t="b">
        <v>1</v>
      </c>
      <c r="R1028" s="3" t="s">
        <v>8280</v>
      </c>
      <c r="S1028" s="7">
        <f t="shared" si="96"/>
        <v>100</v>
      </c>
      <c r="T1028" s="3">
        <f t="shared" si="101"/>
        <v>57.38</v>
      </c>
      <c r="U1028" s="9" t="s">
        <v>8318</v>
      </c>
      <c r="V1028" s="3" t="s">
        <v>8323</v>
      </c>
    </row>
    <row r="1029" spans="1:22" ht="43.2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15">
        <f t="shared" si="97"/>
        <v>41935.034108796295</v>
      </c>
      <c r="K1029" s="3">
        <v>1411433347</v>
      </c>
      <c r="L1029" s="15">
        <f t="shared" si="98"/>
        <v>41905.034108796295</v>
      </c>
      <c r="M1029" s="15" t="str">
        <f t="shared" si="99"/>
        <v>Sep</v>
      </c>
      <c r="N1029" s="15" t="str">
        <f t="shared" si="100"/>
        <v>2014</v>
      </c>
      <c r="O1029" s="3" t="b">
        <v>1</v>
      </c>
      <c r="P1029" s="3">
        <v>111</v>
      </c>
      <c r="Q1029" s="3" t="b">
        <v>1</v>
      </c>
      <c r="R1029" s="3" t="s">
        <v>8280</v>
      </c>
      <c r="S1029" s="7">
        <f t="shared" si="96"/>
        <v>103</v>
      </c>
      <c r="T1029" s="3">
        <f t="shared" si="101"/>
        <v>69.67</v>
      </c>
      <c r="U1029" s="9" t="s">
        <v>8318</v>
      </c>
      <c r="V1029" s="3" t="s">
        <v>8323</v>
      </c>
    </row>
    <row r="1030" spans="1:22" ht="43.2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15">
        <f t="shared" si="97"/>
        <v>42800.833333333328</v>
      </c>
      <c r="K1030" s="3">
        <v>1484924605</v>
      </c>
      <c r="L1030" s="15">
        <f t="shared" si="98"/>
        <v>42755.627372685187</v>
      </c>
      <c r="M1030" s="15" t="str">
        <f t="shared" si="99"/>
        <v>Jan</v>
      </c>
      <c r="N1030" s="15" t="str">
        <f t="shared" si="100"/>
        <v>2017</v>
      </c>
      <c r="O1030" s="3" t="b">
        <v>1</v>
      </c>
      <c r="P1030" s="3">
        <v>255</v>
      </c>
      <c r="Q1030" s="3" t="b">
        <v>1</v>
      </c>
      <c r="R1030" s="3" t="s">
        <v>8280</v>
      </c>
      <c r="S1030" s="7">
        <f t="shared" si="96"/>
        <v>117</v>
      </c>
      <c r="T1030" s="3">
        <f t="shared" si="101"/>
        <v>45.99</v>
      </c>
      <c r="U1030" s="9" t="s">
        <v>8318</v>
      </c>
      <c r="V1030" s="3" t="s">
        <v>8323</v>
      </c>
    </row>
    <row r="1031" spans="1:22" ht="28.8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15">
        <f t="shared" si="97"/>
        <v>42098.915972222225</v>
      </c>
      <c r="K1031" s="3">
        <v>1423501507</v>
      </c>
      <c r="L1031" s="15">
        <f t="shared" si="98"/>
        <v>42044.711886574078</v>
      </c>
      <c r="M1031" s="15" t="str">
        <f t="shared" si="99"/>
        <v>Feb</v>
      </c>
      <c r="N1031" s="15" t="str">
        <f t="shared" si="100"/>
        <v>2015</v>
      </c>
      <c r="O1031" s="3" t="b">
        <v>0</v>
      </c>
      <c r="P1031" s="3">
        <v>141</v>
      </c>
      <c r="Q1031" s="3" t="b">
        <v>1</v>
      </c>
      <c r="R1031" s="3" t="s">
        <v>8280</v>
      </c>
      <c r="S1031" s="7">
        <f t="shared" si="96"/>
        <v>112</v>
      </c>
      <c r="T1031" s="3">
        <f t="shared" si="101"/>
        <v>79.260000000000005</v>
      </c>
      <c r="U1031" s="9" t="s">
        <v>8318</v>
      </c>
      <c r="V1031" s="3" t="s">
        <v>8323</v>
      </c>
    </row>
    <row r="1032" spans="1:22" ht="28.8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15">
        <f t="shared" si="97"/>
        <v>42625.483206018514</v>
      </c>
      <c r="K1032" s="3">
        <v>1472470549</v>
      </c>
      <c r="L1032" s="15">
        <f t="shared" si="98"/>
        <v>42611.483206018514</v>
      </c>
      <c r="M1032" s="15" t="str">
        <f t="shared" si="99"/>
        <v>Aug</v>
      </c>
      <c r="N1032" s="15" t="str">
        <f t="shared" si="100"/>
        <v>2016</v>
      </c>
      <c r="O1032" s="3" t="b">
        <v>0</v>
      </c>
      <c r="P1032" s="3">
        <v>159</v>
      </c>
      <c r="Q1032" s="3" t="b">
        <v>1</v>
      </c>
      <c r="R1032" s="3" t="s">
        <v>8280</v>
      </c>
      <c r="S1032" s="7">
        <f t="shared" si="96"/>
        <v>342</v>
      </c>
      <c r="T1032" s="3">
        <f t="shared" si="101"/>
        <v>43.03</v>
      </c>
      <c r="U1032" s="9" t="s">
        <v>8318</v>
      </c>
      <c r="V1032" s="3" t="s">
        <v>8323</v>
      </c>
    </row>
    <row r="1033" spans="1:22" ht="57.6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15">
        <f t="shared" si="97"/>
        <v>42354.764004629629</v>
      </c>
      <c r="K1033" s="3">
        <v>1447698010</v>
      </c>
      <c r="L1033" s="15">
        <f t="shared" si="98"/>
        <v>42324.764004629629</v>
      </c>
      <c r="M1033" s="15" t="str">
        <f t="shared" si="99"/>
        <v>Nov</v>
      </c>
      <c r="N1033" s="15" t="str">
        <f t="shared" si="100"/>
        <v>2015</v>
      </c>
      <c r="O1033" s="3" t="b">
        <v>0</v>
      </c>
      <c r="P1033" s="3">
        <v>99</v>
      </c>
      <c r="Q1033" s="3" t="b">
        <v>1</v>
      </c>
      <c r="R1033" s="3" t="s">
        <v>8280</v>
      </c>
      <c r="S1033" s="7">
        <f t="shared" si="96"/>
        <v>107</v>
      </c>
      <c r="T1033" s="3">
        <f t="shared" si="101"/>
        <v>108.48</v>
      </c>
      <c r="U1033" s="9" t="s">
        <v>8318</v>
      </c>
      <c r="V1033" s="3" t="s">
        <v>8323</v>
      </c>
    </row>
    <row r="1034" spans="1:22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15">
        <f t="shared" si="97"/>
        <v>42544.666956018518</v>
      </c>
      <c r="K1034" s="3">
        <v>1464105625</v>
      </c>
      <c r="L1034" s="15">
        <f t="shared" si="98"/>
        <v>42514.666956018518</v>
      </c>
      <c r="M1034" s="15" t="str">
        <f t="shared" si="99"/>
        <v>May</v>
      </c>
      <c r="N1034" s="15" t="str">
        <f t="shared" si="100"/>
        <v>2016</v>
      </c>
      <c r="O1034" s="3" t="b">
        <v>0</v>
      </c>
      <c r="P1034" s="3">
        <v>96</v>
      </c>
      <c r="Q1034" s="3" t="b">
        <v>1</v>
      </c>
      <c r="R1034" s="3" t="s">
        <v>8280</v>
      </c>
      <c r="S1034" s="7">
        <f t="shared" si="96"/>
        <v>108</v>
      </c>
      <c r="T1034" s="3">
        <f t="shared" si="101"/>
        <v>61.03</v>
      </c>
      <c r="U1034" s="9" t="s">
        <v>8318</v>
      </c>
      <c r="V1034" s="3" t="s">
        <v>8323</v>
      </c>
    </row>
    <row r="1035" spans="1:22" ht="43.2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15">
        <f t="shared" si="97"/>
        <v>42716.732407407413</v>
      </c>
      <c r="K1035" s="3">
        <v>1479144880</v>
      </c>
      <c r="L1035" s="15">
        <f t="shared" si="98"/>
        <v>42688.732407407413</v>
      </c>
      <c r="M1035" s="15" t="str">
        <f t="shared" si="99"/>
        <v>Nov</v>
      </c>
      <c r="N1035" s="15" t="str">
        <f t="shared" si="100"/>
        <v>2016</v>
      </c>
      <c r="O1035" s="3" t="b">
        <v>0</v>
      </c>
      <c r="P1035" s="3">
        <v>27</v>
      </c>
      <c r="Q1035" s="3" t="b">
        <v>1</v>
      </c>
      <c r="R1035" s="3" t="s">
        <v>8280</v>
      </c>
      <c r="S1035" s="7">
        <f t="shared" si="96"/>
        <v>103</v>
      </c>
      <c r="T1035" s="3">
        <f t="shared" si="101"/>
        <v>50.59</v>
      </c>
      <c r="U1035" s="9" t="s">
        <v>8318</v>
      </c>
      <c r="V1035" s="3" t="s">
        <v>8323</v>
      </c>
    </row>
    <row r="1036" spans="1:22" ht="43.2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15">
        <f t="shared" si="97"/>
        <v>42587.165972222225</v>
      </c>
      <c r="K1036" s="3">
        <v>1467604804</v>
      </c>
      <c r="L1036" s="15">
        <f t="shared" si="98"/>
        <v>42555.166712962964</v>
      </c>
      <c r="M1036" s="15" t="str">
        <f t="shared" si="99"/>
        <v>Jul</v>
      </c>
      <c r="N1036" s="15" t="str">
        <f t="shared" si="100"/>
        <v>2016</v>
      </c>
      <c r="O1036" s="3" t="b">
        <v>0</v>
      </c>
      <c r="P1036" s="3">
        <v>166</v>
      </c>
      <c r="Q1036" s="3" t="b">
        <v>1</v>
      </c>
      <c r="R1036" s="3" t="s">
        <v>8280</v>
      </c>
      <c r="S1036" s="7">
        <f t="shared" si="96"/>
        <v>130</v>
      </c>
      <c r="T1036" s="3">
        <f t="shared" si="101"/>
        <v>39.159999999999997</v>
      </c>
      <c r="U1036" s="9" t="s">
        <v>8318</v>
      </c>
      <c r="V1036" s="3" t="s">
        <v>8323</v>
      </c>
    </row>
    <row r="1037" spans="1:22" ht="43.2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15">
        <f t="shared" si="97"/>
        <v>42046.641435185185</v>
      </c>
      <c r="K1037" s="3">
        <v>1421076220</v>
      </c>
      <c r="L1037" s="15">
        <f t="shared" si="98"/>
        <v>42016.641435185185</v>
      </c>
      <c r="M1037" s="15" t="str">
        <f t="shared" si="99"/>
        <v>Jan</v>
      </c>
      <c r="N1037" s="15" t="str">
        <f t="shared" si="100"/>
        <v>2015</v>
      </c>
      <c r="O1037" s="3" t="b">
        <v>0</v>
      </c>
      <c r="P1037" s="3">
        <v>76</v>
      </c>
      <c r="Q1037" s="3" t="b">
        <v>1</v>
      </c>
      <c r="R1037" s="3" t="s">
        <v>8280</v>
      </c>
      <c r="S1037" s="7">
        <f t="shared" si="96"/>
        <v>108</v>
      </c>
      <c r="T1037" s="3">
        <f t="shared" si="101"/>
        <v>65.16</v>
      </c>
      <c r="U1037" s="9" t="s">
        <v>8318</v>
      </c>
      <c r="V1037" s="3" t="s">
        <v>8323</v>
      </c>
    </row>
    <row r="1038" spans="1:22" ht="43.2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15">
        <f t="shared" si="97"/>
        <v>41281.333333333336</v>
      </c>
      <c r="K1038" s="3">
        <v>1354790790</v>
      </c>
      <c r="L1038" s="15">
        <f t="shared" si="98"/>
        <v>41249.448958333334</v>
      </c>
      <c r="M1038" s="15" t="str">
        <f t="shared" si="99"/>
        <v>Dec</v>
      </c>
      <c r="N1038" s="15" t="str">
        <f t="shared" si="100"/>
        <v>2012</v>
      </c>
      <c r="O1038" s="3" t="b">
        <v>0</v>
      </c>
      <c r="P1038" s="3">
        <v>211</v>
      </c>
      <c r="Q1038" s="3" t="b">
        <v>1</v>
      </c>
      <c r="R1038" s="3" t="s">
        <v>8280</v>
      </c>
      <c r="S1038" s="7">
        <f t="shared" si="96"/>
        <v>112</v>
      </c>
      <c r="T1038" s="3">
        <f t="shared" si="101"/>
        <v>23.96</v>
      </c>
      <c r="U1038" s="9" t="s">
        <v>8318</v>
      </c>
      <c r="V1038" s="3" t="s">
        <v>8323</v>
      </c>
    </row>
    <row r="1039" spans="1:22" ht="43.2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15">
        <f t="shared" si="97"/>
        <v>42142.208333333328</v>
      </c>
      <c r="K1039" s="3">
        <v>1429991062</v>
      </c>
      <c r="L1039" s="15">
        <f t="shared" si="98"/>
        <v>42119.822476851856</v>
      </c>
      <c r="M1039" s="15" t="str">
        <f t="shared" si="99"/>
        <v>Apr</v>
      </c>
      <c r="N1039" s="15" t="str">
        <f t="shared" si="100"/>
        <v>2015</v>
      </c>
      <c r="O1039" s="3" t="b">
        <v>0</v>
      </c>
      <c r="P1039" s="3">
        <v>21</v>
      </c>
      <c r="Q1039" s="3" t="b">
        <v>1</v>
      </c>
      <c r="R1039" s="3" t="s">
        <v>8280</v>
      </c>
      <c r="S1039" s="7">
        <f t="shared" si="96"/>
        <v>102</v>
      </c>
      <c r="T1039" s="3">
        <f t="shared" si="101"/>
        <v>48.62</v>
      </c>
      <c r="U1039" s="9" t="s">
        <v>8318</v>
      </c>
      <c r="V1039" s="3" t="s">
        <v>8323</v>
      </c>
    </row>
    <row r="1040" spans="1:22" ht="43.2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15">
        <f t="shared" si="97"/>
        <v>42448.190081018518</v>
      </c>
      <c r="K1040" s="3">
        <v>1455773623</v>
      </c>
      <c r="L1040" s="15">
        <f t="shared" si="98"/>
        <v>42418.231747685189</v>
      </c>
      <c r="M1040" s="15" t="str">
        <f t="shared" si="99"/>
        <v>Feb</v>
      </c>
      <c r="N1040" s="15" t="str">
        <f t="shared" si="100"/>
        <v>2016</v>
      </c>
      <c r="O1040" s="3" t="b">
        <v>0</v>
      </c>
      <c r="P1040" s="3">
        <v>61</v>
      </c>
      <c r="Q1040" s="3" t="b">
        <v>1</v>
      </c>
      <c r="R1040" s="3" t="s">
        <v>8280</v>
      </c>
      <c r="S1040" s="7">
        <f t="shared" si="96"/>
        <v>145</v>
      </c>
      <c r="T1040" s="3">
        <f t="shared" si="101"/>
        <v>35.74</v>
      </c>
      <c r="U1040" s="9" t="s">
        <v>8318</v>
      </c>
      <c r="V1040" s="3" t="s">
        <v>8323</v>
      </c>
    </row>
    <row r="1041" spans="1:22" ht="43.2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15">
        <f t="shared" si="97"/>
        <v>42717.332638888889</v>
      </c>
      <c r="K1041" s="3">
        <v>1479436646</v>
      </c>
      <c r="L1041" s="15">
        <f t="shared" si="98"/>
        <v>42692.109328703707</v>
      </c>
      <c r="M1041" s="15" t="str">
        <f t="shared" si="99"/>
        <v>Nov</v>
      </c>
      <c r="N1041" s="15" t="str">
        <f t="shared" si="100"/>
        <v>2016</v>
      </c>
      <c r="O1041" s="3" t="b">
        <v>0</v>
      </c>
      <c r="P1041" s="3">
        <v>30</v>
      </c>
      <c r="Q1041" s="3" t="b">
        <v>1</v>
      </c>
      <c r="R1041" s="3" t="s">
        <v>8280</v>
      </c>
      <c r="S1041" s="7">
        <f t="shared" si="96"/>
        <v>128</v>
      </c>
      <c r="T1041" s="3">
        <f t="shared" si="101"/>
        <v>21.37</v>
      </c>
      <c r="U1041" s="9" t="s">
        <v>8318</v>
      </c>
      <c r="V1041" s="3" t="s">
        <v>8323</v>
      </c>
    </row>
    <row r="1042" spans="1:22" ht="43.2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15">
        <f t="shared" si="97"/>
        <v>42609.708437499998</v>
      </c>
      <c r="K1042" s="3">
        <v>1469725209</v>
      </c>
      <c r="L1042" s="15">
        <f t="shared" si="98"/>
        <v>42579.708437499998</v>
      </c>
      <c r="M1042" s="15" t="str">
        <f t="shared" si="99"/>
        <v>Jul</v>
      </c>
      <c r="N1042" s="15" t="str">
        <f t="shared" si="100"/>
        <v>2016</v>
      </c>
      <c r="O1042" s="3" t="b">
        <v>0</v>
      </c>
      <c r="P1042" s="3">
        <v>1</v>
      </c>
      <c r="Q1042" s="3" t="b">
        <v>0</v>
      </c>
      <c r="R1042" s="3" t="s">
        <v>8281</v>
      </c>
      <c r="S1042" s="7">
        <f t="shared" si="96"/>
        <v>0</v>
      </c>
      <c r="T1042" s="3">
        <f t="shared" si="101"/>
        <v>250</v>
      </c>
      <c r="U1042" s="9" t="s">
        <v>8324</v>
      </c>
      <c r="V1042" s="3" t="s">
        <v>8325</v>
      </c>
    </row>
    <row r="1043" spans="1:22" ht="43.2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15">
        <f t="shared" si="97"/>
        <v>41851.060092592597</v>
      </c>
      <c r="K1043" s="3">
        <v>1405041992</v>
      </c>
      <c r="L1043" s="15">
        <f t="shared" si="98"/>
        <v>41831.060092592597</v>
      </c>
      <c r="M1043" s="15" t="str">
        <f t="shared" si="99"/>
        <v>Jul</v>
      </c>
      <c r="N1043" s="15" t="str">
        <f t="shared" si="100"/>
        <v>2014</v>
      </c>
      <c r="O1043" s="3" t="b">
        <v>0</v>
      </c>
      <c r="P1043" s="3">
        <v>0</v>
      </c>
      <c r="Q1043" s="3" t="b">
        <v>0</v>
      </c>
      <c r="R1043" s="3" t="s">
        <v>8281</v>
      </c>
      <c r="S1043" s="7">
        <f t="shared" si="96"/>
        <v>0</v>
      </c>
      <c r="T1043" s="3" t="e">
        <f t="shared" si="101"/>
        <v>#DIV/0!</v>
      </c>
      <c r="U1043" s="9" t="s">
        <v>8324</v>
      </c>
      <c r="V1043" s="3" t="s">
        <v>8325</v>
      </c>
    </row>
    <row r="1044" spans="1:22" ht="43.2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15">
        <f t="shared" si="97"/>
        <v>41894.416666666664</v>
      </c>
      <c r="K1044" s="3">
        <v>1406824948</v>
      </c>
      <c r="L1044" s="15">
        <f t="shared" si="98"/>
        <v>41851.696157407408</v>
      </c>
      <c r="M1044" s="15" t="str">
        <f t="shared" si="99"/>
        <v>Jul</v>
      </c>
      <c r="N1044" s="15" t="str">
        <f t="shared" si="100"/>
        <v>2014</v>
      </c>
      <c r="O1044" s="3" t="b">
        <v>0</v>
      </c>
      <c r="P1044" s="3">
        <v>1</v>
      </c>
      <c r="Q1044" s="3" t="b">
        <v>0</v>
      </c>
      <c r="R1044" s="3" t="s">
        <v>8281</v>
      </c>
      <c r="S1044" s="7">
        <f t="shared" si="96"/>
        <v>2</v>
      </c>
      <c r="T1044" s="3">
        <f t="shared" si="101"/>
        <v>10</v>
      </c>
      <c r="U1044" s="9" t="s">
        <v>8324</v>
      </c>
      <c r="V1044" s="3" t="s">
        <v>8325</v>
      </c>
    </row>
    <row r="1045" spans="1:22" ht="43.2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15">
        <f t="shared" si="97"/>
        <v>42144.252951388888</v>
      </c>
      <c r="K1045" s="3">
        <v>1429509855</v>
      </c>
      <c r="L1045" s="15">
        <f t="shared" si="98"/>
        <v>42114.252951388888</v>
      </c>
      <c r="M1045" s="15" t="str">
        <f t="shared" si="99"/>
        <v>Apr</v>
      </c>
      <c r="N1045" s="15" t="str">
        <f t="shared" si="100"/>
        <v>2015</v>
      </c>
      <c r="O1045" s="3" t="b">
        <v>0</v>
      </c>
      <c r="P1045" s="3">
        <v>292</v>
      </c>
      <c r="Q1045" s="3" t="b">
        <v>0</v>
      </c>
      <c r="R1045" s="3" t="s">
        <v>8281</v>
      </c>
      <c r="S1045" s="7">
        <f t="shared" si="96"/>
        <v>9</v>
      </c>
      <c r="T1045" s="3">
        <f t="shared" si="101"/>
        <v>29.24</v>
      </c>
      <c r="U1045" s="9" t="s">
        <v>8324</v>
      </c>
      <c r="V1045" s="3" t="s">
        <v>8325</v>
      </c>
    </row>
    <row r="1046" spans="1:22" ht="43.2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15">
        <f t="shared" si="97"/>
        <v>42068.852083333331</v>
      </c>
      <c r="K1046" s="3">
        <v>1420668801</v>
      </c>
      <c r="L1046" s="15">
        <f t="shared" si="98"/>
        <v>42011.925937499997</v>
      </c>
      <c r="M1046" s="15" t="str">
        <f t="shared" si="99"/>
        <v>Jan</v>
      </c>
      <c r="N1046" s="15" t="str">
        <f t="shared" si="100"/>
        <v>2015</v>
      </c>
      <c r="O1046" s="3" t="b">
        <v>0</v>
      </c>
      <c r="P1046" s="3">
        <v>2</v>
      </c>
      <c r="Q1046" s="3" t="b">
        <v>0</v>
      </c>
      <c r="R1046" s="3" t="s">
        <v>8281</v>
      </c>
      <c r="S1046" s="7">
        <f t="shared" si="96"/>
        <v>0</v>
      </c>
      <c r="T1046" s="3">
        <f t="shared" si="101"/>
        <v>3</v>
      </c>
      <c r="U1046" s="9" t="s">
        <v>8324</v>
      </c>
      <c r="V1046" s="3" t="s">
        <v>8325</v>
      </c>
    </row>
    <row r="1047" spans="1:22" ht="43.2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15">
        <f t="shared" si="97"/>
        <v>41874.874421296299</v>
      </c>
      <c r="K1047" s="3">
        <v>1406235550</v>
      </c>
      <c r="L1047" s="15">
        <f t="shared" si="98"/>
        <v>41844.874421296299</v>
      </c>
      <c r="M1047" s="15" t="str">
        <f t="shared" si="99"/>
        <v>Jul</v>
      </c>
      <c r="N1047" s="15" t="str">
        <f t="shared" si="100"/>
        <v>2014</v>
      </c>
      <c r="O1047" s="3" t="b">
        <v>0</v>
      </c>
      <c r="P1047" s="3">
        <v>8</v>
      </c>
      <c r="Q1047" s="3" t="b">
        <v>0</v>
      </c>
      <c r="R1047" s="3" t="s">
        <v>8281</v>
      </c>
      <c r="S1047" s="7">
        <f t="shared" si="96"/>
        <v>3</v>
      </c>
      <c r="T1047" s="3">
        <f t="shared" si="101"/>
        <v>33.25</v>
      </c>
      <c r="U1047" s="9" t="s">
        <v>8324</v>
      </c>
      <c r="V1047" s="3" t="s">
        <v>8325</v>
      </c>
    </row>
    <row r="1048" spans="1:22" ht="43.2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15">
        <f t="shared" si="97"/>
        <v>42364.851388888885</v>
      </c>
      <c r="K1048" s="3">
        <v>1447273560</v>
      </c>
      <c r="L1048" s="15">
        <f t="shared" si="98"/>
        <v>42319.851388888885</v>
      </c>
      <c r="M1048" s="15" t="str">
        <f t="shared" si="99"/>
        <v>Nov</v>
      </c>
      <c r="N1048" s="15" t="str">
        <f t="shared" si="100"/>
        <v>2015</v>
      </c>
      <c r="O1048" s="3" t="b">
        <v>0</v>
      </c>
      <c r="P1048" s="3">
        <v>0</v>
      </c>
      <c r="Q1048" s="3" t="b">
        <v>0</v>
      </c>
      <c r="R1048" s="3" t="s">
        <v>8281</v>
      </c>
      <c r="S1048" s="7">
        <f t="shared" si="96"/>
        <v>0</v>
      </c>
      <c r="T1048" s="3" t="e">
        <f t="shared" si="101"/>
        <v>#DIV/0!</v>
      </c>
      <c r="U1048" s="9" t="s">
        <v>8324</v>
      </c>
      <c r="V1048" s="3" t="s">
        <v>8325</v>
      </c>
    </row>
    <row r="1049" spans="1:22" ht="43.2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15">
        <f t="shared" si="97"/>
        <v>41948.860127314816</v>
      </c>
      <c r="K1049" s="3">
        <v>1412624315</v>
      </c>
      <c r="L1049" s="15">
        <f t="shared" si="98"/>
        <v>41918.818460648145</v>
      </c>
      <c r="M1049" s="15" t="str">
        <f t="shared" si="99"/>
        <v>Oct</v>
      </c>
      <c r="N1049" s="15" t="str">
        <f t="shared" si="100"/>
        <v>2014</v>
      </c>
      <c r="O1049" s="3" t="b">
        <v>0</v>
      </c>
      <c r="P1049" s="3">
        <v>1</v>
      </c>
      <c r="Q1049" s="3" t="b">
        <v>0</v>
      </c>
      <c r="R1049" s="3" t="s">
        <v>8281</v>
      </c>
      <c r="S1049" s="7">
        <f t="shared" si="96"/>
        <v>0</v>
      </c>
      <c r="T1049" s="3">
        <f t="shared" si="101"/>
        <v>1</v>
      </c>
      <c r="U1049" s="9" t="s">
        <v>8324</v>
      </c>
      <c r="V1049" s="3" t="s">
        <v>8325</v>
      </c>
    </row>
    <row r="1050" spans="1:22" ht="43.2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15">
        <f t="shared" si="97"/>
        <v>42638.053113425922</v>
      </c>
      <c r="K1050" s="3">
        <v>1471310189</v>
      </c>
      <c r="L1050" s="15">
        <f t="shared" si="98"/>
        <v>42598.053113425922</v>
      </c>
      <c r="M1050" s="15" t="str">
        <f t="shared" si="99"/>
        <v>Aug</v>
      </c>
      <c r="N1050" s="15" t="str">
        <f t="shared" si="100"/>
        <v>2016</v>
      </c>
      <c r="O1050" s="3" t="b">
        <v>0</v>
      </c>
      <c r="P1050" s="3">
        <v>4</v>
      </c>
      <c r="Q1050" s="3" t="b">
        <v>0</v>
      </c>
      <c r="R1050" s="3" t="s">
        <v>8281</v>
      </c>
      <c r="S1050" s="7">
        <f t="shared" si="96"/>
        <v>1</v>
      </c>
      <c r="T1050" s="3">
        <f t="shared" si="101"/>
        <v>53</v>
      </c>
      <c r="U1050" s="9" t="s">
        <v>8324</v>
      </c>
      <c r="V1050" s="3" t="s">
        <v>8325</v>
      </c>
    </row>
    <row r="1051" spans="1:22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15">
        <f t="shared" si="97"/>
        <v>42412.431076388893</v>
      </c>
      <c r="K1051" s="3">
        <v>1452680445</v>
      </c>
      <c r="L1051" s="15">
        <f t="shared" si="98"/>
        <v>42382.431076388893</v>
      </c>
      <c r="M1051" s="15" t="str">
        <f t="shared" si="99"/>
        <v>Jan</v>
      </c>
      <c r="N1051" s="15" t="str">
        <f t="shared" si="100"/>
        <v>2016</v>
      </c>
      <c r="O1051" s="3" t="b">
        <v>0</v>
      </c>
      <c r="P1051" s="3">
        <v>0</v>
      </c>
      <c r="Q1051" s="3" t="b">
        <v>0</v>
      </c>
      <c r="R1051" s="3" t="s">
        <v>8281</v>
      </c>
      <c r="S1051" s="7">
        <f t="shared" si="96"/>
        <v>0</v>
      </c>
      <c r="T1051" s="3" t="e">
        <f t="shared" si="101"/>
        <v>#DIV/0!</v>
      </c>
      <c r="U1051" s="9" t="s">
        <v>8324</v>
      </c>
      <c r="V1051" s="3" t="s">
        <v>8325</v>
      </c>
    </row>
    <row r="1052" spans="1:22" ht="28.8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15">
        <f t="shared" si="97"/>
        <v>42261.7971875</v>
      </c>
      <c r="K1052" s="3">
        <v>1439665677</v>
      </c>
      <c r="L1052" s="15">
        <f t="shared" si="98"/>
        <v>42231.7971875</v>
      </c>
      <c r="M1052" s="15" t="str">
        <f t="shared" si="99"/>
        <v>Aug</v>
      </c>
      <c r="N1052" s="15" t="str">
        <f t="shared" si="100"/>
        <v>2015</v>
      </c>
      <c r="O1052" s="3" t="b">
        <v>0</v>
      </c>
      <c r="P1052" s="3">
        <v>0</v>
      </c>
      <c r="Q1052" s="3" t="b">
        <v>0</v>
      </c>
      <c r="R1052" s="3" t="s">
        <v>8281</v>
      </c>
      <c r="S1052" s="7">
        <f t="shared" si="96"/>
        <v>0</v>
      </c>
      <c r="T1052" s="3" t="e">
        <f t="shared" si="101"/>
        <v>#DIV/0!</v>
      </c>
      <c r="U1052" s="9" t="s">
        <v>8324</v>
      </c>
      <c r="V1052" s="3" t="s">
        <v>8325</v>
      </c>
    </row>
    <row r="1053" spans="1:22" ht="43.2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15">
        <f t="shared" si="97"/>
        <v>41878.014178240745</v>
      </c>
      <c r="K1053" s="3">
        <v>1406679625</v>
      </c>
      <c r="L1053" s="15">
        <f t="shared" si="98"/>
        <v>41850.014178240745</v>
      </c>
      <c r="M1053" s="15" t="str">
        <f t="shared" si="99"/>
        <v>Jul</v>
      </c>
      <c r="N1053" s="15" t="str">
        <f t="shared" si="100"/>
        <v>2014</v>
      </c>
      <c r="O1053" s="3" t="b">
        <v>0</v>
      </c>
      <c r="P1053" s="3">
        <v>0</v>
      </c>
      <c r="Q1053" s="3" t="b">
        <v>0</v>
      </c>
      <c r="R1053" s="3" t="s">
        <v>8281</v>
      </c>
      <c r="S1053" s="7">
        <f t="shared" si="96"/>
        <v>0</v>
      </c>
      <c r="T1053" s="3" t="e">
        <f t="shared" si="101"/>
        <v>#DIV/0!</v>
      </c>
      <c r="U1053" s="9" t="s">
        <v>8324</v>
      </c>
      <c r="V1053" s="3" t="s">
        <v>8325</v>
      </c>
    </row>
    <row r="1054" spans="1:22" ht="57.6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15">
        <f t="shared" si="97"/>
        <v>42527.839583333334</v>
      </c>
      <c r="K1054" s="3">
        <v>1461438495</v>
      </c>
      <c r="L1054" s="15">
        <f t="shared" si="98"/>
        <v>42483.797395833331</v>
      </c>
      <c r="M1054" s="15" t="str">
        <f t="shared" si="99"/>
        <v>Apr</v>
      </c>
      <c r="N1054" s="15" t="str">
        <f t="shared" si="100"/>
        <v>2016</v>
      </c>
      <c r="O1054" s="3" t="b">
        <v>0</v>
      </c>
      <c r="P1054" s="3">
        <v>0</v>
      </c>
      <c r="Q1054" s="3" t="b">
        <v>0</v>
      </c>
      <c r="R1054" s="3" t="s">
        <v>8281</v>
      </c>
      <c r="S1054" s="7">
        <f t="shared" si="96"/>
        <v>0</v>
      </c>
      <c r="T1054" s="3" t="e">
        <f t="shared" si="101"/>
        <v>#DIV/0!</v>
      </c>
      <c r="U1054" s="9" t="s">
        <v>8324</v>
      </c>
      <c r="V1054" s="3" t="s">
        <v>8325</v>
      </c>
    </row>
    <row r="1055" spans="1:22" ht="43.2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15">
        <f t="shared" si="97"/>
        <v>42800.172824074078</v>
      </c>
      <c r="K1055" s="3">
        <v>1486613332</v>
      </c>
      <c r="L1055" s="15">
        <f t="shared" si="98"/>
        <v>42775.172824074078</v>
      </c>
      <c r="M1055" s="15" t="str">
        <f t="shared" si="99"/>
        <v>Feb</v>
      </c>
      <c r="N1055" s="15" t="str">
        <f t="shared" si="100"/>
        <v>2017</v>
      </c>
      <c r="O1055" s="3" t="b">
        <v>0</v>
      </c>
      <c r="P1055" s="3">
        <v>1</v>
      </c>
      <c r="Q1055" s="3" t="b">
        <v>0</v>
      </c>
      <c r="R1055" s="3" t="s">
        <v>8281</v>
      </c>
      <c r="S1055" s="7">
        <f t="shared" si="96"/>
        <v>1</v>
      </c>
      <c r="T1055" s="3">
        <f t="shared" si="101"/>
        <v>15</v>
      </c>
      <c r="U1055" s="9" t="s">
        <v>8324</v>
      </c>
      <c r="V1055" s="3" t="s">
        <v>8325</v>
      </c>
    </row>
    <row r="1056" spans="1:22" ht="57.6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15">
        <f t="shared" si="97"/>
        <v>41861.916666666664</v>
      </c>
      <c r="K1056" s="3">
        <v>1405110399</v>
      </c>
      <c r="L1056" s="15">
        <f t="shared" si="98"/>
        <v>41831.851840277777</v>
      </c>
      <c r="M1056" s="15" t="str">
        <f t="shared" si="99"/>
        <v>Jul</v>
      </c>
      <c r="N1056" s="15" t="str">
        <f t="shared" si="100"/>
        <v>2014</v>
      </c>
      <c r="O1056" s="3" t="b">
        <v>0</v>
      </c>
      <c r="P1056" s="3">
        <v>0</v>
      </c>
      <c r="Q1056" s="3" t="b">
        <v>0</v>
      </c>
      <c r="R1056" s="3" t="s">
        <v>8281</v>
      </c>
      <c r="S1056" s="7">
        <f t="shared" si="96"/>
        <v>0</v>
      </c>
      <c r="T1056" s="3" t="e">
        <f t="shared" si="101"/>
        <v>#DIV/0!</v>
      </c>
      <c r="U1056" s="9" t="s">
        <v>8324</v>
      </c>
      <c r="V1056" s="3" t="s">
        <v>8325</v>
      </c>
    </row>
    <row r="1057" spans="1:22" ht="43.2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15">
        <f t="shared" si="97"/>
        <v>42436.992418981477</v>
      </c>
      <c r="K1057" s="3">
        <v>1454802545</v>
      </c>
      <c r="L1057" s="15">
        <f t="shared" si="98"/>
        <v>42406.992418981477</v>
      </c>
      <c r="M1057" s="15" t="str">
        <f t="shared" si="99"/>
        <v>Feb</v>
      </c>
      <c r="N1057" s="15" t="str">
        <f t="shared" si="100"/>
        <v>2016</v>
      </c>
      <c r="O1057" s="3" t="b">
        <v>0</v>
      </c>
      <c r="P1057" s="3">
        <v>0</v>
      </c>
      <c r="Q1057" s="3" t="b">
        <v>0</v>
      </c>
      <c r="R1057" s="3" t="s">
        <v>8281</v>
      </c>
      <c r="S1057" s="7">
        <f t="shared" si="96"/>
        <v>0</v>
      </c>
      <c r="T1057" s="3" t="e">
        <f t="shared" si="101"/>
        <v>#DIV/0!</v>
      </c>
      <c r="U1057" s="9" t="s">
        <v>8324</v>
      </c>
      <c r="V1057" s="3" t="s">
        <v>8325</v>
      </c>
    </row>
    <row r="1058" spans="1:22" ht="43.2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15">
        <f t="shared" si="97"/>
        <v>42118.677974537044</v>
      </c>
      <c r="K1058" s="3">
        <v>1424711777</v>
      </c>
      <c r="L1058" s="15">
        <f t="shared" si="98"/>
        <v>42058.719641203701</v>
      </c>
      <c r="M1058" s="15" t="str">
        <f t="shared" si="99"/>
        <v>Feb</v>
      </c>
      <c r="N1058" s="15" t="str">
        <f t="shared" si="100"/>
        <v>2015</v>
      </c>
      <c r="O1058" s="3" t="b">
        <v>0</v>
      </c>
      <c r="P1058" s="3">
        <v>0</v>
      </c>
      <c r="Q1058" s="3" t="b">
        <v>0</v>
      </c>
      <c r="R1058" s="3" t="s">
        <v>8281</v>
      </c>
      <c r="S1058" s="7">
        <f t="shared" si="96"/>
        <v>0</v>
      </c>
      <c r="T1058" s="3" t="e">
        <f t="shared" si="101"/>
        <v>#DIV/0!</v>
      </c>
      <c r="U1058" s="9" t="s">
        <v>8324</v>
      </c>
      <c r="V1058" s="3" t="s">
        <v>8325</v>
      </c>
    </row>
    <row r="1059" spans="1:22" ht="43.2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15">
        <f t="shared" si="97"/>
        <v>42708.912997685184</v>
      </c>
      <c r="K1059" s="3">
        <v>1478292883</v>
      </c>
      <c r="L1059" s="15">
        <f t="shared" si="98"/>
        <v>42678.871331018512</v>
      </c>
      <c r="M1059" s="15" t="str">
        <f t="shared" si="99"/>
        <v>Nov</v>
      </c>
      <c r="N1059" s="15" t="str">
        <f t="shared" si="100"/>
        <v>2016</v>
      </c>
      <c r="O1059" s="3" t="b">
        <v>0</v>
      </c>
      <c r="P1059" s="3">
        <v>0</v>
      </c>
      <c r="Q1059" s="3" t="b">
        <v>0</v>
      </c>
      <c r="R1059" s="3" t="s">
        <v>8281</v>
      </c>
      <c r="S1059" s="7">
        <f t="shared" si="96"/>
        <v>0</v>
      </c>
      <c r="T1059" s="3" t="e">
        <f t="shared" si="101"/>
        <v>#DIV/0!</v>
      </c>
      <c r="U1059" s="9" t="s">
        <v>8324</v>
      </c>
      <c r="V1059" s="3" t="s">
        <v>8325</v>
      </c>
    </row>
    <row r="1060" spans="1:22" ht="43.2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15">
        <f t="shared" si="97"/>
        <v>42089</v>
      </c>
      <c r="K1060" s="3">
        <v>1423777043</v>
      </c>
      <c r="L1060" s="15">
        <f t="shared" si="98"/>
        <v>42047.900960648149</v>
      </c>
      <c r="M1060" s="15" t="str">
        <f t="shared" si="99"/>
        <v>Feb</v>
      </c>
      <c r="N1060" s="15" t="str">
        <f t="shared" si="100"/>
        <v>2015</v>
      </c>
      <c r="O1060" s="3" t="b">
        <v>0</v>
      </c>
      <c r="P1060" s="3">
        <v>0</v>
      </c>
      <c r="Q1060" s="3" t="b">
        <v>0</v>
      </c>
      <c r="R1060" s="3" t="s">
        <v>8281</v>
      </c>
      <c r="S1060" s="7">
        <f t="shared" si="96"/>
        <v>0</v>
      </c>
      <c r="T1060" s="3" t="e">
        <f t="shared" si="101"/>
        <v>#DIV/0!</v>
      </c>
      <c r="U1060" s="9" t="s">
        <v>8324</v>
      </c>
      <c r="V1060" s="3" t="s">
        <v>8325</v>
      </c>
    </row>
    <row r="1061" spans="1:22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15">
        <f t="shared" si="97"/>
        <v>42076.748333333337</v>
      </c>
      <c r="K1061" s="3">
        <v>1423681056</v>
      </c>
      <c r="L1061" s="15">
        <f t="shared" si="98"/>
        <v>42046.79</v>
      </c>
      <c r="M1061" s="15" t="str">
        <f t="shared" si="99"/>
        <v>Feb</v>
      </c>
      <c r="N1061" s="15" t="str">
        <f t="shared" si="100"/>
        <v>2015</v>
      </c>
      <c r="O1061" s="3" t="b">
        <v>0</v>
      </c>
      <c r="P1061" s="3">
        <v>0</v>
      </c>
      <c r="Q1061" s="3" t="b">
        <v>0</v>
      </c>
      <c r="R1061" s="3" t="s">
        <v>8281</v>
      </c>
      <c r="S1061" s="7">
        <f t="shared" si="96"/>
        <v>0</v>
      </c>
      <c r="T1061" s="3" t="e">
        <f t="shared" si="101"/>
        <v>#DIV/0!</v>
      </c>
      <c r="U1061" s="9" t="s">
        <v>8324</v>
      </c>
      <c r="V1061" s="3" t="s">
        <v>8325</v>
      </c>
    </row>
    <row r="1062" spans="1:22" ht="43.2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15">
        <f t="shared" si="97"/>
        <v>42109.913113425922</v>
      </c>
      <c r="K1062" s="3">
        <v>1426542893</v>
      </c>
      <c r="L1062" s="15">
        <f t="shared" si="98"/>
        <v>42079.913113425922</v>
      </c>
      <c r="M1062" s="15" t="str">
        <f t="shared" si="99"/>
        <v>Mar</v>
      </c>
      <c r="N1062" s="15" t="str">
        <f t="shared" si="100"/>
        <v>2015</v>
      </c>
      <c r="O1062" s="3" t="b">
        <v>0</v>
      </c>
      <c r="P1062" s="3">
        <v>1</v>
      </c>
      <c r="Q1062" s="3" t="b">
        <v>0</v>
      </c>
      <c r="R1062" s="3" t="s">
        <v>8281</v>
      </c>
      <c r="S1062" s="7">
        <f t="shared" si="96"/>
        <v>1</v>
      </c>
      <c r="T1062" s="3">
        <f t="shared" si="101"/>
        <v>50</v>
      </c>
      <c r="U1062" s="9" t="s">
        <v>8324</v>
      </c>
      <c r="V1062" s="3" t="s">
        <v>8325</v>
      </c>
    </row>
    <row r="1063" spans="1:22" ht="28.8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15">
        <f t="shared" si="97"/>
        <v>42492.041666666672</v>
      </c>
      <c r="K1063" s="3">
        <v>1456987108</v>
      </c>
      <c r="L1063" s="15">
        <f t="shared" si="98"/>
        <v>42432.276712962965</v>
      </c>
      <c r="M1063" s="15" t="str">
        <f t="shared" si="99"/>
        <v>Mar</v>
      </c>
      <c r="N1063" s="15" t="str">
        <f t="shared" si="100"/>
        <v>2016</v>
      </c>
      <c r="O1063" s="3" t="b">
        <v>0</v>
      </c>
      <c r="P1063" s="3">
        <v>0</v>
      </c>
      <c r="Q1063" s="3" t="b">
        <v>0</v>
      </c>
      <c r="R1063" s="3" t="s">
        <v>8281</v>
      </c>
      <c r="S1063" s="7">
        <f t="shared" si="96"/>
        <v>0</v>
      </c>
      <c r="T1063" s="3" t="e">
        <f t="shared" si="101"/>
        <v>#DIV/0!</v>
      </c>
      <c r="U1063" s="9" t="s">
        <v>8324</v>
      </c>
      <c r="V1063" s="3" t="s">
        <v>8325</v>
      </c>
    </row>
    <row r="1064" spans="1:22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15">
        <f t="shared" si="97"/>
        <v>42563.807187500002</v>
      </c>
      <c r="K1064" s="3">
        <v>1467746541</v>
      </c>
      <c r="L1064" s="15">
        <f t="shared" si="98"/>
        <v>42556.807187500002</v>
      </c>
      <c r="M1064" s="15" t="str">
        <f t="shared" si="99"/>
        <v>Jul</v>
      </c>
      <c r="N1064" s="15" t="str">
        <f t="shared" si="100"/>
        <v>2016</v>
      </c>
      <c r="O1064" s="3" t="b">
        <v>0</v>
      </c>
      <c r="P1064" s="3">
        <v>4</v>
      </c>
      <c r="Q1064" s="3" t="b">
        <v>0</v>
      </c>
      <c r="R1064" s="3" t="s">
        <v>8281</v>
      </c>
      <c r="S1064" s="7">
        <f t="shared" si="96"/>
        <v>95</v>
      </c>
      <c r="T1064" s="3">
        <f t="shared" si="101"/>
        <v>47.5</v>
      </c>
      <c r="U1064" s="9" t="s">
        <v>8324</v>
      </c>
      <c r="V1064" s="3" t="s">
        <v>8325</v>
      </c>
    </row>
    <row r="1065" spans="1:22" ht="43.2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15">
        <f t="shared" si="97"/>
        <v>42613.030810185184</v>
      </c>
      <c r="K1065" s="3">
        <v>1470012262</v>
      </c>
      <c r="L1065" s="15">
        <f t="shared" si="98"/>
        <v>42583.030810185184</v>
      </c>
      <c r="M1065" s="15" t="str">
        <f t="shared" si="99"/>
        <v>Aug</v>
      </c>
      <c r="N1065" s="15" t="str">
        <f t="shared" si="100"/>
        <v>2016</v>
      </c>
      <c r="O1065" s="3" t="b">
        <v>0</v>
      </c>
      <c r="P1065" s="3">
        <v>0</v>
      </c>
      <c r="Q1065" s="3" t="b">
        <v>0</v>
      </c>
      <c r="R1065" s="3" t="s">
        <v>8281</v>
      </c>
      <c r="S1065" s="7">
        <f t="shared" si="96"/>
        <v>0</v>
      </c>
      <c r="T1065" s="3" t="e">
        <f t="shared" si="101"/>
        <v>#DIV/0!</v>
      </c>
      <c r="U1065" s="9" t="s">
        <v>8324</v>
      </c>
      <c r="V1065" s="3" t="s">
        <v>8325</v>
      </c>
    </row>
    <row r="1066" spans="1:22" ht="43.2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15">
        <f t="shared" si="97"/>
        <v>41462.228043981479</v>
      </c>
      <c r="K1066" s="3">
        <v>1369286903</v>
      </c>
      <c r="L1066" s="15">
        <f t="shared" si="98"/>
        <v>41417.228043981479</v>
      </c>
      <c r="M1066" s="15" t="str">
        <f t="shared" si="99"/>
        <v>May</v>
      </c>
      <c r="N1066" s="15" t="str">
        <f t="shared" si="100"/>
        <v>2013</v>
      </c>
      <c r="O1066" s="3" t="b">
        <v>0</v>
      </c>
      <c r="P1066" s="3">
        <v>123</v>
      </c>
      <c r="Q1066" s="3" t="b">
        <v>0</v>
      </c>
      <c r="R1066" s="3" t="s">
        <v>8282</v>
      </c>
      <c r="S1066" s="7">
        <f t="shared" si="96"/>
        <v>9</v>
      </c>
      <c r="T1066" s="3">
        <f t="shared" si="101"/>
        <v>65.67</v>
      </c>
      <c r="U1066" s="9" t="s">
        <v>8326</v>
      </c>
      <c r="V1066" s="3" t="s">
        <v>8327</v>
      </c>
    </row>
    <row r="1067" spans="1:22" ht="43.2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15">
        <f t="shared" si="97"/>
        <v>41689.381041666667</v>
      </c>
      <c r="K1067" s="3">
        <v>1390381722</v>
      </c>
      <c r="L1067" s="15">
        <f t="shared" si="98"/>
        <v>41661.381041666667</v>
      </c>
      <c r="M1067" s="15" t="str">
        <f t="shared" si="99"/>
        <v>Jan</v>
      </c>
      <c r="N1067" s="15" t="str">
        <f t="shared" si="100"/>
        <v>2014</v>
      </c>
      <c r="O1067" s="3" t="b">
        <v>0</v>
      </c>
      <c r="P1067" s="3">
        <v>5</v>
      </c>
      <c r="Q1067" s="3" t="b">
        <v>0</v>
      </c>
      <c r="R1067" s="3" t="s">
        <v>8282</v>
      </c>
      <c r="S1067" s="7">
        <f t="shared" si="96"/>
        <v>3</v>
      </c>
      <c r="T1067" s="3">
        <f t="shared" si="101"/>
        <v>16.2</v>
      </c>
      <c r="U1067" s="9" t="s">
        <v>8326</v>
      </c>
      <c r="V1067" s="3" t="s">
        <v>8327</v>
      </c>
    </row>
    <row r="1068" spans="1:22" ht="43.2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15">
        <f t="shared" si="97"/>
        <v>41490.962754629632</v>
      </c>
      <c r="K1068" s="3">
        <v>1371769582</v>
      </c>
      <c r="L1068" s="15">
        <f t="shared" si="98"/>
        <v>41445.962754629632</v>
      </c>
      <c r="M1068" s="15" t="str">
        <f t="shared" si="99"/>
        <v>Jun</v>
      </c>
      <c r="N1068" s="15" t="str">
        <f t="shared" si="100"/>
        <v>2013</v>
      </c>
      <c r="O1068" s="3" t="b">
        <v>0</v>
      </c>
      <c r="P1068" s="3">
        <v>148</v>
      </c>
      <c r="Q1068" s="3" t="b">
        <v>0</v>
      </c>
      <c r="R1068" s="3" t="s">
        <v>8282</v>
      </c>
      <c r="S1068" s="7">
        <f t="shared" si="96"/>
        <v>3</v>
      </c>
      <c r="T1068" s="3">
        <f t="shared" si="101"/>
        <v>34.130000000000003</v>
      </c>
      <c r="U1068" s="9" t="s">
        <v>8326</v>
      </c>
      <c r="V1068" s="3" t="s">
        <v>8327</v>
      </c>
    </row>
    <row r="1069" spans="1:22" ht="43.2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15">
        <f t="shared" si="97"/>
        <v>41629.855682870373</v>
      </c>
      <c r="K1069" s="3">
        <v>1385065931</v>
      </c>
      <c r="L1069" s="15">
        <f t="shared" si="98"/>
        <v>41599.855682870373</v>
      </c>
      <c r="M1069" s="15" t="str">
        <f t="shared" si="99"/>
        <v>Nov</v>
      </c>
      <c r="N1069" s="15" t="str">
        <f t="shared" si="100"/>
        <v>2013</v>
      </c>
      <c r="O1069" s="3" t="b">
        <v>0</v>
      </c>
      <c r="P1069" s="3">
        <v>10</v>
      </c>
      <c r="Q1069" s="3" t="b">
        <v>0</v>
      </c>
      <c r="R1069" s="3" t="s">
        <v>8282</v>
      </c>
      <c r="S1069" s="7">
        <f t="shared" si="96"/>
        <v>26</v>
      </c>
      <c r="T1069" s="3">
        <f t="shared" si="101"/>
        <v>13</v>
      </c>
      <c r="U1069" s="9" t="s">
        <v>8326</v>
      </c>
      <c r="V1069" s="3" t="s">
        <v>8327</v>
      </c>
    </row>
    <row r="1070" spans="1:22" ht="57.6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15">
        <f t="shared" si="97"/>
        <v>42470.329444444447</v>
      </c>
      <c r="K1070" s="3">
        <v>1457686464</v>
      </c>
      <c r="L1070" s="15">
        <f t="shared" si="98"/>
        <v>42440.371111111104</v>
      </c>
      <c r="M1070" s="15" t="str">
        <f t="shared" si="99"/>
        <v>Mar</v>
      </c>
      <c r="N1070" s="15" t="str">
        <f t="shared" si="100"/>
        <v>2016</v>
      </c>
      <c r="O1070" s="3" t="b">
        <v>0</v>
      </c>
      <c r="P1070" s="3">
        <v>4</v>
      </c>
      <c r="Q1070" s="3" t="b">
        <v>0</v>
      </c>
      <c r="R1070" s="3" t="s">
        <v>8282</v>
      </c>
      <c r="S1070" s="7">
        <f t="shared" si="96"/>
        <v>0</v>
      </c>
      <c r="T1070" s="3">
        <f t="shared" si="101"/>
        <v>11.25</v>
      </c>
      <c r="U1070" s="9" t="s">
        <v>8326</v>
      </c>
      <c r="V1070" s="3" t="s">
        <v>8327</v>
      </c>
    </row>
    <row r="1071" spans="1:22" ht="43.2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15">
        <f t="shared" si="97"/>
        <v>41604.271516203706</v>
      </c>
      <c r="K1071" s="3">
        <v>1382679059</v>
      </c>
      <c r="L1071" s="15">
        <f t="shared" si="98"/>
        <v>41572.229849537034</v>
      </c>
      <c r="M1071" s="15" t="str">
        <f t="shared" si="99"/>
        <v>Oct</v>
      </c>
      <c r="N1071" s="15" t="str">
        <f t="shared" si="100"/>
        <v>2013</v>
      </c>
      <c r="O1071" s="3" t="b">
        <v>0</v>
      </c>
      <c r="P1071" s="3">
        <v>21</v>
      </c>
      <c r="Q1071" s="3" t="b">
        <v>0</v>
      </c>
      <c r="R1071" s="3" t="s">
        <v>8282</v>
      </c>
      <c r="S1071" s="7">
        <f t="shared" si="96"/>
        <v>39</v>
      </c>
      <c r="T1071" s="3">
        <f t="shared" si="101"/>
        <v>40.479999999999997</v>
      </c>
      <c r="U1071" s="9" t="s">
        <v>8326</v>
      </c>
      <c r="V1071" s="3" t="s">
        <v>8327</v>
      </c>
    </row>
    <row r="1072" spans="1:22" ht="43.2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15">
        <f t="shared" si="97"/>
        <v>41183.011828703704</v>
      </c>
      <c r="K1072" s="3">
        <v>1347322622</v>
      </c>
      <c r="L1072" s="15">
        <f t="shared" si="98"/>
        <v>41163.011828703704</v>
      </c>
      <c r="M1072" s="15" t="str">
        <f t="shared" si="99"/>
        <v>Sep</v>
      </c>
      <c r="N1072" s="15" t="str">
        <f t="shared" si="100"/>
        <v>2012</v>
      </c>
      <c r="O1072" s="3" t="b">
        <v>0</v>
      </c>
      <c r="P1072" s="3">
        <v>2</v>
      </c>
      <c r="Q1072" s="3" t="b">
        <v>0</v>
      </c>
      <c r="R1072" s="3" t="s">
        <v>8282</v>
      </c>
      <c r="S1072" s="7">
        <f t="shared" si="96"/>
        <v>1</v>
      </c>
      <c r="T1072" s="3">
        <f t="shared" si="101"/>
        <v>35</v>
      </c>
      <c r="U1072" s="9" t="s">
        <v>8326</v>
      </c>
      <c r="V1072" s="3" t="s">
        <v>8327</v>
      </c>
    </row>
    <row r="1073" spans="1:22" ht="43.2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15">
        <f t="shared" si="97"/>
        <v>42325.795057870375</v>
      </c>
      <c r="K1073" s="3">
        <v>1445191493</v>
      </c>
      <c r="L1073" s="15">
        <f t="shared" si="98"/>
        <v>42295.753391203703</v>
      </c>
      <c r="M1073" s="15" t="str">
        <f t="shared" si="99"/>
        <v>Oct</v>
      </c>
      <c r="N1073" s="15" t="str">
        <f t="shared" si="100"/>
        <v>2015</v>
      </c>
      <c r="O1073" s="3" t="b">
        <v>0</v>
      </c>
      <c r="P1073" s="3">
        <v>0</v>
      </c>
      <c r="Q1073" s="3" t="b">
        <v>0</v>
      </c>
      <c r="R1073" s="3" t="s">
        <v>8282</v>
      </c>
      <c r="S1073" s="7">
        <f t="shared" si="96"/>
        <v>0</v>
      </c>
      <c r="T1073" s="3" t="e">
        <f t="shared" si="101"/>
        <v>#DIV/0!</v>
      </c>
      <c r="U1073" s="9" t="s">
        <v>8326</v>
      </c>
      <c r="V1073" s="3" t="s">
        <v>8327</v>
      </c>
    </row>
    <row r="1074" spans="1:22" ht="43.2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15">
        <f t="shared" si="97"/>
        <v>41675.832141203704</v>
      </c>
      <c r="K1074" s="3">
        <v>1389038297</v>
      </c>
      <c r="L1074" s="15">
        <f t="shared" si="98"/>
        <v>41645.832141203704</v>
      </c>
      <c r="M1074" s="15" t="str">
        <f t="shared" si="99"/>
        <v>Jan</v>
      </c>
      <c r="N1074" s="15" t="str">
        <f t="shared" si="100"/>
        <v>2014</v>
      </c>
      <c r="O1074" s="3" t="b">
        <v>0</v>
      </c>
      <c r="P1074" s="3">
        <v>4</v>
      </c>
      <c r="Q1074" s="3" t="b">
        <v>0</v>
      </c>
      <c r="R1074" s="3" t="s">
        <v>8282</v>
      </c>
      <c r="S1074" s="7">
        <f t="shared" si="96"/>
        <v>0</v>
      </c>
      <c r="T1074" s="3">
        <f t="shared" si="101"/>
        <v>12.75</v>
      </c>
      <c r="U1074" s="9" t="s">
        <v>8326</v>
      </c>
      <c r="V1074" s="3" t="s">
        <v>8327</v>
      </c>
    </row>
    <row r="1075" spans="1:22" ht="28.8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15">
        <f t="shared" si="97"/>
        <v>40832.964594907404</v>
      </c>
      <c r="K1075" s="3">
        <v>1316214541</v>
      </c>
      <c r="L1075" s="15">
        <f t="shared" si="98"/>
        <v>40802.964594907404</v>
      </c>
      <c r="M1075" s="15" t="str">
        <f t="shared" si="99"/>
        <v>Sep</v>
      </c>
      <c r="N1075" s="15" t="str">
        <f t="shared" si="100"/>
        <v>2011</v>
      </c>
      <c r="O1075" s="3" t="b">
        <v>0</v>
      </c>
      <c r="P1075" s="3">
        <v>1</v>
      </c>
      <c r="Q1075" s="3" t="b">
        <v>0</v>
      </c>
      <c r="R1075" s="3" t="s">
        <v>8282</v>
      </c>
      <c r="S1075" s="7">
        <f t="shared" si="96"/>
        <v>1</v>
      </c>
      <c r="T1075" s="3">
        <f t="shared" si="101"/>
        <v>10</v>
      </c>
      <c r="U1075" s="9" t="s">
        <v>8326</v>
      </c>
      <c r="V1075" s="3" t="s">
        <v>8327</v>
      </c>
    </row>
    <row r="1076" spans="1:22" ht="57.6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15">
        <f t="shared" si="97"/>
        <v>41643.172974537039</v>
      </c>
      <c r="K1076" s="3">
        <v>1386216545</v>
      </c>
      <c r="L1076" s="15">
        <f t="shared" si="98"/>
        <v>41613.172974537039</v>
      </c>
      <c r="M1076" s="15" t="str">
        <f t="shared" si="99"/>
        <v>Dec</v>
      </c>
      <c r="N1076" s="15" t="str">
        <f t="shared" si="100"/>
        <v>2013</v>
      </c>
      <c r="O1076" s="3" t="b">
        <v>0</v>
      </c>
      <c r="P1076" s="3">
        <v>30</v>
      </c>
      <c r="Q1076" s="3" t="b">
        <v>0</v>
      </c>
      <c r="R1076" s="3" t="s">
        <v>8282</v>
      </c>
      <c r="S1076" s="7">
        <f t="shared" si="96"/>
        <v>6</v>
      </c>
      <c r="T1076" s="3">
        <f t="shared" si="101"/>
        <v>113.57</v>
      </c>
      <c r="U1076" s="9" t="s">
        <v>8326</v>
      </c>
      <c r="V1076" s="3" t="s">
        <v>8327</v>
      </c>
    </row>
    <row r="1077" spans="1:22" ht="28.8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15">
        <f t="shared" si="97"/>
        <v>41035.904120370367</v>
      </c>
      <c r="K1077" s="3">
        <v>1333748516</v>
      </c>
      <c r="L1077" s="15">
        <f t="shared" si="98"/>
        <v>41005.904120370367</v>
      </c>
      <c r="M1077" s="15" t="str">
        <f t="shared" si="99"/>
        <v>Apr</v>
      </c>
      <c r="N1077" s="15" t="str">
        <f t="shared" si="100"/>
        <v>2012</v>
      </c>
      <c r="O1077" s="3" t="b">
        <v>0</v>
      </c>
      <c r="P1077" s="3">
        <v>3</v>
      </c>
      <c r="Q1077" s="3" t="b">
        <v>0</v>
      </c>
      <c r="R1077" s="3" t="s">
        <v>8282</v>
      </c>
      <c r="S1077" s="7">
        <f t="shared" si="96"/>
        <v>5</v>
      </c>
      <c r="T1077" s="3">
        <f t="shared" si="101"/>
        <v>15</v>
      </c>
      <c r="U1077" s="9" t="s">
        <v>8326</v>
      </c>
      <c r="V1077" s="3" t="s">
        <v>8327</v>
      </c>
    </row>
    <row r="1078" spans="1:22" ht="43.2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15">
        <f t="shared" si="97"/>
        <v>41893.377893518518</v>
      </c>
      <c r="K1078" s="3">
        <v>1405674250</v>
      </c>
      <c r="L1078" s="15">
        <f t="shared" si="98"/>
        <v>41838.377893518518</v>
      </c>
      <c r="M1078" s="15" t="str">
        <f t="shared" si="99"/>
        <v>Jul</v>
      </c>
      <c r="N1078" s="15" t="str">
        <f t="shared" si="100"/>
        <v>2014</v>
      </c>
      <c r="O1078" s="3" t="b">
        <v>0</v>
      </c>
      <c r="P1078" s="3">
        <v>975</v>
      </c>
      <c r="Q1078" s="3" t="b">
        <v>0</v>
      </c>
      <c r="R1078" s="3" t="s">
        <v>8282</v>
      </c>
      <c r="S1078" s="7">
        <f t="shared" si="96"/>
        <v>63</v>
      </c>
      <c r="T1078" s="3">
        <f t="shared" si="101"/>
        <v>48.28</v>
      </c>
      <c r="U1078" s="9" t="s">
        <v>8326</v>
      </c>
      <c r="V1078" s="3" t="s">
        <v>8327</v>
      </c>
    </row>
    <row r="1079" spans="1:22" ht="43.2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15">
        <f t="shared" si="97"/>
        <v>42383.16679398148</v>
      </c>
      <c r="K1079" s="3">
        <v>1450152011</v>
      </c>
      <c r="L1079" s="15">
        <f t="shared" si="98"/>
        <v>42353.16679398148</v>
      </c>
      <c r="M1079" s="15" t="str">
        <f t="shared" si="99"/>
        <v>Dec</v>
      </c>
      <c r="N1079" s="15" t="str">
        <f t="shared" si="100"/>
        <v>2015</v>
      </c>
      <c r="O1079" s="3" t="b">
        <v>0</v>
      </c>
      <c r="P1079" s="3">
        <v>167</v>
      </c>
      <c r="Q1079" s="3" t="b">
        <v>0</v>
      </c>
      <c r="R1079" s="3" t="s">
        <v>8282</v>
      </c>
      <c r="S1079" s="7">
        <f t="shared" si="96"/>
        <v>29</v>
      </c>
      <c r="T1079" s="3">
        <f t="shared" si="101"/>
        <v>43.98</v>
      </c>
      <c r="U1079" s="9" t="s">
        <v>8326</v>
      </c>
      <c r="V1079" s="3" t="s">
        <v>8327</v>
      </c>
    </row>
    <row r="1080" spans="1:22" ht="57.6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15">
        <f t="shared" si="97"/>
        <v>40746.195844907408</v>
      </c>
      <c r="K1080" s="3">
        <v>1307421721</v>
      </c>
      <c r="L1080" s="15">
        <f t="shared" si="98"/>
        <v>40701.195844907408</v>
      </c>
      <c r="M1080" s="15" t="str">
        <f t="shared" si="99"/>
        <v>Jun</v>
      </c>
      <c r="N1080" s="15" t="str">
        <f t="shared" si="100"/>
        <v>2011</v>
      </c>
      <c r="O1080" s="3" t="b">
        <v>0</v>
      </c>
      <c r="P1080" s="3">
        <v>5</v>
      </c>
      <c r="Q1080" s="3" t="b">
        <v>0</v>
      </c>
      <c r="R1080" s="3" t="s">
        <v>8282</v>
      </c>
      <c r="S1080" s="7">
        <f t="shared" si="96"/>
        <v>8</v>
      </c>
      <c r="T1080" s="3">
        <f t="shared" si="101"/>
        <v>9</v>
      </c>
      <c r="U1080" s="9" t="s">
        <v>8326</v>
      </c>
      <c r="V1080" s="3" t="s">
        <v>8327</v>
      </c>
    </row>
    <row r="1081" spans="1:22" ht="43.2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15">
        <f t="shared" si="97"/>
        <v>42504.566388888896</v>
      </c>
      <c r="K1081" s="3">
        <v>1461072936</v>
      </c>
      <c r="L1081" s="15">
        <f t="shared" si="98"/>
        <v>42479.566388888896</v>
      </c>
      <c r="M1081" s="15" t="str">
        <f t="shared" si="99"/>
        <v>Apr</v>
      </c>
      <c r="N1081" s="15" t="str">
        <f t="shared" si="100"/>
        <v>2016</v>
      </c>
      <c r="O1081" s="3" t="b">
        <v>0</v>
      </c>
      <c r="P1081" s="3">
        <v>18</v>
      </c>
      <c r="Q1081" s="3" t="b">
        <v>0</v>
      </c>
      <c r="R1081" s="3" t="s">
        <v>8282</v>
      </c>
      <c r="S1081" s="7">
        <f t="shared" si="96"/>
        <v>3</v>
      </c>
      <c r="T1081" s="3">
        <f t="shared" si="101"/>
        <v>37.67</v>
      </c>
      <c r="U1081" s="9" t="s">
        <v>8326</v>
      </c>
      <c r="V1081" s="3" t="s">
        <v>8327</v>
      </c>
    </row>
    <row r="1082" spans="1:22" ht="43.2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15">
        <f t="shared" si="97"/>
        <v>41770.138113425928</v>
      </c>
      <c r="K1082" s="3">
        <v>1397186333</v>
      </c>
      <c r="L1082" s="15">
        <f t="shared" si="98"/>
        <v>41740.138113425928</v>
      </c>
      <c r="M1082" s="15" t="str">
        <f t="shared" si="99"/>
        <v>Apr</v>
      </c>
      <c r="N1082" s="15" t="str">
        <f t="shared" si="100"/>
        <v>2014</v>
      </c>
      <c r="O1082" s="3" t="b">
        <v>0</v>
      </c>
      <c r="P1082" s="3">
        <v>98</v>
      </c>
      <c r="Q1082" s="3" t="b">
        <v>0</v>
      </c>
      <c r="R1082" s="3" t="s">
        <v>8282</v>
      </c>
      <c r="S1082" s="7">
        <f t="shared" si="96"/>
        <v>9</v>
      </c>
      <c r="T1082" s="3">
        <f t="shared" si="101"/>
        <v>18.579999999999998</v>
      </c>
      <c r="U1082" s="9" t="s">
        <v>8326</v>
      </c>
      <c r="V1082" s="3" t="s">
        <v>8327</v>
      </c>
    </row>
    <row r="1083" spans="1:22" ht="43.2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15">
        <f t="shared" si="97"/>
        <v>42032.926990740743</v>
      </c>
      <c r="K1083" s="3">
        <v>1419891292</v>
      </c>
      <c r="L1083" s="15">
        <f t="shared" si="98"/>
        <v>42002.926990740743</v>
      </c>
      <c r="M1083" s="15" t="str">
        <f t="shared" si="99"/>
        <v>Dec</v>
      </c>
      <c r="N1083" s="15" t="str">
        <f t="shared" si="100"/>
        <v>2014</v>
      </c>
      <c r="O1083" s="3" t="b">
        <v>0</v>
      </c>
      <c r="P1083" s="3">
        <v>4</v>
      </c>
      <c r="Q1083" s="3" t="b">
        <v>0</v>
      </c>
      <c r="R1083" s="3" t="s">
        <v>8282</v>
      </c>
      <c r="S1083" s="7">
        <f t="shared" si="96"/>
        <v>0</v>
      </c>
      <c r="T1083" s="3">
        <f t="shared" si="101"/>
        <v>3</v>
      </c>
      <c r="U1083" s="9" t="s">
        <v>8326</v>
      </c>
      <c r="V1083" s="3" t="s">
        <v>8327</v>
      </c>
    </row>
    <row r="1084" spans="1:22" ht="43.2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15">
        <f t="shared" si="97"/>
        <v>41131.906111111115</v>
      </c>
      <c r="K1084" s="3">
        <v>1342043088</v>
      </c>
      <c r="L1084" s="15">
        <f t="shared" si="98"/>
        <v>41101.906111111115</v>
      </c>
      <c r="M1084" s="15" t="str">
        <f t="shared" si="99"/>
        <v>Jul</v>
      </c>
      <c r="N1084" s="15" t="str">
        <f t="shared" si="100"/>
        <v>2012</v>
      </c>
      <c r="O1084" s="3" t="b">
        <v>0</v>
      </c>
      <c r="P1084" s="3">
        <v>3</v>
      </c>
      <c r="Q1084" s="3" t="b">
        <v>0</v>
      </c>
      <c r="R1084" s="3" t="s">
        <v>8282</v>
      </c>
      <c r="S1084" s="7">
        <f t="shared" si="96"/>
        <v>1</v>
      </c>
      <c r="T1084" s="3">
        <f t="shared" si="101"/>
        <v>18.670000000000002</v>
      </c>
      <c r="U1084" s="9" t="s">
        <v>8326</v>
      </c>
      <c r="V1084" s="3" t="s">
        <v>8327</v>
      </c>
    </row>
    <row r="1085" spans="1:22" ht="43.2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15">
        <f t="shared" si="97"/>
        <v>41853.659525462965</v>
      </c>
      <c r="K1085" s="3">
        <v>1401810583</v>
      </c>
      <c r="L1085" s="15">
        <f t="shared" si="98"/>
        <v>41793.659525462965</v>
      </c>
      <c r="M1085" s="15" t="str">
        <f t="shared" si="99"/>
        <v>Jun</v>
      </c>
      <c r="N1085" s="15" t="str">
        <f t="shared" si="100"/>
        <v>2014</v>
      </c>
      <c r="O1085" s="3" t="b">
        <v>0</v>
      </c>
      <c r="P1085" s="3">
        <v>1</v>
      </c>
      <c r="Q1085" s="3" t="b">
        <v>0</v>
      </c>
      <c r="R1085" s="3" t="s">
        <v>8282</v>
      </c>
      <c r="S1085" s="7">
        <f t="shared" si="96"/>
        <v>1</v>
      </c>
      <c r="T1085" s="3">
        <f t="shared" si="101"/>
        <v>410</v>
      </c>
      <c r="U1085" s="9" t="s">
        <v>8326</v>
      </c>
      <c r="V1085" s="3" t="s">
        <v>8327</v>
      </c>
    </row>
    <row r="1086" spans="1:22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15">
        <f t="shared" si="97"/>
        <v>41859.912083333329</v>
      </c>
      <c r="K1086" s="3">
        <v>1404942804</v>
      </c>
      <c r="L1086" s="15">
        <f t="shared" si="98"/>
        <v>41829.912083333329</v>
      </c>
      <c r="M1086" s="15" t="str">
        <f t="shared" si="99"/>
        <v>Jul</v>
      </c>
      <c r="N1086" s="15" t="str">
        <f t="shared" si="100"/>
        <v>2014</v>
      </c>
      <c r="O1086" s="3" t="b">
        <v>0</v>
      </c>
      <c r="P1086" s="3">
        <v>0</v>
      </c>
      <c r="Q1086" s="3" t="b">
        <v>0</v>
      </c>
      <c r="R1086" s="3" t="s">
        <v>8282</v>
      </c>
      <c r="S1086" s="7">
        <f t="shared" si="96"/>
        <v>0</v>
      </c>
      <c r="T1086" s="3" t="e">
        <f t="shared" si="101"/>
        <v>#DIV/0!</v>
      </c>
      <c r="U1086" s="9" t="s">
        <v>8326</v>
      </c>
      <c r="V1086" s="3" t="s">
        <v>8327</v>
      </c>
    </row>
    <row r="1087" spans="1:22" ht="43.2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15">
        <f t="shared" si="97"/>
        <v>42443.629340277781</v>
      </c>
      <c r="K1087" s="3">
        <v>1455379575</v>
      </c>
      <c r="L1087" s="15">
        <f t="shared" si="98"/>
        <v>42413.671006944445</v>
      </c>
      <c r="M1087" s="15" t="str">
        <f t="shared" si="99"/>
        <v>Feb</v>
      </c>
      <c r="N1087" s="15" t="str">
        <f t="shared" si="100"/>
        <v>2016</v>
      </c>
      <c r="O1087" s="3" t="b">
        <v>0</v>
      </c>
      <c r="P1087" s="3">
        <v>9</v>
      </c>
      <c r="Q1087" s="3" t="b">
        <v>0</v>
      </c>
      <c r="R1087" s="3" t="s">
        <v>8282</v>
      </c>
      <c r="S1087" s="7">
        <f t="shared" si="96"/>
        <v>3</v>
      </c>
      <c r="T1087" s="3">
        <f t="shared" si="101"/>
        <v>114</v>
      </c>
      <c r="U1087" s="9" t="s">
        <v>8326</v>
      </c>
      <c r="V1087" s="3" t="s">
        <v>8327</v>
      </c>
    </row>
    <row r="1088" spans="1:22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15">
        <f t="shared" si="97"/>
        <v>41875.866793981484</v>
      </c>
      <c r="K1088" s="3">
        <v>1406321291</v>
      </c>
      <c r="L1088" s="15">
        <f t="shared" si="98"/>
        <v>41845.866793981484</v>
      </c>
      <c r="M1088" s="15" t="str">
        <f t="shared" si="99"/>
        <v>Jul</v>
      </c>
      <c r="N1088" s="15" t="str">
        <f t="shared" si="100"/>
        <v>2014</v>
      </c>
      <c r="O1088" s="3" t="b">
        <v>0</v>
      </c>
      <c r="P1088" s="3">
        <v>2</v>
      </c>
      <c r="Q1088" s="3" t="b">
        <v>0</v>
      </c>
      <c r="R1088" s="3" t="s">
        <v>8282</v>
      </c>
      <c r="S1088" s="7">
        <f t="shared" si="96"/>
        <v>0</v>
      </c>
      <c r="T1088" s="3">
        <f t="shared" si="101"/>
        <v>7.5</v>
      </c>
      <c r="U1088" s="9" t="s">
        <v>8326</v>
      </c>
      <c r="V1088" s="3" t="s">
        <v>8327</v>
      </c>
    </row>
    <row r="1089" spans="1:22" ht="43.2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15">
        <f t="shared" si="97"/>
        <v>41805.713969907411</v>
      </c>
      <c r="K1089" s="3">
        <v>1400260087</v>
      </c>
      <c r="L1089" s="15">
        <f t="shared" si="98"/>
        <v>41775.713969907411</v>
      </c>
      <c r="M1089" s="15" t="str">
        <f t="shared" si="99"/>
        <v>May</v>
      </c>
      <c r="N1089" s="15" t="str">
        <f t="shared" si="100"/>
        <v>2014</v>
      </c>
      <c r="O1089" s="3" t="b">
        <v>0</v>
      </c>
      <c r="P1089" s="3">
        <v>0</v>
      </c>
      <c r="Q1089" s="3" t="b">
        <v>0</v>
      </c>
      <c r="R1089" s="3" t="s">
        <v>8282</v>
      </c>
      <c r="S1089" s="7">
        <f t="shared" si="96"/>
        <v>0</v>
      </c>
      <c r="T1089" s="3" t="e">
        <f t="shared" si="101"/>
        <v>#DIV/0!</v>
      </c>
      <c r="U1089" s="9" t="s">
        <v>8326</v>
      </c>
      <c r="V1089" s="3" t="s">
        <v>8327</v>
      </c>
    </row>
    <row r="1090" spans="1:22" ht="28.8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15">
        <f t="shared" si="97"/>
        <v>41753.799386574072</v>
      </c>
      <c r="K1090" s="3">
        <v>1395774667</v>
      </c>
      <c r="L1090" s="15">
        <f t="shared" si="98"/>
        <v>41723.799386574072</v>
      </c>
      <c r="M1090" s="15" t="str">
        <f t="shared" si="99"/>
        <v>Mar</v>
      </c>
      <c r="N1090" s="15" t="str">
        <f t="shared" si="100"/>
        <v>2014</v>
      </c>
      <c r="O1090" s="3" t="b">
        <v>0</v>
      </c>
      <c r="P1090" s="3">
        <v>147</v>
      </c>
      <c r="Q1090" s="3" t="b">
        <v>0</v>
      </c>
      <c r="R1090" s="3" t="s">
        <v>8282</v>
      </c>
      <c r="S1090" s="7">
        <f t="shared" ref="S1090:S1153" si="102">ROUND((E1090/D1090)*100,0)</f>
        <v>14</v>
      </c>
      <c r="T1090" s="3">
        <f t="shared" si="101"/>
        <v>43.42</v>
      </c>
      <c r="U1090" s="9" t="s">
        <v>8326</v>
      </c>
      <c r="V1090" s="3" t="s">
        <v>8327</v>
      </c>
    </row>
    <row r="1091" spans="1:22" ht="28.8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15">
        <f t="shared" ref="J1091:J1154" si="103">(((I1091/60)/60)/24)+DATE(1970,1,1)</f>
        <v>42181.189525462964</v>
      </c>
      <c r="K1091" s="3">
        <v>1432701175</v>
      </c>
      <c r="L1091" s="15">
        <f t="shared" ref="L1091:L1154" si="104">(((K1091/60)/60)/24)+DATE(1970,1,1)</f>
        <v>42151.189525462964</v>
      </c>
      <c r="M1091" s="15" t="str">
        <f t="shared" ref="M1091:M1154" si="105">TEXT(L1091, "mmm")</f>
        <v>May</v>
      </c>
      <c r="N1091" s="15" t="str">
        <f t="shared" ref="N1091:N1154" si="106">TEXT(L1091, "yyyy")</f>
        <v>2015</v>
      </c>
      <c r="O1091" s="3" t="b">
        <v>0</v>
      </c>
      <c r="P1091" s="3">
        <v>49</v>
      </c>
      <c r="Q1091" s="3" t="b">
        <v>0</v>
      </c>
      <c r="R1091" s="3" t="s">
        <v>8282</v>
      </c>
      <c r="S1091" s="7">
        <f t="shared" si="102"/>
        <v>8</v>
      </c>
      <c r="T1091" s="3">
        <f t="shared" ref="T1091:T1154" si="107">ROUND(E1091/P1091,2)</f>
        <v>23.96</v>
      </c>
      <c r="U1091" s="9" t="s">
        <v>8326</v>
      </c>
      <c r="V1091" s="3" t="s">
        <v>8327</v>
      </c>
    </row>
    <row r="1092" spans="1:22" ht="43.2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15">
        <f t="shared" si="103"/>
        <v>42153.185798611114</v>
      </c>
      <c r="K1092" s="3">
        <v>1430281653</v>
      </c>
      <c r="L1092" s="15">
        <f t="shared" si="104"/>
        <v>42123.185798611114</v>
      </c>
      <c r="M1092" s="15" t="str">
        <f t="shared" si="105"/>
        <v>Apr</v>
      </c>
      <c r="N1092" s="15" t="str">
        <f t="shared" si="106"/>
        <v>2015</v>
      </c>
      <c r="O1092" s="3" t="b">
        <v>0</v>
      </c>
      <c r="P1092" s="3">
        <v>1</v>
      </c>
      <c r="Q1092" s="3" t="b">
        <v>0</v>
      </c>
      <c r="R1092" s="3" t="s">
        <v>8282</v>
      </c>
      <c r="S1092" s="7">
        <f t="shared" si="102"/>
        <v>0</v>
      </c>
      <c r="T1092" s="3">
        <f t="shared" si="107"/>
        <v>5</v>
      </c>
      <c r="U1092" s="9" t="s">
        <v>8326</v>
      </c>
      <c r="V1092" s="3" t="s">
        <v>8327</v>
      </c>
    </row>
    <row r="1093" spans="1:22" ht="43.2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15">
        <f t="shared" si="103"/>
        <v>42470.778611111105</v>
      </c>
      <c r="K1093" s="3">
        <v>1457725272</v>
      </c>
      <c r="L1093" s="15">
        <f t="shared" si="104"/>
        <v>42440.820277777777</v>
      </c>
      <c r="M1093" s="15" t="str">
        <f t="shared" si="105"/>
        <v>Mar</v>
      </c>
      <c r="N1093" s="15" t="str">
        <f t="shared" si="106"/>
        <v>2016</v>
      </c>
      <c r="O1093" s="3" t="b">
        <v>0</v>
      </c>
      <c r="P1093" s="3">
        <v>2</v>
      </c>
      <c r="Q1093" s="3" t="b">
        <v>0</v>
      </c>
      <c r="R1093" s="3" t="s">
        <v>8282</v>
      </c>
      <c r="S1093" s="7">
        <f t="shared" si="102"/>
        <v>13</v>
      </c>
      <c r="T1093" s="3">
        <f t="shared" si="107"/>
        <v>12.5</v>
      </c>
      <c r="U1093" s="9" t="s">
        <v>8326</v>
      </c>
      <c r="V1093" s="3" t="s">
        <v>8327</v>
      </c>
    </row>
    <row r="1094" spans="1:22" ht="57.6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15">
        <f t="shared" si="103"/>
        <v>41280.025902777779</v>
      </c>
      <c r="K1094" s="3">
        <v>1354840638</v>
      </c>
      <c r="L1094" s="15">
        <f t="shared" si="104"/>
        <v>41250.025902777779</v>
      </c>
      <c r="M1094" s="15" t="str">
        <f t="shared" si="105"/>
        <v>Dec</v>
      </c>
      <c r="N1094" s="15" t="str">
        <f t="shared" si="106"/>
        <v>2012</v>
      </c>
      <c r="O1094" s="3" t="b">
        <v>0</v>
      </c>
      <c r="P1094" s="3">
        <v>7</v>
      </c>
      <c r="Q1094" s="3" t="b">
        <v>0</v>
      </c>
      <c r="R1094" s="3" t="s">
        <v>8282</v>
      </c>
      <c r="S1094" s="7">
        <f t="shared" si="102"/>
        <v>1</v>
      </c>
      <c r="T1094" s="3">
        <f t="shared" si="107"/>
        <v>3</v>
      </c>
      <c r="U1094" s="9" t="s">
        <v>8326</v>
      </c>
      <c r="V1094" s="3" t="s">
        <v>8327</v>
      </c>
    </row>
    <row r="1095" spans="1:22" ht="43.2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15">
        <f t="shared" si="103"/>
        <v>42411.973807870367</v>
      </c>
      <c r="K1095" s="3">
        <v>1453936937</v>
      </c>
      <c r="L1095" s="15">
        <f t="shared" si="104"/>
        <v>42396.973807870367</v>
      </c>
      <c r="M1095" s="15" t="str">
        <f t="shared" si="105"/>
        <v>Jan</v>
      </c>
      <c r="N1095" s="15" t="str">
        <f t="shared" si="106"/>
        <v>2016</v>
      </c>
      <c r="O1095" s="3" t="b">
        <v>0</v>
      </c>
      <c r="P1095" s="3">
        <v>4</v>
      </c>
      <c r="Q1095" s="3" t="b">
        <v>0</v>
      </c>
      <c r="R1095" s="3" t="s">
        <v>8282</v>
      </c>
      <c r="S1095" s="7">
        <f t="shared" si="102"/>
        <v>14</v>
      </c>
      <c r="T1095" s="3">
        <f t="shared" si="107"/>
        <v>10.56</v>
      </c>
      <c r="U1095" s="9" t="s">
        <v>8326</v>
      </c>
      <c r="V1095" s="3" t="s">
        <v>8327</v>
      </c>
    </row>
    <row r="1096" spans="1:22" ht="43.2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15">
        <f t="shared" si="103"/>
        <v>40825.713344907403</v>
      </c>
      <c r="K1096" s="3">
        <v>1315588033</v>
      </c>
      <c r="L1096" s="15">
        <f t="shared" si="104"/>
        <v>40795.713344907403</v>
      </c>
      <c r="M1096" s="15" t="str">
        <f t="shared" si="105"/>
        <v>Sep</v>
      </c>
      <c r="N1096" s="15" t="str">
        <f t="shared" si="106"/>
        <v>2011</v>
      </c>
      <c r="O1096" s="3" t="b">
        <v>0</v>
      </c>
      <c r="P1096" s="3">
        <v>27</v>
      </c>
      <c r="Q1096" s="3" t="b">
        <v>0</v>
      </c>
      <c r="R1096" s="3" t="s">
        <v>8282</v>
      </c>
      <c r="S1096" s="7">
        <f t="shared" si="102"/>
        <v>18</v>
      </c>
      <c r="T1096" s="3">
        <f t="shared" si="107"/>
        <v>122</v>
      </c>
      <c r="U1096" s="9" t="s">
        <v>8326</v>
      </c>
      <c r="V1096" s="3" t="s">
        <v>8327</v>
      </c>
    </row>
    <row r="1097" spans="1:22" ht="43.2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15">
        <f t="shared" si="103"/>
        <v>41516.537268518521</v>
      </c>
      <c r="K1097" s="3">
        <v>1375275220</v>
      </c>
      <c r="L1097" s="15">
        <f t="shared" si="104"/>
        <v>41486.537268518521</v>
      </c>
      <c r="M1097" s="15" t="str">
        <f t="shared" si="105"/>
        <v>Jul</v>
      </c>
      <c r="N1097" s="15" t="str">
        <f t="shared" si="106"/>
        <v>2013</v>
      </c>
      <c r="O1097" s="3" t="b">
        <v>0</v>
      </c>
      <c r="P1097" s="3">
        <v>94</v>
      </c>
      <c r="Q1097" s="3" t="b">
        <v>0</v>
      </c>
      <c r="R1097" s="3" t="s">
        <v>8282</v>
      </c>
      <c r="S1097" s="7">
        <f t="shared" si="102"/>
        <v>5</v>
      </c>
      <c r="T1097" s="3">
        <f t="shared" si="107"/>
        <v>267.81</v>
      </c>
      <c r="U1097" s="9" t="s">
        <v>8326</v>
      </c>
      <c r="V1097" s="3" t="s">
        <v>8327</v>
      </c>
    </row>
    <row r="1098" spans="1:22" ht="43.2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15">
        <f t="shared" si="103"/>
        <v>41916.145833333336</v>
      </c>
      <c r="K1098" s="3">
        <v>1409747154</v>
      </c>
      <c r="L1098" s="15">
        <f t="shared" si="104"/>
        <v>41885.51798611111</v>
      </c>
      <c r="M1098" s="15" t="str">
        <f t="shared" si="105"/>
        <v>Sep</v>
      </c>
      <c r="N1098" s="15" t="str">
        <f t="shared" si="106"/>
        <v>2014</v>
      </c>
      <c r="O1098" s="3" t="b">
        <v>0</v>
      </c>
      <c r="P1098" s="3">
        <v>29</v>
      </c>
      <c r="Q1098" s="3" t="b">
        <v>0</v>
      </c>
      <c r="R1098" s="3" t="s">
        <v>8282</v>
      </c>
      <c r="S1098" s="7">
        <f t="shared" si="102"/>
        <v>18</v>
      </c>
      <c r="T1098" s="3">
        <f t="shared" si="107"/>
        <v>74.209999999999994</v>
      </c>
      <c r="U1098" s="9" t="s">
        <v>8326</v>
      </c>
      <c r="V1098" s="3" t="s">
        <v>8327</v>
      </c>
    </row>
    <row r="1099" spans="1:22" ht="43.2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15">
        <f t="shared" si="103"/>
        <v>41700.792557870373</v>
      </c>
      <c r="K1099" s="3">
        <v>1390330877</v>
      </c>
      <c r="L1099" s="15">
        <f t="shared" si="104"/>
        <v>41660.792557870373</v>
      </c>
      <c r="M1099" s="15" t="str">
        <f t="shared" si="105"/>
        <v>Jan</v>
      </c>
      <c r="N1099" s="15" t="str">
        <f t="shared" si="106"/>
        <v>2014</v>
      </c>
      <c r="O1099" s="3" t="b">
        <v>0</v>
      </c>
      <c r="P1099" s="3">
        <v>7</v>
      </c>
      <c r="Q1099" s="3" t="b">
        <v>0</v>
      </c>
      <c r="R1099" s="3" t="s">
        <v>8282</v>
      </c>
      <c r="S1099" s="7">
        <f t="shared" si="102"/>
        <v>0</v>
      </c>
      <c r="T1099" s="3">
        <f t="shared" si="107"/>
        <v>6.71</v>
      </c>
      <c r="U1099" s="9" t="s">
        <v>8326</v>
      </c>
      <c r="V1099" s="3" t="s">
        <v>8327</v>
      </c>
    </row>
    <row r="1100" spans="1:22" ht="28.8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15">
        <f t="shared" si="103"/>
        <v>41742.762673611112</v>
      </c>
      <c r="K1100" s="3">
        <v>1394821095</v>
      </c>
      <c r="L1100" s="15">
        <f t="shared" si="104"/>
        <v>41712.762673611112</v>
      </c>
      <c r="M1100" s="15" t="str">
        <f t="shared" si="105"/>
        <v>Mar</v>
      </c>
      <c r="N1100" s="15" t="str">
        <f t="shared" si="106"/>
        <v>2014</v>
      </c>
      <c r="O1100" s="3" t="b">
        <v>0</v>
      </c>
      <c r="P1100" s="3">
        <v>22</v>
      </c>
      <c r="Q1100" s="3" t="b">
        <v>0</v>
      </c>
      <c r="R1100" s="3" t="s">
        <v>8282</v>
      </c>
      <c r="S1100" s="7">
        <f t="shared" si="102"/>
        <v>7</v>
      </c>
      <c r="T1100" s="3">
        <f t="shared" si="107"/>
        <v>81.95</v>
      </c>
      <c r="U1100" s="9" t="s">
        <v>8326</v>
      </c>
      <c r="V1100" s="3" t="s">
        <v>8327</v>
      </c>
    </row>
    <row r="1101" spans="1:22" ht="57.6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15">
        <f t="shared" si="103"/>
        <v>42137.836435185185</v>
      </c>
      <c r="K1101" s="3">
        <v>1428955468</v>
      </c>
      <c r="L1101" s="15">
        <f t="shared" si="104"/>
        <v>42107.836435185185</v>
      </c>
      <c r="M1101" s="15" t="str">
        <f t="shared" si="105"/>
        <v>Apr</v>
      </c>
      <c r="N1101" s="15" t="str">
        <f t="shared" si="106"/>
        <v>2015</v>
      </c>
      <c r="O1101" s="3" t="b">
        <v>0</v>
      </c>
      <c r="P1101" s="3">
        <v>1</v>
      </c>
      <c r="Q1101" s="3" t="b">
        <v>0</v>
      </c>
      <c r="R1101" s="3" t="s">
        <v>8282</v>
      </c>
      <c r="S1101" s="7">
        <f t="shared" si="102"/>
        <v>1</v>
      </c>
      <c r="T1101" s="3">
        <f t="shared" si="107"/>
        <v>25</v>
      </c>
      <c r="U1101" s="9" t="s">
        <v>8326</v>
      </c>
      <c r="V1101" s="3" t="s">
        <v>8327</v>
      </c>
    </row>
    <row r="1102" spans="1:22" ht="43.2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15">
        <f t="shared" si="103"/>
        <v>42414.110775462963</v>
      </c>
      <c r="K1102" s="3">
        <v>1452825571</v>
      </c>
      <c r="L1102" s="15">
        <f t="shared" si="104"/>
        <v>42384.110775462963</v>
      </c>
      <c r="M1102" s="15" t="str">
        <f t="shared" si="105"/>
        <v>Jan</v>
      </c>
      <c r="N1102" s="15" t="str">
        <f t="shared" si="106"/>
        <v>2016</v>
      </c>
      <c r="O1102" s="3" t="b">
        <v>0</v>
      </c>
      <c r="P1102" s="3">
        <v>10</v>
      </c>
      <c r="Q1102" s="3" t="b">
        <v>0</v>
      </c>
      <c r="R1102" s="3" t="s">
        <v>8282</v>
      </c>
      <c r="S1102" s="7">
        <f t="shared" si="102"/>
        <v>3</v>
      </c>
      <c r="T1102" s="3">
        <f t="shared" si="107"/>
        <v>10</v>
      </c>
      <c r="U1102" s="9" t="s">
        <v>8326</v>
      </c>
      <c r="V1102" s="3" t="s">
        <v>8327</v>
      </c>
    </row>
    <row r="1103" spans="1:22" ht="28.8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15">
        <f t="shared" si="103"/>
        <v>42565.758333333331</v>
      </c>
      <c r="K1103" s="3">
        <v>1466188338</v>
      </c>
      <c r="L1103" s="15">
        <f t="shared" si="104"/>
        <v>42538.77243055556</v>
      </c>
      <c r="M1103" s="15" t="str">
        <f t="shared" si="105"/>
        <v>Jun</v>
      </c>
      <c r="N1103" s="15" t="str">
        <f t="shared" si="106"/>
        <v>2016</v>
      </c>
      <c r="O1103" s="3" t="b">
        <v>0</v>
      </c>
      <c r="P1103" s="3">
        <v>6</v>
      </c>
      <c r="Q1103" s="3" t="b">
        <v>0</v>
      </c>
      <c r="R1103" s="3" t="s">
        <v>8282</v>
      </c>
      <c r="S1103" s="7">
        <f t="shared" si="102"/>
        <v>0</v>
      </c>
      <c r="T1103" s="3">
        <f t="shared" si="107"/>
        <v>6.83</v>
      </c>
      <c r="U1103" s="9" t="s">
        <v>8326</v>
      </c>
      <c r="V1103" s="3" t="s">
        <v>8327</v>
      </c>
    </row>
    <row r="1104" spans="1:22" ht="43.2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15">
        <f t="shared" si="103"/>
        <v>41617.249305555553</v>
      </c>
      <c r="K1104" s="3">
        <v>1383095125</v>
      </c>
      <c r="L1104" s="15">
        <f t="shared" si="104"/>
        <v>41577.045428240745</v>
      </c>
      <c r="M1104" s="15" t="str">
        <f t="shared" si="105"/>
        <v>Oct</v>
      </c>
      <c r="N1104" s="15" t="str">
        <f t="shared" si="106"/>
        <v>2013</v>
      </c>
      <c r="O1104" s="3" t="b">
        <v>0</v>
      </c>
      <c r="P1104" s="3">
        <v>24</v>
      </c>
      <c r="Q1104" s="3" t="b">
        <v>0</v>
      </c>
      <c r="R1104" s="3" t="s">
        <v>8282</v>
      </c>
      <c r="S1104" s="7">
        <f t="shared" si="102"/>
        <v>5</v>
      </c>
      <c r="T1104" s="3">
        <f t="shared" si="107"/>
        <v>17.71</v>
      </c>
      <c r="U1104" s="9" t="s">
        <v>8326</v>
      </c>
      <c r="V1104" s="3" t="s">
        <v>8327</v>
      </c>
    </row>
    <row r="1105" spans="1:22" ht="43.2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15">
        <f t="shared" si="103"/>
        <v>42539.22210648148</v>
      </c>
      <c r="K1105" s="3">
        <v>1461043190</v>
      </c>
      <c r="L1105" s="15">
        <f t="shared" si="104"/>
        <v>42479.22210648148</v>
      </c>
      <c r="M1105" s="15" t="str">
        <f t="shared" si="105"/>
        <v>Apr</v>
      </c>
      <c r="N1105" s="15" t="str">
        <f t="shared" si="106"/>
        <v>2016</v>
      </c>
      <c r="O1105" s="3" t="b">
        <v>0</v>
      </c>
      <c r="P1105" s="3">
        <v>15</v>
      </c>
      <c r="Q1105" s="3" t="b">
        <v>0</v>
      </c>
      <c r="R1105" s="3" t="s">
        <v>8282</v>
      </c>
      <c r="S1105" s="7">
        <f t="shared" si="102"/>
        <v>2</v>
      </c>
      <c r="T1105" s="3">
        <f t="shared" si="107"/>
        <v>16.2</v>
      </c>
      <c r="U1105" s="9" t="s">
        <v>8326</v>
      </c>
      <c r="V1105" s="3" t="s">
        <v>8327</v>
      </c>
    </row>
    <row r="1106" spans="1:22" ht="43.2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15">
        <f t="shared" si="103"/>
        <v>41801.40996527778</v>
      </c>
      <c r="K1106" s="3">
        <v>1399888221</v>
      </c>
      <c r="L1106" s="15">
        <f t="shared" si="104"/>
        <v>41771.40996527778</v>
      </c>
      <c r="M1106" s="15" t="str">
        <f t="shared" si="105"/>
        <v>May</v>
      </c>
      <c r="N1106" s="15" t="str">
        <f t="shared" si="106"/>
        <v>2014</v>
      </c>
      <c r="O1106" s="3" t="b">
        <v>0</v>
      </c>
      <c r="P1106" s="3">
        <v>37</v>
      </c>
      <c r="Q1106" s="3" t="b">
        <v>0</v>
      </c>
      <c r="R1106" s="3" t="s">
        <v>8282</v>
      </c>
      <c r="S1106" s="7">
        <f t="shared" si="102"/>
        <v>5</v>
      </c>
      <c r="T1106" s="3">
        <f t="shared" si="107"/>
        <v>80.3</v>
      </c>
      <c r="U1106" s="9" t="s">
        <v>8326</v>
      </c>
      <c r="V1106" s="3" t="s">
        <v>8327</v>
      </c>
    </row>
    <row r="1107" spans="1:22" ht="57.6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15">
        <f t="shared" si="103"/>
        <v>41722.0940625</v>
      </c>
      <c r="K1107" s="3">
        <v>1393038927</v>
      </c>
      <c r="L1107" s="15">
        <f t="shared" si="104"/>
        <v>41692.135729166665</v>
      </c>
      <c r="M1107" s="15" t="str">
        <f t="shared" si="105"/>
        <v>Feb</v>
      </c>
      <c r="N1107" s="15" t="str">
        <f t="shared" si="106"/>
        <v>2014</v>
      </c>
      <c r="O1107" s="3" t="b">
        <v>0</v>
      </c>
      <c r="P1107" s="3">
        <v>20</v>
      </c>
      <c r="Q1107" s="3" t="b">
        <v>0</v>
      </c>
      <c r="R1107" s="3" t="s">
        <v>8282</v>
      </c>
      <c r="S1107" s="7">
        <f t="shared" si="102"/>
        <v>0</v>
      </c>
      <c r="T1107" s="3">
        <f t="shared" si="107"/>
        <v>71.55</v>
      </c>
      <c r="U1107" s="9" t="s">
        <v>8326</v>
      </c>
      <c r="V1107" s="3" t="s">
        <v>8327</v>
      </c>
    </row>
    <row r="1108" spans="1:22" ht="43.2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15">
        <f t="shared" si="103"/>
        <v>41003.698784722219</v>
      </c>
      <c r="K1108" s="3">
        <v>1330969575</v>
      </c>
      <c r="L1108" s="15">
        <f t="shared" si="104"/>
        <v>40973.740451388891</v>
      </c>
      <c r="M1108" s="15" t="str">
        <f t="shared" si="105"/>
        <v>Mar</v>
      </c>
      <c r="N1108" s="15" t="str">
        <f t="shared" si="106"/>
        <v>2012</v>
      </c>
      <c r="O1108" s="3" t="b">
        <v>0</v>
      </c>
      <c r="P1108" s="3">
        <v>7</v>
      </c>
      <c r="Q1108" s="3" t="b">
        <v>0</v>
      </c>
      <c r="R1108" s="3" t="s">
        <v>8282</v>
      </c>
      <c r="S1108" s="7">
        <f t="shared" si="102"/>
        <v>41</v>
      </c>
      <c r="T1108" s="3">
        <f t="shared" si="107"/>
        <v>23.57</v>
      </c>
      <c r="U1108" s="9" t="s">
        <v>8326</v>
      </c>
      <c r="V1108" s="3" t="s">
        <v>8327</v>
      </c>
    </row>
    <row r="1109" spans="1:22" ht="57.6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15">
        <f t="shared" si="103"/>
        <v>41843.861388888887</v>
      </c>
      <c r="K1109" s="3">
        <v>1403556024</v>
      </c>
      <c r="L1109" s="15">
        <f t="shared" si="104"/>
        <v>41813.861388888887</v>
      </c>
      <c r="M1109" s="15" t="str">
        <f t="shared" si="105"/>
        <v>Jun</v>
      </c>
      <c r="N1109" s="15" t="str">
        <f t="shared" si="106"/>
        <v>2014</v>
      </c>
      <c r="O1109" s="3" t="b">
        <v>0</v>
      </c>
      <c r="P1109" s="3">
        <v>0</v>
      </c>
      <c r="Q1109" s="3" t="b">
        <v>0</v>
      </c>
      <c r="R1109" s="3" t="s">
        <v>8282</v>
      </c>
      <c r="S1109" s="7">
        <f t="shared" si="102"/>
        <v>0</v>
      </c>
      <c r="T1109" s="3" t="e">
        <f t="shared" si="107"/>
        <v>#DIV/0!</v>
      </c>
      <c r="U1109" s="9" t="s">
        <v>8326</v>
      </c>
      <c r="V1109" s="3" t="s">
        <v>8327</v>
      </c>
    </row>
    <row r="1110" spans="1:22" ht="57.6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15">
        <f t="shared" si="103"/>
        <v>41012.595312500001</v>
      </c>
      <c r="K1110" s="3">
        <v>1329146235</v>
      </c>
      <c r="L1110" s="15">
        <f t="shared" si="104"/>
        <v>40952.636979166666</v>
      </c>
      <c r="M1110" s="15" t="str">
        <f t="shared" si="105"/>
        <v>Feb</v>
      </c>
      <c r="N1110" s="15" t="str">
        <f t="shared" si="106"/>
        <v>2012</v>
      </c>
      <c r="O1110" s="3" t="b">
        <v>0</v>
      </c>
      <c r="P1110" s="3">
        <v>21</v>
      </c>
      <c r="Q1110" s="3" t="b">
        <v>0</v>
      </c>
      <c r="R1110" s="3" t="s">
        <v>8282</v>
      </c>
      <c r="S1110" s="7">
        <f t="shared" si="102"/>
        <v>3</v>
      </c>
      <c r="T1110" s="3">
        <f t="shared" si="107"/>
        <v>34.880000000000003</v>
      </c>
      <c r="U1110" s="9" t="s">
        <v>8326</v>
      </c>
      <c r="V1110" s="3" t="s">
        <v>8327</v>
      </c>
    </row>
    <row r="1111" spans="1:22" ht="43.2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15">
        <f t="shared" si="103"/>
        <v>42692.793865740736</v>
      </c>
      <c r="K1111" s="3">
        <v>1476900190</v>
      </c>
      <c r="L1111" s="15">
        <f t="shared" si="104"/>
        <v>42662.752199074079</v>
      </c>
      <c r="M1111" s="15" t="str">
        <f t="shared" si="105"/>
        <v>Oct</v>
      </c>
      <c r="N1111" s="15" t="str">
        <f t="shared" si="106"/>
        <v>2016</v>
      </c>
      <c r="O1111" s="3" t="b">
        <v>0</v>
      </c>
      <c r="P1111" s="3">
        <v>3</v>
      </c>
      <c r="Q1111" s="3" t="b">
        <v>0</v>
      </c>
      <c r="R1111" s="3" t="s">
        <v>8282</v>
      </c>
      <c r="S1111" s="7">
        <f t="shared" si="102"/>
        <v>0</v>
      </c>
      <c r="T1111" s="3">
        <f t="shared" si="107"/>
        <v>15</v>
      </c>
      <c r="U1111" s="9" t="s">
        <v>8326</v>
      </c>
      <c r="V1111" s="3" t="s">
        <v>8327</v>
      </c>
    </row>
    <row r="1112" spans="1:22" ht="43.2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15">
        <f t="shared" si="103"/>
        <v>41250.933124999996</v>
      </c>
      <c r="K1112" s="3">
        <v>1352327022</v>
      </c>
      <c r="L1112" s="15">
        <f t="shared" si="104"/>
        <v>41220.933124999996</v>
      </c>
      <c r="M1112" s="15" t="str">
        <f t="shared" si="105"/>
        <v>Nov</v>
      </c>
      <c r="N1112" s="15" t="str">
        <f t="shared" si="106"/>
        <v>2012</v>
      </c>
      <c r="O1112" s="3" t="b">
        <v>0</v>
      </c>
      <c r="P1112" s="3">
        <v>11</v>
      </c>
      <c r="Q1112" s="3" t="b">
        <v>0</v>
      </c>
      <c r="R1112" s="3" t="s">
        <v>8282</v>
      </c>
      <c r="S1112" s="7">
        <f t="shared" si="102"/>
        <v>1</v>
      </c>
      <c r="T1112" s="3">
        <f t="shared" si="107"/>
        <v>23.18</v>
      </c>
      <c r="U1112" s="9" t="s">
        <v>8326</v>
      </c>
      <c r="V1112" s="3" t="s">
        <v>8327</v>
      </c>
    </row>
    <row r="1113" spans="1:22" ht="43.2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15">
        <f t="shared" si="103"/>
        <v>42377.203587962969</v>
      </c>
      <c r="K1113" s="3">
        <v>1449636790</v>
      </c>
      <c r="L1113" s="15">
        <f t="shared" si="104"/>
        <v>42347.203587962969</v>
      </c>
      <c r="M1113" s="15" t="str">
        <f t="shared" si="105"/>
        <v>Dec</v>
      </c>
      <c r="N1113" s="15" t="str">
        <f t="shared" si="106"/>
        <v>2015</v>
      </c>
      <c r="O1113" s="3" t="b">
        <v>0</v>
      </c>
      <c r="P1113" s="3">
        <v>1</v>
      </c>
      <c r="Q1113" s="3" t="b">
        <v>0</v>
      </c>
      <c r="R1113" s="3" t="s">
        <v>8282</v>
      </c>
      <c r="S1113" s="7">
        <f t="shared" si="102"/>
        <v>0</v>
      </c>
      <c r="T1113" s="3">
        <f t="shared" si="107"/>
        <v>1</v>
      </c>
      <c r="U1113" s="9" t="s">
        <v>8326</v>
      </c>
      <c r="V1113" s="3" t="s">
        <v>8327</v>
      </c>
    </row>
    <row r="1114" spans="1:22" ht="43.2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15">
        <f t="shared" si="103"/>
        <v>42023.354166666672</v>
      </c>
      <c r="K1114" s="3">
        <v>1416507211</v>
      </c>
      <c r="L1114" s="15">
        <f t="shared" si="104"/>
        <v>41963.759386574078</v>
      </c>
      <c r="M1114" s="15" t="str">
        <f t="shared" si="105"/>
        <v>Nov</v>
      </c>
      <c r="N1114" s="15" t="str">
        <f t="shared" si="106"/>
        <v>2014</v>
      </c>
      <c r="O1114" s="3" t="b">
        <v>0</v>
      </c>
      <c r="P1114" s="3">
        <v>312</v>
      </c>
      <c r="Q1114" s="3" t="b">
        <v>0</v>
      </c>
      <c r="R1114" s="3" t="s">
        <v>8282</v>
      </c>
      <c r="S1114" s="7">
        <f t="shared" si="102"/>
        <v>36</v>
      </c>
      <c r="T1114" s="3">
        <f t="shared" si="107"/>
        <v>100.23</v>
      </c>
      <c r="U1114" s="9" t="s">
        <v>8326</v>
      </c>
      <c r="V1114" s="3" t="s">
        <v>8327</v>
      </c>
    </row>
    <row r="1115" spans="1:22" ht="43.2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15">
        <f t="shared" si="103"/>
        <v>41865.977083333331</v>
      </c>
      <c r="K1115" s="3">
        <v>1405466820</v>
      </c>
      <c r="L1115" s="15">
        <f t="shared" si="104"/>
        <v>41835.977083333331</v>
      </c>
      <c r="M1115" s="15" t="str">
        <f t="shared" si="105"/>
        <v>Jul</v>
      </c>
      <c r="N1115" s="15" t="str">
        <f t="shared" si="106"/>
        <v>2014</v>
      </c>
      <c r="O1115" s="3" t="b">
        <v>0</v>
      </c>
      <c r="P1115" s="3">
        <v>1</v>
      </c>
      <c r="Q1115" s="3" t="b">
        <v>0</v>
      </c>
      <c r="R1115" s="3" t="s">
        <v>8282</v>
      </c>
      <c r="S1115" s="7">
        <f t="shared" si="102"/>
        <v>1</v>
      </c>
      <c r="T1115" s="3">
        <f t="shared" si="107"/>
        <v>5</v>
      </c>
      <c r="U1115" s="9" t="s">
        <v>8326</v>
      </c>
      <c r="V1115" s="3" t="s">
        <v>8327</v>
      </c>
    </row>
    <row r="1116" spans="1:22" ht="43.2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15">
        <f t="shared" si="103"/>
        <v>41556.345914351856</v>
      </c>
      <c r="K1116" s="3">
        <v>1378714687</v>
      </c>
      <c r="L1116" s="15">
        <f t="shared" si="104"/>
        <v>41526.345914351856</v>
      </c>
      <c r="M1116" s="15" t="str">
        <f t="shared" si="105"/>
        <v>Sep</v>
      </c>
      <c r="N1116" s="15" t="str">
        <f t="shared" si="106"/>
        <v>2013</v>
      </c>
      <c r="O1116" s="3" t="b">
        <v>0</v>
      </c>
      <c r="P1116" s="3">
        <v>3</v>
      </c>
      <c r="Q1116" s="3" t="b">
        <v>0</v>
      </c>
      <c r="R1116" s="3" t="s">
        <v>8282</v>
      </c>
      <c r="S1116" s="7">
        <f t="shared" si="102"/>
        <v>0</v>
      </c>
      <c r="T1116" s="3">
        <f t="shared" si="107"/>
        <v>3.33</v>
      </c>
      <c r="U1116" s="9" t="s">
        <v>8326</v>
      </c>
      <c r="V1116" s="3" t="s">
        <v>8327</v>
      </c>
    </row>
    <row r="1117" spans="1:22" ht="43.2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15">
        <f t="shared" si="103"/>
        <v>42459.653877314813</v>
      </c>
      <c r="K1117" s="3">
        <v>1456764095</v>
      </c>
      <c r="L1117" s="15">
        <f t="shared" si="104"/>
        <v>42429.695543981477</v>
      </c>
      <c r="M1117" s="15" t="str">
        <f t="shared" si="105"/>
        <v>Feb</v>
      </c>
      <c r="N1117" s="15" t="str">
        <f t="shared" si="106"/>
        <v>2016</v>
      </c>
      <c r="O1117" s="3" t="b">
        <v>0</v>
      </c>
      <c r="P1117" s="3">
        <v>4</v>
      </c>
      <c r="Q1117" s="3" t="b">
        <v>0</v>
      </c>
      <c r="R1117" s="3" t="s">
        <v>8282</v>
      </c>
      <c r="S1117" s="7">
        <f t="shared" si="102"/>
        <v>0</v>
      </c>
      <c r="T1117" s="3">
        <f t="shared" si="107"/>
        <v>13.25</v>
      </c>
      <c r="U1117" s="9" t="s">
        <v>8326</v>
      </c>
      <c r="V1117" s="3" t="s">
        <v>8327</v>
      </c>
    </row>
    <row r="1118" spans="1:22" ht="43.2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15">
        <f t="shared" si="103"/>
        <v>41069.847314814811</v>
      </c>
      <c r="K1118" s="3">
        <v>1334089208</v>
      </c>
      <c r="L1118" s="15">
        <f t="shared" si="104"/>
        <v>41009.847314814811</v>
      </c>
      <c r="M1118" s="15" t="str">
        <f t="shared" si="105"/>
        <v>Apr</v>
      </c>
      <c r="N1118" s="15" t="str">
        <f t="shared" si="106"/>
        <v>2012</v>
      </c>
      <c r="O1118" s="3" t="b">
        <v>0</v>
      </c>
      <c r="P1118" s="3">
        <v>10</v>
      </c>
      <c r="Q1118" s="3" t="b">
        <v>0</v>
      </c>
      <c r="R1118" s="3" t="s">
        <v>8282</v>
      </c>
      <c r="S1118" s="7">
        <f t="shared" si="102"/>
        <v>0</v>
      </c>
      <c r="T1118" s="3">
        <f t="shared" si="107"/>
        <v>17.850000000000001</v>
      </c>
      <c r="U1118" s="9" t="s">
        <v>8326</v>
      </c>
      <c r="V1118" s="3" t="s">
        <v>8327</v>
      </c>
    </row>
    <row r="1119" spans="1:22" ht="43.2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15">
        <f t="shared" si="103"/>
        <v>42363.598530092597</v>
      </c>
      <c r="K1119" s="3">
        <v>1448461313</v>
      </c>
      <c r="L1119" s="15">
        <f t="shared" si="104"/>
        <v>42333.598530092597</v>
      </c>
      <c r="M1119" s="15" t="str">
        <f t="shared" si="105"/>
        <v>Nov</v>
      </c>
      <c r="N1119" s="15" t="str">
        <f t="shared" si="106"/>
        <v>2015</v>
      </c>
      <c r="O1119" s="3" t="b">
        <v>0</v>
      </c>
      <c r="P1119" s="3">
        <v>8</v>
      </c>
      <c r="Q1119" s="3" t="b">
        <v>0</v>
      </c>
      <c r="R1119" s="3" t="s">
        <v>8282</v>
      </c>
      <c r="S1119" s="7">
        <f t="shared" si="102"/>
        <v>8</v>
      </c>
      <c r="T1119" s="3">
        <f t="shared" si="107"/>
        <v>10.38</v>
      </c>
      <c r="U1119" s="9" t="s">
        <v>8326</v>
      </c>
      <c r="V1119" s="3" t="s">
        <v>8327</v>
      </c>
    </row>
    <row r="1120" spans="1:22" ht="43.2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15">
        <f t="shared" si="103"/>
        <v>41734.124756944446</v>
      </c>
      <c r="K1120" s="3">
        <v>1394078379</v>
      </c>
      <c r="L1120" s="15">
        <f t="shared" si="104"/>
        <v>41704.16642361111</v>
      </c>
      <c r="M1120" s="15" t="str">
        <f t="shared" si="105"/>
        <v>Mar</v>
      </c>
      <c r="N1120" s="15" t="str">
        <f t="shared" si="106"/>
        <v>2014</v>
      </c>
      <c r="O1120" s="3" t="b">
        <v>0</v>
      </c>
      <c r="P1120" s="3">
        <v>3</v>
      </c>
      <c r="Q1120" s="3" t="b">
        <v>0</v>
      </c>
      <c r="R1120" s="3" t="s">
        <v>8282</v>
      </c>
      <c r="S1120" s="7">
        <f t="shared" si="102"/>
        <v>2</v>
      </c>
      <c r="T1120" s="3">
        <f t="shared" si="107"/>
        <v>36.33</v>
      </c>
      <c r="U1120" s="9" t="s">
        <v>8326</v>
      </c>
      <c r="V1120" s="3" t="s">
        <v>8327</v>
      </c>
    </row>
    <row r="1121" spans="1:22" ht="57.6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15">
        <f t="shared" si="103"/>
        <v>41735.792407407411</v>
      </c>
      <c r="K1121" s="3">
        <v>1395687664</v>
      </c>
      <c r="L1121" s="15">
        <f t="shared" si="104"/>
        <v>41722.792407407411</v>
      </c>
      <c r="M1121" s="15" t="str">
        <f t="shared" si="105"/>
        <v>Mar</v>
      </c>
      <c r="N1121" s="15" t="str">
        <f t="shared" si="106"/>
        <v>2014</v>
      </c>
      <c r="O1121" s="3" t="b">
        <v>0</v>
      </c>
      <c r="P1121" s="3">
        <v>1</v>
      </c>
      <c r="Q1121" s="3" t="b">
        <v>0</v>
      </c>
      <c r="R1121" s="3" t="s">
        <v>8282</v>
      </c>
      <c r="S1121" s="7">
        <f t="shared" si="102"/>
        <v>0</v>
      </c>
      <c r="T1121" s="3">
        <f t="shared" si="107"/>
        <v>5</v>
      </c>
      <c r="U1121" s="9" t="s">
        <v>8326</v>
      </c>
      <c r="V1121" s="3" t="s">
        <v>8327</v>
      </c>
    </row>
    <row r="1122" spans="1:22" ht="43.2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15">
        <f t="shared" si="103"/>
        <v>40844.872685185182</v>
      </c>
      <c r="K1122" s="3">
        <v>1315947400</v>
      </c>
      <c r="L1122" s="15">
        <f t="shared" si="104"/>
        <v>40799.872685185182</v>
      </c>
      <c r="M1122" s="15" t="str">
        <f t="shared" si="105"/>
        <v>Sep</v>
      </c>
      <c r="N1122" s="15" t="str">
        <f t="shared" si="106"/>
        <v>2011</v>
      </c>
      <c r="O1122" s="3" t="b">
        <v>0</v>
      </c>
      <c r="P1122" s="3">
        <v>0</v>
      </c>
      <c r="Q1122" s="3" t="b">
        <v>0</v>
      </c>
      <c r="R1122" s="3" t="s">
        <v>8282</v>
      </c>
      <c r="S1122" s="7">
        <f t="shared" si="102"/>
        <v>0</v>
      </c>
      <c r="T1122" s="3" t="e">
        <f t="shared" si="107"/>
        <v>#DIV/0!</v>
      </c>
      <c r="U1122" s="9" t="s">
        <v>8326</v>
      </c>
      <c r="V1122" s="3" t="s">
        <v>8327</v>
      </c>
    </row>
    <row r="1123" spans="1:22" ht="43.2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15">
        <f t="shared" si="103"/>
        <v>42442.892546296294</v>
      </c>
      <c r="K1123" s="3">
        <v>1455315916</v>
      </c>
      <c r="L1123" s="15">
        <f t="shared" si="104"/>
        <v>42412.934212962966</v>
      </c>
      <c r="M1123" s="15" t="str">
        <f t="shared" si="105"/>
        <v>Feb</v>
      </c>
      <c r="N1123" s="15" t="str">
        <f t="shared" si="106"/>
        <v>2016</v>
      </c>
      <c r="O1123" s="3" t="b">
        <v>0</v>
      </c>
      <c r="P1123" s="3">
        <v>5</v>
      </c>
      <c r="Q1123" s="3" t="b">
        <v>0</v>
      </c>
      <c r="R1123" s="3" t="s">
        <v>8282</v>
      </c>
      <c r="S1123" s="7">
        <f t="shared" si="102"/>
        <v>0</v>
      </c>
      <c r="T1123" s="3">
        <f t="shared" si="107"/>
        <v>5.8</v>
      </c>
      <c r="U1123" s="9" t="s">
        <v>8326</v>
      </c>
      <c r="V1123" s="3" t="s">
        <v>8327</v>
      </c>
    </row>
    <row r="1124" spans="1:22" ht="57.6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15">
        <f t="shared" si="103"/>
        <v>41424.703993055555</v>
      </c>
      <c r="K1124" s="3">
        <v>1368723225</v>
      </c>
      <c r="L1124" s="15">
        <f t="shared" si="104"/>
        <v>41410.703993055555</v>
      </c>
      <c r="M1124" s="15" t="str">
        <f t="shared" si="105"/>
        <v>May</v>
      </c>
      <c r="N1124" s="15" t="str">
        <f t="shared" si="106"/>
        <v>2013</v>
      </c>
      <c r="O1124" s="3" t="b">
        <v>0</v>
      </c>
      <c r="P1124" s="3">
        <v>0</v>
      </c>
      <c r="Q1124" s="3" t="b">
        <v>0</v>
      </c>
      <c r="R1124" s="3" t="s">
        <v>8282</v>
      </c>
      <c r="S1124" s="7">
        <f t="shared" si="102"/>
        <v>0</v>
      </c>
      <c r="T1124" s="3" t="e">
        <f t="shared" si="107"/>
        <v>#DIV/0!</v>
      </c>
      <c r="U1124" s="9" t="s">
        <v>8326</v>
      </c>
      <c r="V1124" s="3" t="s">
        <v>8327</v>
      </c>
    </row>
    <row r="1125" spans="1:22" ht="43.2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15">
        <f t="shared" si="103"/>
        <v>41748.5237037037</v>
      </c>
      <c r="K1125" s="3">
        <v>1395318848</v>
      </c>
      <c r="L1125" s="15">
        <f t="shared" si="104"/>
        <v>41718.5237037037</v>
      </c>
      <c r="M1125" s="15" t="str">
        <f t="shared" si="105"/>
        <v>Mar</v>
      </c>
      <c r="N1125" s="15" t="str">
        <f t="shared" si="106"/>
        <v>2014</v>
      </c>
      <c r="O1125" s="3" t="b">
        <v>0</v>
      </c>
      <c r="P1125" s="3">
        <v>3</v>
      </c>
      <c r="Q1125" s="3" t="b">
        <v>0</v>
      </c>
      <c r="R1125" s="3" t="s">
        <v>8282</v>
      </c>
      <c r="S1125" s="7">
        <f t="shared" si="102"/>
        <v>0</v>
      </c>
      <c r="T1125" s="3">
        <f t="shared" si="107"/>
        <v>3.67</v>
      </c>
      <c r="U1125" s="9" t="s">
        <v>8326</v>
      </c>
      <c r="V1125" s="3" t="s">
        <v>8327</v>
      </c>
    </row>
    <row r="1126" spans="1:22" ht="43.2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15">
        <f t="shared" si="103"/>
        <v>42124.667256944449</v>
      </c>
      <c r="K1126" s="3">
        <v>1427817651</v>
      </c>
      <c r="L1126" s="15">
        <f t="shared" si="104"/>
        <v>42094.667256944449</v>
      </c>
      <c r="M1126" s="15" t="str">
        <f t="shared" si="105"/>
        <v>Mar</v>
      </c>
      <c r="N1126" s="15" t="str">
        <f t="shared" si="106"/>
        <v>2015</v>
      </c>
      <c r="O1126" s="3" t="b">
        <v>0</v>
      </c>
      <c r="P1126" s="3">
        <v>7</v>
      </c>
      <c r="Q1126" s="3" t="b">
        <v>0</v>
      </c>
      <c r="R1126" s="3" t="s">
        <v>8283</v>
      </c>
      <c r="S1126" s="7">
        <f t="shared" si="102"/>
        <v>0</v>
      </c>
      <c r="T1126" s="3">
        <f t="shared" si="107"/>
        <v>60.71</v>
      </c>
      <c r="U1126" s="9" t="s">
        <v>8326</v>
      </c>
      <c r="V1126" s="3" t="s">
        <v>8328</v>
      </c>
    </row>
    <row r="1127" spans="1:22" ht="43.2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15">
        <f t="shared" si="103"/>
        <v>42272.624189814815</v>
      </c>
      <c r="K1127" s="3">
        <v>1438009130</v>
      </c>
      <c r="L1127" s="15">
        <f t="shared" si="104"/>
        <v>42212.624189814815</v>
      </c>
      <c r="M1127" s="15" t="str">
        <f t="shared" si="105"/>
        <v>Jul</v>
      </c>
      <c r="N1127" s="15" t="str">
        <f t="shared" si="106"/>
        <v>2015</v>
      </c>
      <c r="O1127" s="3" t="b">
        <v>0</v>
      </c>
      <c r="P1127" s="3">
        <v>0</v>
      </c>
      <c r="Q1127" s="3" t="b">
        <v>0</v>
      </c>
      <c r="R1127" s="3" t="s">
        <v>8283</v>
      </c>
      <c r="S1127" s="7">
        <f t="shared" si="102"/>
        <v>0</v>
      </c>
      <c r="T1127" s="3" t="e">
        <f t="shared" si="107"/>
        <v>#DIV/0!</v>
      </c>
      <c r="U1127" s="9" t="s">
        <v>8326</v>
      </c>
      <c r="V1127" s="3" t="s">
        <v>8328</v>
      </c>
    </row>
    <row r="1128" spans="1:22" ht="43.2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15">
        <f t="shared" si="103"/>
        <v>42565.327476851846</v>
      </c>
      <c r="K1128" s="3">
        <v>1465890694</v>
      </c>
      <c r="L1128" s="15">
        <f t="shared" si="104"/>
        <v>42535.327476851846</v>
      </c>
      <c r="M1128" s="15" t="str">
        <f t="shared" si="105"/>
        <v>Jun</v>
      </c>
      <c r="N1128" s="15" t="str">
        <f t="shared" si="106"/>
        <v>2016</v>
      </c>
      <c r="O1128" s="3" t="b">
        <v>0</v>
      </c>
      <c r="P1128" s="3">
        <v>2</v>
      </c>
      <c r="Q1128" s="3" t="b">
        <v>0</v>
      </c>
      <c r="R1128" s="3" t="s">
        <v>8283</v>
      </c>
      <c r="S1128" s="7">
        <f t="shared" si="102"/>
        <v>1</v>
      </c>
      <c r="T1128" s="3">
        <f t="shared" si="107"/>
        <v>5</v>
      </c>
      <c r="U1128" s="9" t="s">
        <v>8326</v>
      </c>
      <c r="V1128" s="3" t="s">
        <v>8328</v>
      </c>
    </row>
    <row r="1129" spans="1:22" ht="57.6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15">
        <f t="shared" si="103"/>
        <v>41957.895833333328</v>
      </c>
      <c r="K1129" s="3">
        <v>1413318600</v>
      </c>
      <c r="L1129" s="15">
        <f t="shared" si="104"/>
        <v>41926.854166666664</v>
      </c>
      <c r="M1129" s="15" t="str">
        <f t="shared" si="105"/>
        <v>Oct</v>
      </c>
      <c r="N1129" s="15" t="str">
        <f t="shared" si="106"/>
        <v>2014</v>
      </c>
      <c r="O1129" s="3" t="b">
        <v>0</v>
      </c>
      <c r="P1129" s="3">
        <v>23</v>
      </c>
      <c r="Q1129" s="3" t="b">
        <v>0</v>
      </c>
      <c r="R1129" s="3" t="s">
        <v>8283</v>
      </c>
      <c r="S1129" s="7">
        <f t="shared" si="102"/>
        <v>2</v>
      </c>
      <c r="T1129" s="3">
        <f t="shared" si="107"/>
        <v>25.43</v>
      </c>
      <c r="U1129" s="9" t="s">
        <v>8326</v>
      </c>
      <c r="V1129" s="3" t="s">
        <v>8328</v>
      </c>
    </row>
    <row r="1130" spans="1:22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15">
        <f t="shared" si="103"/>
        <v>41858.649502314816</v>
      </c>
      <c r="K1130" s="3">
        <v>1404833717</v>
      </c>
      <c r="L1130" s="15">
        <f t="shared" si="104"/>
        <v>41828.649502314816</v>
      </c>
      <c r="M1130" s="15" t="str">
        <f t="shared" si="105"/>
        <v>Jul</v>
      </c>
      <c r="N1130" s="15" t="str">
        <f t="shared" si="106"/>
        <v>2014</v>
      </c>
      <c r="O1130" s="3" t="b">
        <v>0</v>
      </c>
      <c r="P1130" s="3">
        <v>1</v>
      </c>
      <c r="Q1130" s="3" t="b">
        <v>0</v>
      </c>
      <c r="R1130" s="3" t="s">
        <v>8283</v>
      </c>
      <c r="S1130" s="7">
        <f t="shared" si="102"/>
        <v>0</v>
      </c>
      <c r="T1130" s="3">
        <f t="shared" si="107"/>
        <v>1</v>
      </c>
      <c r="U1130" s="9" t="s">
        <v>8326</v>
      </c>
      <c r="V1130" s="3" t="s">
        <v>8328</v>
      </c>
    </row>
    <row r="1131" spans="1:22" ht="43.2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15">
        <f t="shared" si="103"/>
        <v>42526.264965277776</v>
      </c>
      <c r="K1131" s="3">
        <v>1462515693</v>
      </c>
      <c r="L1131" s="15">
        <f t="shared" si="104"/>
        <v>42496.264965277776</v>
      </c>
      <c r="M1131" s="15" t="str">
        <f t="shared" si="105"/>
        <v>May</v>
      </c>
      <c r="N1131" s="15" t="str">
        <f t="shared" si="106"/>
        <v>2016</v>
      </c>
      <c r="O1131" s="3" t="b">
        <v>0</v>
      </c>
      <c r="P1131" s="3">
        <v>2</v>
      </c>
      <c r="Q1131" s="3" t="b">
        <v>0</v>
      </c>
      <c r="R1131" s="3" t="s">
        <v>8283</v>
      </c>
      <c r="S1131" s="7">
        <f t="shared" si="102"/>
        <v>0</v>
      </c>
      <c r="T1131" s="3">
        <f t="shared" si="107"/>
        <v>10.5</v>
      </c>
      <c r="U1131" s="9" t="s">
        <v>8326</v>
      </c>
      <c r="V1131" s="3" t="s">
        <v>8328</v>
      </c>
    </row>
    <row r="1132" spans="1:22" ht="43.2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15">
        <f t="shared" si="103"/>
        <v>41969.038194444445</v>
      </c>
      <c r="K1132" s="3">
        <v>1411775700</v>
      </c>
      <c r="L1132" s="15">
        <f t="shared" si="104"/>
        <v>41908.996527777781</v>
      </c>
      <c r="M1132" s="15" t="str">
        <f t="shared" si="105"/>
        <v>Sep</v>
      </c>
      <c r="N1132" s="15" t="str">
        <f t="shared" si="106"/>
        <v>2014</v>
      </c>
      <c r="O1132" s="3" t="b">
        <v>0</v>
      </c>
      <c r="P1132" s="3">
        <v>3</v>
      </c>
      <c r="Q1132" s="3" t="b">
        <v>0</v>
      </c>
      <c r="R1132" s="3" t="s">
        <v>8283</v>
      </c>
      <c r="S1132" s="7">
        <f t="shared" si="102"/>
        <v>0</v>
      </c>
      <c r="T1132" s="3">
        <f t="shared" si="107"/>
        <v>3.67</v>
      </c>
      <c r="U1132" s="9" t="s">
        <v>8326</v>
      </c>
      <c r="V1132" s="3" t="s">
        <v>8328</v>
      </c>
    </row>
    <row r="1133" spans="1:22" ht="43.2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15">
        <f t="shared" si="103"/>
        <v>42362.908194444448</v>
      </c>
      <c r="K1133" s="3">
        <v>1448401668</v>
      </c>
      <c r="L1133" s="15">
        <f t="shared" si="104"/>
        <v>42332.908194444448</v>
      </c>
      <c r="M1133" s="15" t="str">
        <f t="shared" si="105"/>
        <v>Nov</v>
      </c>
      <c r="N1133" s="15" t="str">
        <f t="shared" si="106"/>
        <v>2015</v>
      </c>
      <c r="O1133" s="3" t="b">
        <v>0</v>
      </c>
      <c r="P1133" s="3">
        <v>0</v>
      </c>
      <c r="Q1133" s="3" t="b">
        <v>0</v>
      </c>
      <c r="R1133" s="3" t="s">
        <v>8283</v>
      </c>
      <c r="S1133" s="7">
        <f t="shared" si="102"/>
        <v>0</v>
      </c>
      <c r="T1133" s="3" t="e">
        <f t="shared" si="107"/>
        <v>#DIV/0!</v>
      </c>
      <c r="U1133" s="9" t="s">
        <v>8326</v>
      </c>
      <c r="V1133" s="3" t="s">
        <v>8328</v>
      </c>
    </row>
    <row r="1134" spans="1:22" ht="43.2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15">
        <f t="shared" si="103"/>
        <v>42736.115405092598</v>
      </c>
      <c r="K1134" s="3">
        <v>1480646771</v>
      </c>
      <c r="L1134" s="15">
        <f t="shared" si="104"/>
        <v>42706.115405092598</v>
      </c>
      <c r="M1134" s="15" t="str">
        <f t="shared" si="105"/>
        <v>Dec</v>
      </c>
      <c r="N1134" s="15" t="str">
        <f t="shared" si="106"/>
        <v>2016</v>
      </c>
      <c r="O1134" s="3" t="b">
        <v>0</v>
      </c>
      <c r="P1134" s="3">
        <v>13</v>
      </c>
      <c r="Q1134" s="3" t="b">
        <v>0</v>
      </c>
      <c r="R1134" s="3" t="s">
        <v>8283</v>
      </c>
      <c r="S1134" s="7">
        <f t="shared" si="102"/>
        <v>14</v>
      </c>
      <c r="T1134" s="3">
        <f t="shared" si="107"/>
        <v>110.62</v>
      </c>
      <c r="U1134" s="9" t="s">
        <v>8326</v>
      </c>
      <c r="V1134" s="3" t="s">
        <v>8328</v>
      </c>
    </row>
    <row r="1135" spans="1:22" ht="43.2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15">
        <f t="shared" si="103"/>
        <v>41851.407187500001</v>
      </c>
      <c r="K1135" s="3">
        <v>1404207981</v>
      </c>
      <c r="L1135" s="15">
        <f t="shared" si="104"/>
        <v>41821.407187500001</v>
      </c>
      <c r="M1135" s="15" t="str">
        <f t="shared" si="105"/>
        <v>Jul</v>
      </c>
      <c r="N1135" s="15" t="str">
        <f t="shared" si="106"/>
        <v>2014</v>
      </c>
      <c r="O1135" s="3" t="b">
        <v>0</v>
      </c>
      <c r="P1135" s="3">
        <v>1</v>
      </c>
      <c r="Q1135" s="3" t="b">
        <v>0</v>
      </c>
      <c r="R1135" s="3" t="s">
        <v>8283</v>
      </c>
      <c r="S1135" s="7">
        <f t="shared" si="102"/>
        <v>1</v>
      </c>
      <c r="T1135" s="3">
        <f t="shared" si="107"/>
        <v>20</v>
      </c>
      <c r="U1135" s="9" t="s">
        <v>8326</v>
      </c>
      <c r="V1135" s="3" t="s">
        <v>8328</v>
      </c>
    </row>
    <row r="1136" spans="1:22" ht="43.2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15">
        <f t="shared" si="103"/>
        <v>41972.189583333333</v>
      </c>
      <c r="K1136" s="3">
        <v>1416034228</v>
      </c>
      <c r="L1136" s="15">
        <f t="shared" si="104"/>
        <v>41958.285046296296</v>
      </c>
      <c r="M1136" s="15" t="str">
        <f t="shared" si="105"/>
        <v>Nov</v>
      </c>
      <c r="N1136" s="15" t="str">
        <f t="shared" si="106"/>
        <v>2014</v>
      </c>
      <c r="O1136" s="3" t="b">
        <v>0</v>
      </c>
      <c r="P1136" s="3">
        <v>1</v>
      </c>
      <c r="Q1136" s="3" t="b">
        <v>0</v>
      </c>
      <c r="R1136" s="3" t="s">
        <v>8283</v>
      </c>
      <c r="S1136" s="7">
        <f t="shared" si="102"/>
        <v>0</v>
      </c>
      <c r="T1136" s="3">
        <f t="shared" si="107"/>
        <v>1</v>
      </c>
      <c r="U1136" s="9" t="s">
        <v>8326</v>
      </c>
      <c r="V1136" s="3" t="s">
        <v>8328</v>
      </c>
    </row>
    <row r="1137" spans="1:22" ht="57.6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15">
        <f t="shared" si="103"/>
        <v>42588.989513888882</v>
      </c>
      <c r="K1137" s="3">
        <v>1467935094</v>
      </c>
      <c r="L1137" s="15">
        <f t="shared" si="104"/>
        <v>42558.989513888882</v>
      </c>
      <c r="M1137" s="15" t="str">
        <f t="shared" si="105"/>
        <v>Jul</v>
      </c>
      <c r="N1137" s="15" t="str">
        <f t="shared" si="106"/>
        <v>2016</v>
      </c>
      <c r="O1137" s="3" t="b">
        <v>0</v>
      </c>
      <c r="P1137" s="3">
        <v>1</v>
      </c>
      <c r="Q1137" s="3" t="b">
        <v>0</v>
      </c>
      <c r="R1137" s="3" t="s">
        <v>8283</v>
      </c>
      <c r="S1137" s="7">
        <f t="shared" si="102"/>
        <v>5</v>
      </c>
      <c r="T1137" s="3">
        <f t="shared" si="107"/>
        <v>50</v>
      </c>
      <c r="U1137" s="9" t="s">
        <v>8326</v>
      </c>
      <c r="V1137" s="3" t="s">
        <v>8328</v>
      </c>
    </row>
    <row r="1138" spans="1:22" ht="43.2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15">
        <f t="shared" si="103"/>
        <v>42357.671631944439</v>
      </c>
      <c r="K1138" s="3">
        <v>1447949229</v>
      </c>
      <c r="L1138" s="15">
        <f t="shared" si="104"/>
        <v>42327.671631944439</v>
      </c>
      <c r="M1138" s="15" t="str">
        <f t="shared" si="105"/>
        <v>Nov</v>
      </c>
      <c r="N1138" s="15" t="str">
        <f t="shared" si="106"/>
        <v>2015</v>
      </c>
      <c r="O1138" s="3" t="b">
        <v>0</v>
      </c>
      <c r="P1138" s="3">
        <v>6</v>
      </c>
      <c r="Q1138" s="3" t="b">
        <v>0</v>
      </c>
      <c r="R1138" s="3" t="s">
        <v>8283</v>
      </c>
      <c r="S1138" s="7">
        <f t="shared" si="102"/>
        <v>6</v>
      </c>
      <c r="T1138" s="3">
        <f t="shared" si="107"/>
        <v>45</v>
      </c>
      <c r="U1138" s="9" t="s">
        <v>8326</v>
      </c>
      <c r="V1138" s="3" t="s">
        <v>8328</v>
      </c>
    </row>
    <row r="1139" spans="1:22" ht="43.2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15">
        <f t="shared" si="103"/>
        <v>42483.819687499999</v>
      </c>
      <c r="K1139" s="3">
        <v>1458848421</v>
      </c>
      <c r="L1139" s="15">
        <f t="shared" si="104"/>
        <v>42453.819687499999</v>
      </c>
      <c r="M1139" s="15" t="str">
        <f t="shared" si="105"/>
        <v>Mar</v>
      </c>
      <c r="N1139" s="15" t="str">
        <f t="shared" si="106"/>
        <v>2016</v>
      </c>
      <c r="O1139" s="3" t="b">
        <v>0</v>
      </c>
      <c r="P1139" s="3">
        <v>39</v>
      </c>
      <c r="Q1139" s="3" t="b">
        <v>0</v>
      </c>
      <c r="R1139" s="3" t="s">
        <v>8283</v>
      </c>
      <c r="S1139" s="7">
        <f t="shared" si="102"/>
        <v>40</v>
      </c>
      <c r="T1139" s="3">
        <f t="shared" si="107"/>
        <v>253.21</v>
      </c>
      <c r="U1139" s="9" t="s">
        <v>8326</v>
      </c>
      <c r="V1139" s="3" t="s">
        <v>8328</v>
      </c>
    </row>
    <row r="1140" spans="1:22" ht="43.2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15">
        <f t="shared" si="103"/>
        <v>42756.9066087963</v>
      </c>
      <c r="K1140" s="3">
        <v>1483307131</v>
      </c>
      <c r="L1140" s="15">
        <f t="shared" si="104"/>
        <v>42736.9066087963</v>
      </c>
      <c r="M1140" s="15" t="str">
        <f t="shared" si="105"/>
        <v>Jan</v>
      </c>
      <c r="N1140" s="15" t="str">
        <f t="shared" si="106"/>
        <v>2017</v>
      </c>
      <c r="O1140" s="3" t="b">
        <v>0</v>
      </c>
      <c r="P1140" s="3">
        <v>4</v>
      </c>
      <c r="Q1140" s="3" t="b">
        <v>0</v>
      </c>
      <c r="R1140" s="3" t="s">
        <v>8283</v>
      </c>
      <c r="S1140" s="7">
        <f t="shared" si="102"/>
        <v>0</v>
      </c>
      <c r="T1140" s="3">
        <f t="shared" si="107"/>
        <v>31.25</v>
      </c>
      <c r="U1140" s="9" t="s">
        <v>8326</v>
      </c>
      <c r="V1140" s="3" t="s">
        <v>8328</v>
      </c>
    </row>
    <row r="1141" spans="1:22" ht="43.2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15">
        <f t="shared" si="103"/>
        <v>42005.347523148142</v>
      </c>
      <c r="K1141" s="3">
        <v>1417508426</v>
      </c>
      <c r="L1141" s="15">
        <f t="shared" si="104"/>
        <v>41975.347523148142</v>
      </c>
      <c r="M1141" s="15" t="str">
        <f t="shared" si="105"/>
        <v>Dec</v>
      </c>
      <c r="N1141" s="15" t="str">
        <f t="shared" si="106"/>
        <v>2014</v>
      </c>
      <c r="O1141" s="3" t="b">
        <v>0</v>
      </c>
      <c r="P1141" s="3">
        <v>1</v>
      </c>
      <c r="Q1141" s="3" t="b">
        <v>0</v>
      </c>
      <c r="R1141" s="3" t="s">
        <v>8283</v>
      </c>
      <c r="S1141" s="7">
        <f t="shared" si="102"/>
        <v>0</v>
      </c>
      <c r="T1141" s="3">
        <f t="shared" si="107"/>
        <v>5</v>
      </c>
      <c r="U1141" s="9" t="s">
        <v>8326</v>
      </c>
      <c r="V1141" s="3" t="s">
        <v>8328</v>
      </c>
    </row>
    <row r="1142" spans="1:22" ht="43.2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15">
        <f t="shared" si="103"/>
        <v>42222.462048611109</v>
      </c>
      <c r="K1142" s="3">
        <v>1436267121</v>
      </c>
      <c r="L1142" s="15">
        <f t="shared" si="104"/>
        <v>42192.462048611109</v>
      </c>
      <c r="M1142" s="15" t="str">
        <f t="shared" si="105"/>
        <v>Jul</v>
      </c>
      <c r="N1142" s="15" t="str">
        <f t="shared" si="106"/>
        <v>2015</v>
      </c>
      <c r="O1142" s="3" t="b">
        <v>0</v>
      </c>
      <c r="P1142" s="3">
        <v>0</v>
      </c>
      <c r="Q1142" s="3" t="b">
        <v>0</v>
      </c>
      <c r="R1142" s="3" t="s">
        <v>8283</v>
      </c>
      <c r="S1142" s="7">
        <f t="shared" si="102"/>
        <v>0</v>
      </c>
      <c r="T1142" s="3" t="e">
        <f t="shared" si="107"/>
        <v>#DIV/0!</v>
      </c>
      <c r="U1142" s="9" t="s">
        <v>8326</v>
      </c>
      <c r="V1142" s="3" t="s">
        <v>8328</v>
      </c>
    </row>
    <row r="1143" spans="1:22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15">
        <f t="shared" si="103"/>
        <v>42194.699652777781</v>
      </c>
      <c r="K1143" s="3">
        <v>1433868450</v>
      </c>
      <c r="L1143" s="15">
        <f t="shared" si="104"/>
        <v>42164.699652777781</v>
      </c>
      <c r="M1143" s="15" t="str">
        <f t="shared" si="105"/>
        <v>Jun</v>
      </c>
      <c r="N1143" s="15" t="str">
        <f t="shared" si="106"/>
        <v>2015</v>
      </c>
      <c r="O1143" s="3" t="b">
        <v>0</v>
      </c>
      <c r="P1143" s="3">
        <v>0</v>
      </c>
      <c r="Q1143" s="3" t="b">
        <v>0</v>
      </c>
      <c r="R1143" s="3" t="s">
        <v>8283</v>
      </c>
      <c r="S1143" s="7">
        <f t="shared" si="102"/>
        <v>0</v>
      </c>
      <c r="T1143" s="3" t="e">
        <f t="shared" si="107"/>
        <v>#DIV/0!</v>
      </c>
      <c r="U1143" s="9" t="s">
        <v>8326</v>
      </c>
      <c r="V1143" s="3" t="s">
        <v>8328</v>
      </c>
    </row>
    <row r="1144" spans="1:22" ht="43.2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15">
        <f t="shared" si="103"/>
        <v>42052.006099537044</v>
      </c>
      <c r="K1144" s="3">
        <v>1421539727</v>
      </c>
      <c r="L1144" s="15">
        <f t="shared" si="104"/>
        <v>42022.006099537044</v>
      </c>
      <c r="M1144" s="15" t="str">
        <f t="shared" si="105"/>
        <v>Jan</v>
      </c>
      <c r="N1144" s="15" t="str">
        <f t="shared" si="106"/>
        <v>2015</v>
      </c>
      <c r="O1144" s="3" t="b">
        <v>0</v>
      </c>
      <c r="P1144" s="3">
        <v>0</v>
      </c>
      <c r="Q1144" s="3" t="b">
        <v>0</v>
      </c>
      <c r="R1144" s="3" t="s">
        <v>8283</v>
      </c>
      <c r="S1144" s="7">
        <f t="shared" si="102"/>
        <v>0</v>
      </c>
      <c r="T1144" s="3" t="e">
        <f t="shared" si="107"/>
        <v>#DIV/0!</v>
      </c>
      <c r="U1144" s="9" t="s">
        <v>8326</v>
      </c>
      <c r="V1144" s="3" t="s">
        <v>8328</v>
      </c>
    </row>
    <row r="1145" spans="1:22" ht="43.2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15">
        <f t="shared" si="103"/>
        <v>42355.19358796296</v>
      </c>
      <c r="K1145" s="3">
        <v>1447735126</v>
      </c>
      <c r="L1145" s="15">
        <f t="shared" si="104"/>
        <v>42325.19358796296</v>
      </c>
      <c r="M1145" s="15" t="str">
        <f t="shared" si="105"/>
        <v>Nov</v>
      </c>
      <c r="N1145" s="15" t="str">
        <f t="shared" si="106"/>
        <v>2015</v>
      </c>
      <c r="O1145" s="3" t="b">
        <v>0</v>
      </c>
      <c r="P1145" s="3">
        <v>8</v>
      </c>
      <c r="Q1145" s="3" t="b">
        <v>0</v>
      </c>
      <c r="R1145" s="3" t="s">
        <v>8283</v>
      </c>
      <c r="S1145" s="7">
        <f t="shared" si="102"/>
        <v>0</v>
      </c>
      <c r="T1145" s="3">
        <f t="shared" si="107"/>
        <v>23.25</v>
      </c>
      <c r="U1145" s="9" t="s">
        <v>8326</v>
      </c>
      <c r="V1145" s="3" t="s">
        <v>8328</v>
      </c>
    </row>
    <row r="1146" spans="1:22" ht="43.2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15">
        <f t="shared" si="103"/>
        <v>42123.181944444441</v>
      </c>
      <c r="K1146" s="3">
        <v>1427689320</v>
      </c>
      <c r="L1146" s="15">
        <f t="shared" si="104"/>
        <v>42093.181944444441</v>
      </c>
      <c r="M1146" s="15" t="str">
        <f t="shared" si="105"/>
        <v>Mar</v>
      </c>
      <c r="N1146" s="15" t="str">
        <f t="shared" si="106"/>
        <v>2015</v>
      </c>
      <c r="O1146" s="3" t="b">
        <v>0</v>
      </c>
      <c r="P1146" s="3">
        <v>0</v>
      </c>
      <c r="Q1146" s="3" t="b">
        <v>0</v>
      </c>
      <c r="R1146" s="3" t="s">
        <v>8284</v>
      </c>
      <c r="S1146" s="7">
        <f t="shared" si="102"/>
        <v>0</v>
      </c>
      <c r="T1146" s="3" t="e">
        <f t="shared" si="107"/>
        <v>#DIV/0!</v>
      </c>
      <c r="U1146" s="9" t="s">
        <v>8329</v>
      </c>
      <c r="V1146" s="3" t="s">
        <v>8330</v>
      </c>
    </row>
    <row r="1147" spans="1:22" ht="43.2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15">
        <f t="shared" si="103"/>
        <v>41914.747592592597</v>
      </c>
      <c r="K1147" s="3">
        <v>1407088592</v>
      </c>
      <c r="L1147" s="15">
        <f t="shared" si="104"/>
        <v>41854.747592592597</v>
      </c>
      <c r="M1147" s="15" t="str">
        <f t="shared" si="105"/>
        <v>Aug</v>
      </c>
      <c r="N1147" s="15" t="str">
        <f t="shared" si="106"/>
        <v>2014</v>
      </c>
      <c r="O1147" s="3" t="b">
        <v>0</v>
      </c>
      <c r="P1147" s="3">
        <v>1</v>
      </c>
      <c r="Q1147" s="3" t="b">
        <v>0</v>
      </c>
      <c r="R1147" s="3" t="s">
        <v>8284</v>
      </c>
      <c r="S1147" s="7">
        <f t="shared" si="102"/>
        <v>0</v>
      </c>
      <c r="T1147" s="3">
        <f t="shared" si="107"/>
        <v>100</v>
      </c>
      <c r="U1147" s="9" t="s">
        <v>8329</v>
      </c>
      <c r="V1147" s="3" t="s">
        <v>8330</v>
      </c>
    </row>
    <row r="1148" spans="1:22" ht="43.2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15">
        <f t="shared" si="103"/>
        <v>41761.9533912037</v>
      </c>
      <c r="K1148" s="3">
        <v>1395787973</v>
      </c>
      <c r="L1148" s="15">
        <f t="shared" si="104"/>
        <v>41723.9533912037</v>
      </c>
      <c r="M1148" s="15" t="str">
        <f t="shared" si="105"/>
        <v>Mar</v>
      </c>
      <c r="N1148" s="15" t="str">
        <f t="shared" si="106"/>
        <v>2014</v>
      </c>
      <c r="O1148" s="3" t="b">
        <v>0</v>
      </c>
      <c r="P1148" s="3">
        <v>12</v>
      </c>
      <c r="Q1148" s="3" t="b">
        <v>0</v>
      </c>
      <c r="R1148" s="3" t="s">
        <v>8284</v>
      </c>
      <c r="S1148" s="7">
        <f t="shared" si="102"/>
        <v>9</v>
      </c>
      <c r="T1148" s="3">
        <f t="shared" si="107"/>
        <v>44.17</v>
      </c>
      <c r="U1148" s="9" t="s">
        <v>8329</v>
      </c>
      <c r="V1148" s="3" t="s">
        <v>8330</v>
      </c>
    </row>
    <row r="1149" spans="1:22" ht="43.2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15">
        <f t="shared" si="103"/>
        <v>41931.972025462965</v>
      </c>
      <c r="K1149" s="3">
        <v>1408576783</v>
      </c>
      <c r="L1149" s="15">
        <f t="shared" si="104"/>
        <v>41871.972025462965</v>
      </c>
      <c r="M1149" s="15" t="str">
        <f t="shared" si="105"/>
        <v>Aug</v>
      </c>
      <c r="N1149" s="15" t="str">
        <f t="shared" si="106"/>
        <v>2014</v>
      </c>
      <c r="O1149" s="3" t="b">
        <v>0</v>
      </c>
      <c r="P1149" s="3">
        <v>0</v>
      </c>
      <c r="Q1149" s="3" t="b">
        <v>0</v>
      </c>
      <c r="R1149" s="3" t="s">
        <v>8284</v>
      </c>
      <c r="S1149" s="7">
        <f t="shared" si="102"/>
        <v>0</v>
      </c>
      <c r="T1149" s="3" t="e">
        <f t="shared" si="107"/>
        <v>#DIV/0!</v>
      </c>
      <c r="U1149" s="9" t="s">
        <v>8329</v>
      </c>
      <c r="V1149" s="3" t="s">
        <v>8330</v>
      </c>
    </row>
    <row r="1150" spans="1:22" ht="28.8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15">
        <f t="shared" si="103"/>
        <v>42705.212743055556</v>
      </c>
      <c r="K1150" s="3">
        <v>1477973181</v>
      </c>
      <c r="L1150" s="15">
        <f t="shared" si="104"/>
        <v>42675.171076388884</v>
      </c>
      <c r="M1150" s="15" t="str">
        <f t="shared" si="105"/>
        <v>Nov</v>
      </c>
      <c r="N1150" s="15" t="str">
        <f t="shared" si="106"/>
        <v>2016</v>
      </c>
      <c r="O1150" s="3" t="b">
        <v>0</v>
      </c>
      <c r="P1150" s="3">
        <v>3</v>
      </c>
      <c r="Q1150" s="3" t="b">
        <v>0</v>
      </c>
      <c r="R1150" s="3" t="s">
        <v>8284</v>
      </c>
      <c r="S1150" s="7">
        <f t="shared" si="102"/>
        <v>0</v>
      </c>
      <c r="T1150" s="3">
        <f t="shared" si="107"/>
        <v>24.33</v>
      </c>
      <c r="U1150" s="9" t="s">
        <v>8329</v>
      </c>
      <c r="V1150" s="3" t="s">
        <v>8330</v>
      </c>
    </row>
    <row r="1151" spans="1:22" ht="28.8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15">
        <f t="shared" si="103"/>
        <v>42537.71025462963</v>
      </c>
      <c r="K1151" s="3">
        <v>1463504566</v>
      </c>
      <c r="L1151" s="15">
        <f t="shared" si="104"/>
        <v>42507.71025462963</v>
      </c>
      <c r="M1151" s="15" t="str">
        <f t="shared" si="105"/>
        <v>May</v>
      </c>
      <c r="N1151" s="15" t="str">
        <f t="shared" si="106"/>
        <v>2016</v>
      </c>
      <c r="O1151" s="3" t="b">
        <v>0</v>
      </c>
      <c r="P1151" s="3">
        <v>2</v>
      </c>
      <c r="Q1151" s="3" t="b">
        <v>0</v>
      </c>
      <c r="R1151" s="3" t="s">
        <v>8284</v>
      </c>
      <c r="S1151" s="7">
        <f t="shared" si="102"/>
        <v>0</v>
      </c>
      <c r="T1151" s="3">
        <f t="shared" si="107"/>
        <v>37.5</v>
      </c>
      <c r="U1151" s="9" t="s">
        <v>8329</v>
      </c>
      <c r="V1151" s="3" t="s">
        <v>8330</v>
      </c>
    </row>
    <row r="1152" spans="1:22" ht="28.8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15">
        <f t="shared" si="103"/>
        <v>42377.954571759255</v>
      </c>
      <c r="K1152" s="3">
        <v>1447109675</v>
      </c>
      <c r="L1152" s="15">
        <f t="shared" si="104"/>
        <v>42317.954571759255</v>
      </c>
      <c r="M1152" s="15" t="str">
        <f t="shared" si="105"/>
        <v>Nov</v>
      </c>
      <c r="N1152" s="15" t="str">
        <f t="shared" si="106"/>
        <v>2015</v>
      </c>
      <c r="O1152" s="3" t="b">
        <v>0</v>
      </c>
      <c r="P1152" s="3">
        <v>6</v>
      </c>
      <c r="Q1152" s="3" t="b">
        <v>0</v>
      </c>
      <c r="R1152" s="3" t="s">
        <v>8284</v>
      </c>
      <c r="S1152" s="7">
        <f t="shared" si="102"/>
        <v>10</v>
      </c>
      <c r="T1152" s="3">
        <f t="shared" si="107"/>
        <v>42</v>
      </c>
      <c r="U1152" s="9" t="s">
        <v>8329</v>
      </c>
      <c r="V1152" s="3" t="s">
        <v>8330</v>
      </c>
    </row>
    <row r="1153" spans="1:22" ht="57.6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15">
        <f t="shared" si="103"/>
        <v>42254.102581018517</v>
      </c>
      <c r="K1153" s="3">
        <v>1439000863</v>
      </c>
      <c r="L1153" s="15">
        <f t="shared" si="104"/>
        <v>42224.102581018517</v>
      </c>
      <c r="M1153" s="15" t="str">
        <f t="shared" si="105"/>
        <v>Aug</v>
      </c>
      <c r="N1153" s="15" t="str">
        <f t="shared" si="106"/>
        <v>2015</v>
      </c>
      <c r="O1153" s="3" t="b">
        <v>0</v>
      </c>
      <c r="P1153" s="3">
        <v>0</v>
      </c>
      <c r="Q1153" s="3" t="b">
        <v>0</v>
      </c>
      <c r="R1153" s="3" t="s">
        <v>8284</v>
      </c>
      <c r="S1153" s="7">
        <f t="shared" si="102"/>
        <v>0</v>
      </c>
      <c r="T1153" s="3" t="e">
        <f t="shared" si="107"/>
        <v>#DIV/0!</v>
      </c>
      <c r="U1153" s="9" t="s">
        <v>8329</v>
      </c>
      <c r="V1153" s="3" t="s">
        <v>8330</v>
      </c>
    </row>
    <row r="1154" spans="1:22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15">
        <f t="shared" si="103"/>
        <v>42139.709629629629</v>
      </c>
      <c r="K1154" s="3">
        <v>1429117312</v>
      </c>
      <c r="L1154" s="15">
        <f t="shared" si="104"/>
        <v>42109.709629629629</v>
      </c>
      <c r="M1154" s="15" t="str">
        <f t="shared" si="105"/>
        <v>Apr</v>
      </c>
      <c r="N1154" s="15" t="str">
        <f t="shared" si="106"/>
        <v>2015</v>
      </c>
      <c r="O1154" s="3" t="b">
        <v>0</v>
      </c>
      <c r="P1154" s="3">
        <v>15</v>
      </c>
      <c r="Q1154" s="3" t="b">
        <v>0</v>
      </c>
      <c r="R1154" s="3" t="s">
        <v>8284</v>
      </c>
      <c r="S1154" s="7">
        <f t="shared" ref="S1154:S1217" si="108">ROUND((E1154/D1154)*100,0)</f>
        <v>6</v>
      </c>
      <c r="T1154" s="3">
        <f t="shared" si="107"/>
        <v>60.73</v>
      </c>
      <c r="U1154" s="9" t="s">
        <v>8329</v>
      </c>
      <c r="V1154" s="3" t="s">
        <v>8330</v>
      </c>
    </row>
    <row r="1155" spans="1:22" ht="28.8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15">
        <f t="shared" ref="J1155:J1218" si="109">(((I1155/60)/60)/24)+DATE(1970,1,1)</f>
        <v>42173.714178240742</v>
      </c>
      <c r="K1155" s="3">
        <v>1432055305</v>
      </c>
      <c r="L1155" s="15">
        <f t="shared" ref="L1155:L1218" si="110">(((K1155/60)/60)/24)+DATE(1970,1,1)</f>
        <v>42143.714178240742</v>
      </c>
      <c r="M1155" s="15" t="str">
        <f t="shared" ref="M1155:M1218" si="111">TEXT(L1155, "mmm")</f>
        <v>May</v>
      </c>
      <c r="N1155" s="15" t="str">
        <f t="shared" ref="N1155:N1218" si="112">TEXT(L1155, "yyyy")</f>
        <v>2015</v>
      </c>
      <c r="O1155" s="3" t="b">
        <v>0</v>
      </c>
      <c r="P1155" s="3">
        <v>1</v>
      </c>
      <c r="Q1155" s="3" t="b">
        <v>0</v>
      </c>
      <c r="R1155" s="3" t="s">
        <v>8284</v>
      </c>
      <c r="S1155" s="7">
        <f t="shared" si="108"/>
        <v>1</v>
      </c>
      <c r="T1155" s="3">
        <f t="shared" ref="T1155:T1218" si="113">ROUND(E1155/P1155,2)</f>
        <v>50</v>
      </c>
      <c r="U1155" s="9" t="s">
        <v>8329</v>
      </c>
      <c r="V1155" s="3" t="s">
        <v>8330</v>
      </c>
    </row>
    <row r="1156" spans="1:22" ht="43.2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15">
        <f t="shared" si="109"/>
        <v>42253.108865740738</v>
      </c>
      <c r="K1156" s="3">
        <v>1438915006</v>
      </c>
      <c r="L1156" s="15">
        <f t="shared" si="110"/>
        <v>42223.108865740738</v>
      </c>
      <c r="M1156" s="15" t="str">
        <f t="shared" si="111"/>
        <v>Aug</v>
      </c>
      <c r="N1156" s="15" t="str">
        <f t="shared" si="112"/>
        <v>2015</v>
      </c>
      <c r="O1156" s="3" t="b">
        <v>0</v>
      </c>
      <c r="P1156" s="3">
        <v>3</v>
      </c>
      <c r="Q1156" s="3" t="b">
        <v>0</v>
      </c>
      <c r="R1156" s="3" t="s">
        <v>8284</v>
      </c>
      <c r="S1156" s="7">
        <f t="shared" si="108"/>
        <v>7</v>
      </c>
      <c r="T1156" s="3">
        <f t="shared" si="113"/>
        <v>108.33</v>
      </c>
      <c r="U1156" s="9" t="s">
        <v>8329</v>
      </c>
      <c r="V1156" s="3" t="s">
        <v>8330</v>
      </c>
    </row>
    <row r="1157" spans="1:22" ht="43.2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15">
        <f t="shared" si="109"/>
        <v>41865.763981481483</v>
      </c>
      <c r="K1157" s="3">
        <v>1405448408</v>
      </c>
      <c r="L1157" s="15">
        <f t="shared" si="110"/>
        <v>41835.763981481483</v>
      </c>
      <c r="M1157" s="15" t="str">
        <f t="shared" si="111"/>
        <v>Jul</v>
      </c>
      <c r="N1157" s="15" t="str">
        <f t="shared" si="112"/>
        <v>2014</v>
      </c>
      <c r="O1157" s="3" t="b">
        <v>0</v>
      </c>
      <c r="P1157" s="3">
        <v>8</v>
      </c>
      <c r="Q1157" s="3" t="b">
        <v>0</v>
      </c>
      <c r="R1157" s="3" t="s">
        <v>8284</v>
      </c>
      <c r="S1157" s="7">
        <f t="shared" si="108"/>
        <v>1</v>
      </c>
      <c r="T1157" s="3">
        <f t="shared" si="113"/>
        <v>23.5</v>
      </c>
      <c r="U1157" s="9" t="s">
        <v>8329</v>
      </c>
      <c r="V1157" s="3" t="s">
        <v>8330</v>
      </c>
    </row>
    <row r="1158" spans="1:22" ht="43.2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15">
        <f t="shared" si="109"/>
        <v>42059.07131944444</v>
      </c>
      <c r="K1158" s="3">
        <v>1422150162</v>
      </c>
      <c r="L1158" s="15">
        <f t="shared" si="110"/>
        <v>42029.07131944444</v>
      </c>
      <c r="M1158" s="15" t="str">
        <f t="shared" si="111"/>
        <v>Jan</v>
      </c>
      <c r="N1158" s="15" t="str">
        <f t="shared" si="112"/>
        <v>2015</v>
      </c>
      <c r="O1158" s="3" t="b">
        <v>0</v>
      </c>
      <c r="P1158" s="3">
        <v>0</v>
      </c>
      <c r="Q1158" s="3" t="b">
        <v>0</v>
      </c>
      <c r="R1158" s="3" t="s">
        <v>8284</v>
      </c>
      <c r="S1158" s="7">
        <f t="shared" si="108"/>
        <v>0</v>
      </c>
      <c r="T1158" s="3" t="e">
        <f t="shared" si="113"/>
        <v>#DIV/0!</v>
      </c>
      <c r="U1158" s="9" t="s">
        <v>8329</v>
      </c>
      <c r="V1158" s="3" t="s">
        <v>8330</v>
      </c>
    </row>
    <row r="1159" spans="1:22" ht="43.2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15">
        <f t="shared" si="109"/>
        <v>41978.669907407413</v>
      </c>
      <c r="K1159" s="3">
        <v>1412607880</v>
      </c>
      <c r="L1159" s="15">
        <f t="shared" si="110"/>
        <v>41918.628240740742</v>
      </c>
      <c r="M1159" s="15" t="str">
        <f t="shared" si="111"/>
        <v>Oct</v>
      </c>
      <c r="N1159" s="15" t="str">
        <f t="shared" si="112"/>
        <v>2014</v>
      </c>
      <c r="O1159" s="3" t="b">
        <v>0</v>
      </c>
      <c r="P1159" s="3">
        <v>3</v>
      </c>
      <c r="Q1159" s="3" t="b">
        <v>0</v>
      </c>
      <c r="R1159" s="3" t="s">
        <v>8284</v>
      </c>
      <c r="S1159" s="7">
        <f t="shared" si="108"/>
        <v>2</v>
      </c>
      <c r="T1159" s="3">
        <f t="shared" si="113"/>
        <v>50.33</v>
      </c>
      <c r="U1159" s="9" t="s">
        <v>8329</v>
      </c>
      <c r="V1159" s="3" t="s">
        <v>8330</v>
      </c>
    </row>
    <row r="1160" spans="1:22" ht="43.2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15">
        <f t="shared" si="109"/>
        <v>41982.09175925926</v>
      </c>
      <c r="K1160" s="3">
        <v>1415499128</v>
      </c>
      <c r="L1160" s="15">
        <f t="shared" si="110"/>
        <v>41952.09175925926</v>
      </c>
      <c r="M1160" s="15" t="str">
        <f t="shared" si="111"/>
        <v>Nov</v>
      </c>
      <c r="N1160" s="15" t="str">
        <f t="shared" si="112"/>
        <v>2014</v>
      </c>
      <c r="O1160" s="3" t="b">
        <v>0</v>
      </c>
      <c r="P1160" s="3">
        <v>3</v>
      </c>
      <c r="Q1160" s="3" t="b">
        <v>0</v>
      </c>
      <c r="R1160" s="3" t="s">
        <v>8284</v>
      </c>
      <c r="S1160" s="7">
        <f t="shared" si="108"/>
        <v>0</v>
      </c>
      <c r="T1160" s="3">
        <f t="shared" si="113"/>
        <v>11.67</v>
      </c>
      <c r="U1160" s="9" t="s">
        <v>8329</v>
      </c>
      <c r="V1160" s="3" t="s">
        <v>8330</v>
      </c>
    </row>
    <row r="1161" spans="1:22" ht="43.2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15">
        <f t="shared" si="109"/>
        <v>42185.65625</v>
      </c>
      <c r="K1161" s="3">
        <v>1433006765</v>
      </c>
      <c r="L1161" s="15">
        <f t="shared" si="110"/>
        <v>42154.726446759261</v>
      </c>
      <c r="M1161" s="15" t="str">
        <f t="shared" si="111"/>
        <v>May</v>
      </c>
      <c r="N1161" s="15" t="str">
        <f t="shared" si="112"/>
        <v>2015</v>
      </c>
      <c r="O1161" s="3" t="b">
        <v>0</v>
      </c>
      <c r="P1161" s="3">
        <v>0</v>
      </c>
      <c r="Q1161" s="3" t="b">
        <v>0</v>
      </c>
      <c r="R1161" s="3" t="s">
        <v>8284</v>
      </c>
      <c r="S1161" s="7">
        <f t="shared" si="108"/>
        <v>0</v>
      </c>
      <c r="T1161" s="3" t="e">
        <f t="shared" si="113"/>
        <v>#DIV/0!</v>
      </c>
      <c r="U1161" s="9" t="s">
        <v>8329</v>
      </c>
      <c r="V1161" s="3" t="s">
        <v>8330</v>
      </c>
    </row>
    <row r="1162" spans="1:22" ht="43.2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15">
        <f t="shared" si="109"/>
        <v>42091.113263888896</v>
      </c>
      <c r="K1162" s="3">
        <v>1424922186</v>
      </c>
      <c r="L1162" s="15">
        <f t="shared" si="110"/>
        <v>42061.154930555553</v>
      </c>
      <c r="M1162" s="15" t="str">
        <f t="shared" si="111"/>
        <v>Feb</v>
      </c>
      <c r="N1162" s="15" t="str">
        <f t="shared" si="112"/>
        <v>2015</v>
      </c>
      <c r="O1162" s="3" t="b">
        <v>0</v>
      </c>
      <c r="P1162" s="3">
        <v>19</v>
      </c>
      <c r="Q1162" s="3" t="b">
        <v>0</v>
      </c>
      <c r="R1162" s="3" t="s">
        <v>8284</v>
      </c>
      <c r="S1162" s="7">
        <f t="shared" si="108"/>
        <v>4</v>
      </c>
      <c r="T1162" s="3">
        <f t="shared" si="113"/>
        <v>60.79</v>
      </c>
      <c r="U1162" s="9" t="s">
        <v>8329</v>
      </c>
      <c r="V1162" s="3" t="s">
        <v>8330</v>
      </c>
    </row>
    <row r="1163" spans="1:22" ht="43.2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15">
        <f t="shared" si="109"/>
        <v>42143.629502314812</v>
      </c>
      <c r="K1163" s="3">
        <v>1430233589</v>
      </c>
      <c r="L1163" s="15">
        <f t="shared" si="110"/>
        <v>42122.629502314812</v>
      </c>
      <c r="M1163" s="15" t="str">
        <f t="shared" si="111"/>
        <v>Apr</v>
      </c>
      <c r="N1163" s="15" t="str">
        <f t="shared" si="112"/>
        <v>2015</v>
      </c>
      <c r="O1163" s="3" t="b">
        <v>0</v>
      </c>
      <c r="P1163" s="3">
        <v>0</v>
      </c>
      <c r="Q1163" s="3" t="b">
        <v>0</v>
      </c>
      <c r="R1163" s="3" t="s">
        <v>8284</v>
      </c>
      <c r="S1163" s="7">
        <f t="shared" si="108"/>
        <v>0</v>
      </c>
      <c r="T1163" s="3" t="e">
        <f t="shared" si="113"/>
        <v>#DIV/0!</v>
      </c>
      <c r="U1163" s="9" t="s">
        <v>8329</v>
      </c>
      <c r="V1163" s="3" t="s">
        <v>8330</v>
      </c>
    </row>
    <row r="1164" spans="1:22" ht="57.6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15">
        <f t="shared" si="109"/>
        <v>41907.683611111112</v>
      </c>
      <c r="K1164" s="3">
        <v>1408983864</v>
      </c>
      <c r="L1164" s="15">
        <f t="shared" si="110"/>
        <v>41876.683611111112</v>
      </c>
      <c r="M1164" s="15" t="str">
        <f t="shared" si="111"/>
        <v>Aug</v>
      </c>
      <c r="N1164" s="15" t="str">
        <f t="shared" si="112"/>
        <v>2014</v>
      </c>
      <c r="O1164" s="3" t="b">
        <v>0</v>
      </c>
      <c r="P1164" s="3">
        <v>2</v>
      </c>
      <c r="Q1164" s="3" t="b">
        <v>0</v>
      </c>
      <c r="R1164" s="3" t="s">
        <v>8284</v>
      </c>
      <c r="S1164" s="7">
        <f t="shared" si="108"/>
        <v>0</v>
      </c>
      <c r="T1164" s="3">
        <f t="shared" si="113"/>
        <v>17.5</v>
      </c>
      <c r="U1164" s="9" t="s">
        <v>8329</v>
      </c>
      <c r="V1164" s="3" t="s">
        <v>8330</v>
      </c>
    </row>
    <row r="1165" spans="1:22" ht="43.2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15">
        <f t="shared" si="109"/>
        <v>41860.723611111112</v>
      </c>
      <c r="K1165" s="3">
        <v>1405012920</v>
      </c>
      <c r="L1165" s="15">
        <f t="shared" si="110"/>
        <v>41830.723611111112</v>
      </c>
      <c r="M1165" s="15" t="str">
        <f t="shared" si="111"/>
        <v>Jul</v>
      </c>
      <c r="N1165" s="15" t="str">
        <f t="shared" si="112"/>
        <v>2014</v>
      </c>
      <c r="O1165" s="3" t="b">
        <v>0</v>
      </c>
      <c r="P1165" s="3">
        <v>0</v>
      </c>
      <c r="Q1165" s="3" t="b">
        <v>0</v>
      </c>
      <c r="R1165" s="3" t="s">
        <v>8284</v>
      </c>
      <c r="S1165" s="7">
        <f t="shared" si="108"/>
        <v>0</v>
      </c>
      <c r="T1165" s="3" t="e">
        <f t="shared" si="113"/>
        <v>#DIV/0!</v>
      </c>
      <c r="U1165" s="9" t="s">
        <v>8329</v>
      </c>
      <c r="V1165" s="3" t="s">
        <v>8330</v>
      </c>
    </row>
    <row r="1166" spans="1:22" ht="57.6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15">
        <f t="shared" si="109"/>
        <v>42539.724328703705</v>
      </c>
      <c r="K1166" s="3">
        <v>1463678582</v>
      </c>
      <c r="L1166" s="15">
        <f t="shared" si="110"/>
        <v>42509.724328703705</v>
      </c>
      <c r="M1166" s="15" t="str">
        <f t="shared" si="111"/>
        <v>May</v>
      </c>
      <c r="N1166" s="15" t="str">
        <f t="shared" si="112"/>
        <v>2016</v>
      </c>
      <c r="O1166" s="3" t="b">
        <v>0</v>
      </c>
      <c r="P1166" s="3">
        <v>0</v>
      </c>
      <c r="Q1166" s="3" t="b">
        <v>0</v>
      </c>
      <c r="R1166" s="3" t="s">
        <v>8284</v>
      </c>
      <c r="S1166" s="7">
        <f t="shared" si="108"/>
        <v>0</v>
      </c>
      <c r="T1166" s="3" t="e">
        <f t="shared" si="113"/>
        <v>#DIV/0!</v>
      </c>
      <c r="U1166" s="9" t="s">
        <v>8329</v>
      </c>
      <c r="V1166" s="3" t="s">
        <v>8330</v>
      </c>
    </row>
    <row r="1167" spans="1:22" ht="43.2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15">
        <f t="shared" si="109"/>
        <v>41826.214467592588</v>
      </c>
      <c r="K1167" s="3">
        <v>1401685730</v>
      </c>
      <c r="L1167" s="15">
        <f t="shared" si="110"/>
        <v>41792.214467592588</v>
      </c>
      <c r="M1167" s="15" t="str">
        <f t="shared" si="111"/>
        <v>Jun</v>
      </c>
      <c r="N1167" s="15" t="str">
        <f t="shared" si="112"/>
        <v>2014</v>
      </c>
      <c r="O1167" s="3" t="b">
        <v>0</v>
      </c>
      <c r="P1167" s="3">
        <v>25</v>
      </c>
      <c r="Q1167" s="3" t="b">
        <v>0</v>
      </c>
      <c r="R1167" s="3" t="s">
        <v>8284</v>
      </c>
      <c r="S1167" s="7">
        <f t="shared" si="108"/>
        <v>21</v>
      </c>
      <c r="T1167" s="3">
        <f t="shared" si="113"/>
        <v>82.82</v>
      </c>
      <c r="U1167" s="9" t="s">
        <v>8329</v>
      </c>
      <c r="V1167" s="3" t="s">
        <v>8330</v>
      </c>
    </row>
    <row r="1168" spans="1:22" ht="43.2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15">
        <f t="shared" si="109"/>
        <v>42181.166666666672</v>
      </c>
      <c r="K1168" s="3">
        <v>1432640342</v>
      </c>
      <c r="L1168" s="15">
        <f t="shared" si="110"/>
        <v>42150.485439814816</v>
      </c>
      <c r="M1168" s="15" t="str">
        <f t="shared" si="111"/>
        <v>May</v>
      </c>
      <c r="N1168" s="15" t="str">
        <f t="shared" si="112"/>
        <v>2015</v>
      </c>
      <c r="O1168" s="3" t="b">
        <v>0</v>
      </c>
      <c r="P1168" s="3">
        <v>8</v>
      </c>
      <c r="Q1168" s="3" t="b">
        <v>0</v>
      </c>
      <c r="R1168" s="3" t="s">
        <v>8284</v>
      </c>
      <c r="S1168" s="7">
        <f t="shared" si="108"/>
        <v>19</v>
      </c>
      <c r="T1168" s="3">
        <f t="shared" si="113"/>
        <v>358.88</v>
      </c>
      <c r="U1168" s="9" t="s">
        <v>8329</v>
      </c>
      <c r="V1168" s="3" t="s">
        <v>8330</v>
      </c>
    </row>
    <row r="1169" spans="1:22" ht="43.2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15">
        <f t="shared" si="109"/>
        <v>41894.734895833331</v>
      </c>
      <c r="K1169" s="3">
        <v>1407865095</v>
      </c>
      <c r="L1169" s="15">
        <f t="shared" si="110"/>
        <v>41863.734895833331</v>
      </c>
      <c r="M1169" s="15" t="str">
        <f t="shared" si="111"/>
        <v>Aug</v>
      </c>
      <c r="N1169" s="15" t="str">
        <f t="shared" si="112"/>
        <v>2014</v>
      </c>
      <c r="O1169" s="3" t="b">
        <v>0</v>
      </c>
      <c r="P1169" s="3">
        <v>16</v>
      </c>
      <c r="Q1169" s="3" t="b">
        <v>0</v>
      </c>
      <c r="R1169" s="3" t="s">
        <v>8284</v>
      </c>
      <c r="S1169" s="7">
        <f t="shared" si="108"/>
        <v>2</v>
      </c>
      <c r="T1169" s="3">
        <f t="shared" si="113"/>
        <v>61.19</v>
      </c>
      <c r="U1169" s="9" t="s">
        <v>8329</v>
      </c>
      <c r="V1169" s="3" t="s">
        <v>8330</v>
      </c>
    </row>
    <row r="1170" spans="1:22" ht="43.2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15">
        <f t="shared" si="109"/>
        <v>42635.053993055553</v>
      </c>
      <c r="K1170" s="3">
        <v>1471915065</v>
      </c>
      <c r="L1170" s="15">
        <f t="shared" si="110"/>
        <v>42605.053993055553</v>
      </c>
      <c r="M1170" s="15" t="str">
        <f t="shared" si="111"/>
        <v>Aug</v>
      </c>
      <c r="N1170" s="15" t="str">
        <f t="shared" si="112"/>
        <v>2016</v>
      </c>
      <c r="O1170" s="3" t="b">
        <v>0</v>
      </c>
      <c r="P1170" s="3">
        <v>3</v>
      </c>
      <c r="Q1170" s="3" t="b">
        <v>0</v>
      </c>
      <c r="R1170" s="3" t="s">
        <v>8284</v>
      </c>
      <c r="S1170" s="7">
        <f t="shared" si="108"/>
        <v>6</v>
      </c>
      <c r="T1170" s="3">
        <f t="shared" si="113"/>
        <v>340</v>
      </c>
      <c r="U1170" s="9" t="s">
        <v>8329</v>
      </c>
      <c r="V1170" s="3" t="s">
        <v>8330</v>
      </c>
    </row>
    <row r="1171" spans="1:22" ht="43.2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15">
        <f t="shared" si="109"/>
        <v>42057.353738425925</v>
      </c>
      <c r="K1171" s="3">
        <v>1422001763</v>
      </c>
      <c r="L1171" s="15">
        <f t="shared" si="110"/>
        <v>42027.353738425925</v>
      </c>
      <c r="M1171" s="15" t="str">
        <f t="shared" si="111"/>
        <v>Jan</v>
      </c>
      <c r="N1171" s="15" t="str">
        <f t="shared" si="112"/>
        <v>2015</v>
      </c>
      <c r="O1171" s="3" t="b">
        <v>0</v>
      </c>
      <c r="P1171" s="3">
        <v>3</v>
      </c>
      <c r="Q1171" s="3" t="b">
        <v>0</v>
      </c>
      <c r="R1171" s="3" t="s">
        <v>8284</v>
      </c>
      <c r="S1171" s="7">
        <f t="shared" si="108"/>
        <v>0</v>
      </c>
      <c r="T1171" s="3">
        <f t="shared" si="113"/>
        <v>5.67</v>
      </c>
      <c r="U1171" s="9" t="s">
        <v>8329</v>
      </c>
      <c r="V1171" s="3" t="s">
        <v>8330</v>
      </c>
    </row>
    <row r="1172" spans="1:22" ht="43.2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15">
        <f t="shared" si="109"/>
        <v>42154.893182870372</v>
      </c>
      <c r="K1172" s="3">
        <v>1430429171</v>
      </c>
      <c r="L1172" s="15">
        <f t="shared" si="110"/>
        <v>42124.893182870372</v>
      </c>
      <c r="M1172" s="15" t="str">
        <f t="shared" si="111"/>
        <v>Apr</v>
      </c>
      <c r="N1172" s="15" t="str">
        <f t="shared" si="112"/>
        <v>2015</v>
      </c>
      <c r="O1172" s="3" t="b">
        <v>0</v>
      </c>
      <c r="P1172" s="3">
        <v>2</v>
      </c>
      <c r="Q1172" s="3" t="b">
        <v>0</v>
      </c>
      <c r="R1172" s="3" t="s">
        <v>8284</v>
      </c>
      <c r="S1172" s="7">
        <f t="shared" si="108"/>
        <v>0</v>
      </c>
      <c r="T1172" s="3">
        <f t="shared" si="113"/>
        <v>50</v>
      </c>
      <c r="U1172" s="9" t="s">
        <v>8329</v>
      </c>
      <c r="V1172" s="3" t="s">
        <v>8330</v>
      </c>
    </row>
    <row r="1173" spans="1:22" ht="43.2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15">
        <f t="shared" si="109"/>
        <v>41956.846377314811</v>
      </c>
      <c r="K1173" s="3">
        <v>1414351127</v>
      </c>
      <c r="L1173" s="15">
        <f t="shared" si="110"/>
        <v>41938.804710648146</v>
      </c>
      <c r="M1173" s="15" t="str">
        <f t="shared" si="111"/>
        <v>Oct</v>
      </c>
      <c r="N1173" s="15" t="str">
        <f t="shared" si="112"/>
        <v>2014</v>
      </c>
      <c r="O1173" s="3" t="b">
        <v>0</v>
      </c>
      <c r="P1173" s="3">
        <v>1</v>
      </c>
      <c r="Q1173" s="3" t="b">
        <v>0</v>
      </c>
      <c r="R1173" s="3" t="s">
        <v>8284</v>
      </c>
      <c r="S1173" s="7">
        <f t="shared" si="108"/>
        <v>0</v>
      </c>
      <c r="T1173" s="3">
        <f t="shared" si="113"/>
        <v>25</v>
      </c>
      <c r="U1173" s="9" t="s">
        <v>8329</v>
      </c>
      <c r="V1173" s="3" t="s">
        <v>8330</v>
      </c>
    </row>
    <row r="1174" spans="1:22" ht="28.8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15">
        <f t="shared" si="109"/>
        <v>41871.682314814818</v>
      </c>
      <c r="K1174" s="3">
        <v>1405959752</v>
      </c>
      <c r="L1174" s="15">
        <f t="shared" si="110"/>
        <v>41841.682314814818</v>
      </c>
      <c r="M1174" s="15" t="str">
        <f t="shared" si="111"/>
        <v>Jul</v>
      </c>
      <c r="N1174" s="15" t="str">
        <f t="shared" si="112"/>
        <v>2014</v>
      </c>
      <c r="O1174" s="3" t="b">
        <v>0</v>
      </c>
      <c r="P1174" s="3">
        <v>0</v>
      </c>
      <c r="Q1174" s="3" t="b">
        <v>0</v>
      </c>
      <c r="R1174" s="3" t="s">
        <v>8284</v>
      </c>
      <c r="S1174" s="7">
        <f t="shared" si="108"/>
        <v>0</v>
      </c>
      <c r="T1174" s="3" t="e">
        <f t="shared" si="113"/>
        <v>#DIV/0!</v>
      </c>
      <c r="U1174" s="9" t="s">
        <v>8329</v>
      </c>
      <c r="V1174" s="3" t="s">
        <v>8330</v>
      </c>
    </row>
    <row r="1175" spans="1:22" ht="43.2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15">
        <f t="shared" si="109"/>
        <v>42219.185844907406</v>
      </c>
      <c r="K1175" s="3">
        <v>1435552057</v>
      </c>
      <c r="L1175" s="15">
        <f t="shared" si="110"/>
        <v>42184.185844907406</v>
      </c>
      <c r="M1175" s="15" t="str">
        <f t="shared" si="111"/>
        <v>Jun</v>
      </c>
      <c r="N1175" s="15" t="str">
        <f t="shared" si="112"/>
        <v>2015</v>
      </c>
      <c r="O1175" s="3" t="b">
        <v>0</v>
      </c>
      <c r="P1175" s="3">
        <v>1</v>
      </c>
      <c r="Q1175" s="3" t="b">
        <v>0</v>
      </c>
      <c r="R1175" s="3" t="s">
        <v>8284</v>
      </c>
      <c r="S1175" s="7">
        <f t="shared" si="108"/>
        <v>0</v>
      </c>
      <c r="T1175" s="3">
        <f t="shared" si="113"/>
        <v>30</v>
      </c>
      <c r="U1175" s="9" t="s">
        <v>8329</v>
      </c>
      <c r="V1175" s="3" t="s">
        <v>8330</v>
      </c>
    </row>
    <row r="1176" spans="1:22" ht="43.2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15">
        <f t="shared" si="109"/>
        <v>42498.84174768519</v>
      </c>
      <c r="K1176" s="3">
        <v>1460146327</v>
      </c>
      <c r="L1176" s="15">
        <f t="shared" si="110"/>
        <v>42468.84174768519</v>
      </c>
      <c r="M1176" s="15" t="str">
        <f t="shared" si="111"/>
        <v>Apr</v>
      </c>
      <c r="N1176" s="15" t="str">
        <f t="shared" si="112"/>
        <v>2016</v>
      </c>
      <c r="O1176" s="3" t="b">
        <v>0</v>
      </c>
      <c r="P1176" s="3">
        <v>19</v>
      </c>
      <c r="Q1176" s="3" t="b">
        <v>0</v>
      </c>
      <c r="R1176" s="3" t="s">
        <v>8284</v>
      </c>
      <c r="S1176" s="7">
        <f t="shared" si="108"/>
        <v>6</v>
      </c>
      <c r="T1176" s="3">
        <f t="shared" si="113"/>
        <v>46.63</v>
      </c>
      <c r="U1176" s="9" t="s">
        <v>8329</v>
      </c>
      <c r="V1176" s="3" t="s">
        <v>8330</v>
      </c>
    </row>
    <row r="1177" spans="1:22" ht="43.2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15">
        <f t="shared" si="109"/>
        <v>42200.728460648148</v>
      </c>
      <c r="K1177" s="3">
        <v>1434389339</v>
      </c>
      <c r="L1177" s="15">
        <f t="shared" si="110"/>
        <v>42170.728460648148</v>
      </c>
      <c r="M1177" s="15" t="str">
        <f t="shared" si="111"/>
        <v>Jun</v>
      </c>
      <c r="N1177" s="15" t="str">
        <f t="shared" si="112"/>
        <v>2015</v>
      </c>
      <c r="O1177" s="3" t="b">
        <v>0</v>
      </c>
      <c r="P1177" s="3">
        <v>9</v>
      </c>
      <c r="Q1177" s="3" t="b">
        <v>0</v>
      </c>
      <c r="R1177" s="3" t="s">
        <v>8284</v>
      </c>
      <c r="S1177" s="7">
        <f t="shared" si="108"/>
        <v>3</v>
      </c>
      <c r="T1177" s="3">
        <f t="shared" si="113"/>
        <v>65</v>
      </c>
      <c r="U1177" s="9" t="s">
        <v>8329</v>
      </c>
      <c r="V1177" s="3" t="s">
        <v>8330</v>
      </c>
    </row>
    <row r="1178" spans="1:22" ht="57.6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15">
        <f t="shared" si="109"/>
        <v>42800.541666666672</v>
      </c>
      <c r="K1178" s="3">
        <v>1484094498</v>
      </c>
      <c r="L1178" s="15">
        <f t="shared" si="110"/>
        <v>42746.019652777773</v>
      </c>
      <c r="M1178" s="15" t="str">
        <f t="shared" si="111"/>
        <v>Jan</v>
      </c>
      <c r="N1178" s="15" t="str">
        <f t="shared" si="112"/>
        <v>2017</v>
      </c>
      <c r="O1178" s="3" t="b">
        <v>0</v>
      </c>
      <c r="P1178" s="3">
        <v>1</v>
      </c>
      <c r="Q1178" s="3" t="b">
        <v>0</v>
      </c>
      <c r="R1178" s="3" t="s">
        <v>8284</v>
      </c>
      <c r="S1178" s="7">
        <f t="shared" si="108"/>
        <v>0</v>
      </c>
      <c r="T1178" s="3">
        <f t="shared" si="113"/>
        <v>10</v>
      </c>
      <c r="U1178" s="9" t="s">
        <v>8329</v>
      </c>
      <c r="V1178" s="3" t="s">
        <v>8330</v>
      </c>
    </row>
    <row r="1179" spans="1:22" ht="43.2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15">
        <f t="shared" si="109"/>
        <v>41927.660833333335</v>
      </c>
      <c r="K1179" s="3">
        <v>1410796296</v>
      </c>
      <c r="L1179" s="15">
        <f t="shared" si="110"/>
        <v>41897.660833333335</v>
      </c>
      <c r="M1179" s="15" t="str">
        <f t="shared" si="111"/>
        <v>Sep</v>
      </c>
      <c r="N1179" s="15" t="str">
        <f t="shared" si="112"/>
        <v>2014</v>
      </c>
      <c r="O1179" s="3" t="b">
        <v>0</v>
      </c>
      <c r="P1179" s="3">
        <v>0</v>
      </c>
      <c r="Q1179" s="3" t="b">
        <v>0</v>
      </c>
      <c r="R1179" s="3" t="s">
        <v>8284</v>
      </c>
      <c r="S1179" s="7">
        <f t="shared" si="108"/>
        <v>0</v>
      </c>
      <c r="T1179" s="3" t="e">
        <f t="shared" si="113"/>
        <v>#DIV/0!</v>
      </c>
      <c r="U1179" s="9" t="s">
        <v>8329</v>
      </c>
      <c r="V1179" s="3" t="s">
        <v>8330</v>
      </c>
    </row>
    <row r="1180" spans="1:22" ht="43.2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15">
        <f t="shared" si="109"/>
        <v>41867.905694444446</v>
      </c>
      <c r="K1180" s="3">
        <v>1405633452</v>
      </c>
      <c r="L1180" s="15">
        <f t="shared" si="110"/>
        <v>41837.905694444446</v>
      </c>
      <c r="M1180" s="15" t="str">
        <f t="shared" si="111"/>
        <v>Jul</v>
      </c>
      <c r="N1180" s="15" t="str">
        <f t="shared" si="112"/>
        <v>2014</v>
      </c>
      <c r="O1180" s="3" t="b">
        <v>0</v>
      </c>
      <c r="P1180" s="3">
        <v>1</v>
      </c>
      <c r="Q1180" s="3" t="b">
        <v>0</v>
      </c>
      <c r="R1180" s="3" t="s">
        <v>8284</v>
      </c>
      <c r="S1180" s="7">
        <f t="shared" si="108"/>
        <v>0</v>
      </c>
      <c r="T1180" s="3">
        <f t="shared" si="113"/>
        <v>5</v>
      </c>
      <c r="U1180" s="9" t="s">
        <v>8329</v>
      </c>
      <c r="V1180" s="3" t="s">
        <v>8330</v>
      </c>
    </row>
    <row r="1181" spans="1:22" ht="43.2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15">
        <f t="shared" si="109"/>
        <v>42305.720219907409</v>
      </c>
      <c r="K1181" s="3">
        <v>1443460627</v>
      </c>
      <c r="L1181" s="15">
        <f t="shared" si="110"/>
        <v>42275.720219907409</v>
      </c>
      <c r="M1181" s="15" t="str">
        <f t="shared" si="111"/>
        <v>Sep</v>
      </c>
      <c r="N1181" s="15" t="str">
        <f t="shared" si="112"/>
        <v>2015</v>
      </c>
      <c r="O1181" s="3" t="b">
        <v>0</v>
      </c>
      <c r="P1181" s="3">
        <v>5</v>
      </c>
      <c r="Q1181" s="3" t="b">
        <v>0</v>
      </c>
      <c r="R1181" s="3" t="s">
        <v>8284</v>
      </c>
      <c r="S1181" s="7">
        <f t="shared" si="108"/>
        <v>5</v>
      </c>
      <c r="T1181" s="3">
        <f t="shared" si="113"/>
        <v>640</v>
      </c>
      <c r="U1181" s="9" t="s">
        <v>8329</v>
      </c>
      <c r="V1181" s="3" t="s">
        <v>8330</v>
      </c>
    </row>
    <row r="1182" spans="1:22" ht="43.2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15">
        <f t="shared" si="109"/>
        <v>41818.806875000002</v>
      </c>
      <c r="K1182" s="3">
        <v>1400786514</v>
      </c>
      <c r="L1182" s="15">
        <f t="shared" si="110"/>
        <v>41781.806875000002</v>
      </c>
      <c r="M1182" s="15" t="str">
        <f t="shared" si="111"/>
        <v>May</v>
      </c>
      <c r="N1182" s="15" t="str">
        <f t="shared" si="112"/>
        <v>2014</v>
      </c>
      <c r="O1182" s="3" t="b">
        <v>0</v>
      </c>
      <c r="P1182" s="3">
        <v>85</v>
      </c>
      <c r="Q1182" s="3" t="b">
        <v>0</v>
      </c>
      <c r="R1182" s="3" t="s">
        <v>8284</v>
      </c>
      <c r="S1182" s="7">
        <f t="shared" si="108"/>
        <v>12</v>
      </c>
      <c r="T1182" s="3">
        <f t="shared" si="113"/>
        <v>69.12</v>
      </c>
      <c r="U1182" s="9" t="s">
        <v>8329</v>
      </c>
      <c r="V1182" s="3" t="s">
        <v>8330</v>
      </c>
    </row>
    <row r="1183" spans="1:22" ht="28.8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15">
        <f t="shared" si="109"/>
        <v>42064.339363425926</v>
      </c>
      <c r="K1183" s="3">
        <v>1422605321</v>
      </c>
      <c r="L1183" s="15">
        <f t="shared" si="110"/>
        <v>42034.339363425926</v>
      </c>
      <c r="M1183" s="15" t="str">
        <f t="shared" si="111"/>
        <v>Jan</v>
      </c>
      <c r="N1183" s="15" t="str">
        <f t="shared" si="112"/>
        <v>2015</v>
      </c>
      <c r="O1183" s="3" t="b">
        <v>0</v>
      </c>
      <c r="P1183" s="3">
        <v>3</v>
      </c>
      <c r="Q1183" s="3" t="b">
        <v>0</v>
      </c>
      <c r="R1183" s="3" t="s">
        <v>8284</v>
      </c>
      <c r="S1183" s="7">
        <f t="shared" si="108"/>
        <v>0</v>
      </c>
      <c r="T1183" s="3">
        <f t="shared" si="113"/>
        <v>1.33</v>
      </c>
      <c r="U1183" s="9" t="s">
        <v>8329</v>
      </c>
      <c r="V1183" s="3" t="s">
        <v>8330</v>
      </c>
    </row>
    <row r="1184" spans="1:22" ht="57.6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15">
        <f t="shared" si="109"/>
        <v>42747.695833333331</v>
      </c>
      <c r="K1184" s="3">
        <v>1482609088</v>
      </c>
      <c r="L1184" s="15">
        <f t="shared" si="110"/>
        <v>42728.827407407407</v>
      </c>
      <c r="M1184" s="15" t="str">
        <f t="shared" si="111"/>
        <v>Dec</v>
      </c>
      <c r="N1184" s="15" t="str">
        <f t="shared" si="112"/>
        <v>2016</v>
      </c>
      <c r="O1184" s="3" t="b">
        <v>0</v>
      </c>
      <c r="P1184" s="3">
        <v>4</v>
      </c>
      <c r="Q1184" s="3" t="b">
        <v>0</v>
      </c>
      <c r="R1184" s="3" t="s">
        <v>8284</v>
      </c>
      <c r="S1184" s="7">
        <f t="shared" si="108"/>
        <v>4</v>
      </c>
      <c r="T1184" s="3">
        <f t="shared" si="113"/>
        <v>10.5</v>
      </c>
      <c r="U1184" s="9" t="s">
        <v>8329</v>
      </c>
      <c r="V1184" s="3" t="s">
        <v>8330</v>
      </c>
    </row>
    <row r="1185" spans="1:22" ht="43.2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15">
        <f t="shared" si="109"/>
        <v>42676.165972222225</v>
      </c>
      <c r="K1185" s="3">
        <v>1476391223</v>
      </c>
      <c r="L1185" s="15">
        <f t="shared" si="110"/>
        <v>42656.86137731481</v>
      </c>
      <c r="M1185" s="15" t="str">
        <f t="shared" si="111"/>
        <v>Oct</v>
      </c>
      <c r="N1185" s="15" t="str">
        <f t="shared" si="112"/>
        <v>2016</v>
      </c>
      <c r="O1185" s="3" t="b">
        <v>0</v>
      </c>
      <c r="P1185" s="3">
        <v>3</v>
      </c>
      <c r="Q1185" s="3" t="b">
        <v>0</v>
      </c>
      <c r="R1185" s="3" t="s">
        <v>8284</v>
      </c>
      <c r="S1185" s="7">
        <f t="shared" si="108"/>
        <v>4</v>
      </c>
      <c r="T1185" s="3">
        <f t="shared" si="113"/>
        <v>33.33</v>
      </c>
      <c r="U1185" s="9" t="s">
        <v>8329</v>
      </c>
      <c r="V1185" s="3" t="s">
        <v>8330</v>
      </c>
    </row>
    <row r="1186" spans="1:22" ht="43.2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15">
        <f t="shared" si="109"/>
        <v>42772.599664351852</v>
      </c>
      <c r="K1186" s="3">
        <v>1483712611</v>
      </c>
      <c r="L1186" s="15">
        <f t="shared" si="110"/>
        <v>42741.599664351852</v>
      </c>
      <c r="M1186" s="15" t="str">
        <f t="shared" si="111"/>
        <v>Jan</v>
      </c>
      <c r="N1186" s="15" t="str">
        <f t="shared" si="112"/>
        <v>2017</v>
      </c>
      <c r="O1186" s="3" t="b">
        <v>0</v>
      </c>
      <c r="P1186" s="3">
        <v>375</v>
      </c>
      <c r="Q1186" s="3" t="b">
        <v>1</v>
      </c>
      <c r="R1186" s="3" t="s">
        <v>8285</v>
      </c>
      <c r="S1186" s="7">
        <f t="shared" si="108"/>
        <v>105</v>
      </c>
      <c r="T1186" s="3">
        <f t="shared" si="113"/>
        <v>61.56</v>
      </c>
      <c r="U1186" s="9" t="s">
        <v>8331</v>
      </c>
      <c r="V1186" s="3" t="s">
        <v>8332</v>
      </c>
    </row>
    <row r="1187" spans="1:22" ht="57.6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15">
        <f t="shared" si="109"/>
        <v>42163.166666666672</v>
      </c>
      <c r="K1187" s="3">
        <v>1430945149</v>
      </c>
      <c r="L1187" s="15">
        <f t="shared" si="110"/>
        <v>42130.865150462967</v>
      </c>
      <c r="M1187" s="15" t="str">
        <f t="shared" si="111"/>
        <v>May</v>
      </c>
      <c r="N1187" s="15" t="str">
        <f t="shared" si="112"/>
        <v>2015</v>
      </c>
      <c r="O1187" s="3" t="b">
        <v>0</v>
      </c>
      <c r="P1187" s="3">
        <v>111</v>
      </c>
      <c r="Q1187" s="3" t="b">
        <v>1</v>
      </c>
      <c r="R1187" s="3" t="s">
        <v>8285</v>
      </c>
      <c r="S1187" s="7">
        <f t="shared" si="108"/>
        <v>105</v>
      </c>
      <c r="T1187" s="3">
        <f t="shared" si="113"/>
        <v>118.74</v>
      </c>
      <c r="U1187" s="9" t="s">
        <v>8331</v>
      </c>
      <c r="V1187" s="3" t="s">
        <v>8332</v>
      </c>
    </row>
    <row r="1188" spans="1:22" ht="43.2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15">
        <f t="shared" si="109"/>
        <v>42156.945833333331</v>
      </c>
      <c r="K1188" s="3">
        <v>1430340195</v>
      </c>
      <c r="L1188" s="15">
        <f t="shared" si="110"/>
        <v>42123.86336805555</v>
      </c>
      <c r="M1188" s="15" t="str">
        <f t="shared" si="111"/>
        <v>Apr</v>
      </c>
      <c r="N1188" s="15" t="str">
        <f t="shared" si="112"/>
        <v>2015</v>
      </c>
      <c r="O1188" s="3" t="b">
        <v>0</v>
      </c>
      <c r="P1188" s="3">
        <v>123</v>
      </c>
      <c r="Q1188" s="3" t="b">
        <v>1</v>
      </c>
      <c r="R1188" s="3" t="s">
        <v>8285</v>
      </c>
      <c r="S1188" s="7">
        <f t="shared" si="108"/>
        <v>107</v>
      </c>
      <c r="T1188" s="3">
        <f t="shared" si="113"/>
        <v>65.08</v>
      </c>
      <c r="U1188" s="9" t="s">
        <v>8331</v>
      </c>
      <c r="V1188" s="3" t="s">
        <v>8332</v>
      </c>
    </row>
    <row r="1189" spans="1:22" ht="43.2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15">
        <f t="shared" si="109"/>
        <v>42141.75</v>
      </c>
      <c r="K1189" s="3">
        <v>1429133323</v>
      </c>
      <c r="L1189" s="15">
        <f t="shared" si="110"/>
        <v>42109.894942129627</v>
      </c>
      <c r="M1189" s="15" t="str">
        <f t="shared" si="111"/>
        <v>Apr</v>
      </c>
      <c r="N1189" s="15" t="str">
        <f t="shared" si="112"/>
        <v>2015</v>
      </c>
      <c r="O1189" s="3" t="b">
        <v>0</v>
      </c>
      <c r="P1189" s="3">
        <v>70</v>
      </c>
      <c r="Q1189" s="3" t="b">
        <v>1</v>
      </c>
      <c r="R1189" s="3" t="s">
        <v>8285</v>
      </c>
      <c r="S1189" s="7">
        <f t="shared" si="108"/>
        <v>104</v>
      </c>
      <c r="T1189" s="3">
        <f t="shared" si="113"/>
        <v>130.16</v>
      </c>
      <c r="U1189" s="9" t="s">
        <v>8331</v>
      </c>
      <c r="V1189" s="3" t="s">
        <v>8332</v>
      </c>
    </row>
    <row r="1190" spans="1:22" ht="43.2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15">
        <f t="shared" si="109"/>
        <v>42732.700694444444</v>
      </c>
      <c r="K1190" s="3">
        <v>1481129340</v>
      </c>
      <c r="L1190" s="15">
        <f t="shared" si="110"/>
        <v>42711.700694444444</v>
      </c>
      <c r="M1190" s="15" t="str">
        <f t="shared" si="111"/>
        <v>Dec</v>
      </c>
      <c r="N1190" s="15" t="str">
        <f t="shared" si="112"/>
        <v>2016</v>
      </c>
      <c r="O1190" s="3" t="b">
        <v>0</v>
      </c>
      <c r="P1190" s="3">
        <v>85</v>
      </c>
      <c r="Q1190" s="3" t="b">
        <v>1</v>
      </c>
      <c r="R1190" s="3" t="s">
        <v>8285</v>
      </c>
      <c r="S1190" s="7">
        <f t="shared" si="108"/>
        <v>161</v>
      </c>
      <c r="T1190" s="3">
        <f t="shared" si="113"/>
        <v>37.78</v>
      </c>
      <c r="U1190" s="9" t="s">
        <v>8331</v>
      </c>
      <c r="V1190" s="3" t="s">
        <v>8332</v>
      </c>
    </row>
    <row r="1191" spans="1:22" ht="43.2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15">
        <f t="shared" si="109"/>
        <v>42550.979108796295</v>
      </c>
      <c r="K1191" s="3">
        <v>1465428595</v>
      </c>
      <c r="L1191" s="15">
        <f t="shared" si="110"/>
        <v>42529.979108796295</v>
      </c>
      <c r="M1191" s="15" t="str">
        <f t="shared" si="111"/>
        <v>Jun</v>
      </c>
      <c r="N1191" s="15" t="str">
        <f t="shared" si="112"/>
        <v>2016</v>
      </c>
      <c r="O1191" s="3" t="b">
        <v>0</v>
      </c>
      <c r="P1191" s="3">
        <v>86</v>
      </c>
      <c r="Q1191" s="3" t="b">
        <v>1</v>
      </c>
      <c r="R1191" s="3" t="s">
        <v>8285</v>
      </c>
      <c r="S1191" s="7">
        <f t="shared" si="108"/>
        <v>108</v>
      </c>
      <c r="T1191" s="3">
        <f t="shared" si="113"/>
        <v>112.79</v>
      </c>
      <c r="U1191" s="9" t="s">
        <v>8331</v>
      </c>
      <c r="V1191" s="3" t="s">
        <v>8332</v>
      </c>
    </row>
    <row r="1192" spans="1:22" ht="28.8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15">
        <f t="shared" si="109"/>
        <v>41882.665798611109</v>
      </c>
      <c r="K1192" s="3">
        <v>1406908725</v>
      </c>
      <c r="L1192" s="15">
        <f t="shared" si="110"/>
        <v>41852.665798611109</v>
      </c>
      <c r="M1192" s="15" t="str">
        <f t="shared" si="111"/>
        <v>Aug</v>
      </c>
      <c r="N1192" s="15" t="str">
        <f t="shared" si="112"/>
        <v>2014</v>
      </c>
      <c r="O1192" s="3" t="b">
        <v>0</v>
      </c>
      <c r="P1192" s="3">
        <v>13</v>
      </c>
      <c r="Q1192" s="3" t="b">
        <v>1</v>
      </c>
      <c r="R1192" s="3" t="s">
        <v>8285</v>
      </c>
      <c r="S1192" s="7">
        <f t="shared" si="108"/>
        <v>135</v>
      </c>
      <c r="T1192" s="3">
        <f t="shared" si="113"/>
        <v>51.92</v>
      </c>
      <c r="U1192" s="9" t="s">
        <v>8331</v>
      </c>
      <c r="V1192" s="3" t="s">
        <v>8332</v>
      </c>
    </row>
    <row r="1193" spans="1:22" ht="43.2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15">
        <f t="shared" si="109"/>
        <v>42449.562037037031</v>
      </c>
      <c r="K1193" s="3">
        <v>1455892160</v>
      </c>
      <c r="L1193" s="15">
        <f t="shared" si="110"/>
        <v>42419.603703703702</v>
      </c>
      <c r="M1193" s="15" t="str">
        <f t="shared" si="111"/>
        <v>Feb</v>
      </c>
      <c r="N1193" s="15" t="str">
        <f t="shared" si="112"/>
        <v>2016</v>
      </c>
      <c r="O1193" s="3" t="b">
        <v>0</v>
      </c>
      <c r="P1193" s="3">
        <v>33</v>
      </c>
      <c r="Q1193" s="3" t="b">
        <v>1</v>
      </c>
      <c r="R1193" s="3" t="s">
        <v>8285</v>
      </c>
      <c r="S1193" s="7">
        <f t="shared" si="108"/>
        <v>109</v>
      </c>
      <c r="T1193" s="3">
        <f t="shared" si="113"/>
        <v>89.24</v>
      </c>
      <c r="U1193" s="9" t="s">
        <v>8331</v>
      </c>
      <c r="V1193" s="3" t="s">
        <v>8332</v>
      </c>
    </row>
    <row r="1194" spans="1:22" ht="28.8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15">
        <f t="shared" si="109"/>
        <v>42777.506689814814</v>
      </c>
      <c r="K1194" s="3">
        <v>1484222978</v>
      </c>
      <c r="L1194" s="15">
        <f t="shared" si="110"/>
        <v>42747.506689814814</v>
      </c>
      <c r="M1194" s="15" t="str">
        <f t="shared" si="111"/>
        <v>Jan</v>
      </c>
      <c r="N1194" s="15" t="str">
        <f t="shared" si="112"/>
        <v>2017</v>
      </c>
      <c r="O1194" s="3" t="b">
        <v>0</v>
      </c>
      <c r="P1194" s="3">
        <v>15</v>
      </c>
      <c r="Q1194" s="3" t="b">
        <v>1</v>
      </c>
      <c r="R1194" s="3" t="s">
        <v>8285</v>
      </c>
      <c r="S1194" s="7">
        <f t="shared" si="108"/>
        <v>290</v>
      </c>
      <c r="T1194" s="3">
        <f t="shared" si="113"/>
        <v>19.329999999999998</v>
      </c>
      <c r="U1194" s="9" t="s">
        <v>8331</v>
      </c>
      <c r="V1194" s="3" t="s">
        <v>8332</v>
      </c>
    </row>
    <row r="1195" spans="1:22" ht="57.6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15">
        <f t="shared" si="109"/>
        <v>42469.734409722223</v>
      </c>
      <c r="K1195" s="3">
        <v>1455043053</v>
      </c>
      <c r="L1195" s="15">
        <f t="shared" si="110"/>
        <v>42409.776076388895</v>
      </c>
      <c r="M1195" s="15" t="str">
        <f t="shared" si="111"/>
        <v>Feb</v>
      </c>
      <c r="N1195" s="15" t="str">
        <f t="shared" si="112"/>
        <v>2016</v>
      </c>
      <c r="O1195" s="3" t="b">
        <v>0</v>
      </c>
      <c r="P1195" s="3">
        <v>273</v>
      </c>
      <c r="Q1195" s="3" t="b">
        <v>1</v>
      </c>
      <c r="R1195" s="3" t="s">
        <v>8285</v>
      </c>
      <c r="S1195" s="7">
        <f t="shared" si="108"/>
        <v>104</v>
      </c>
      <c r="T1195" s="3">
        <f t="shared" si="113"/>
        <v>79.97</v>
      </c>
      <c r="U1195" s="9" t="s">
        <v>8331</v>
      </c>
      <c r="V1195" s="3" t="s">
        <v>8332</v>
      </c>
    </row>
    <row r="1196" spans="1:22" ht="43.2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15">
        <f t="shared" si="109"/>
        <v>42102.488182870366</v>
      </c>
      <c r="K1196" s="3">
        <v>1425901379</v>
      </c>
      <c r="L1196" s="15">
        <f t="shared" si="110"/>
        <v>42072.488182870366</v>
      </c>
      <c r="M1196" s="15" t="str">
        <f t="shared" si="111"/>
        <v>Mar</v>
      </c>
      <c r="N1196" s="15" t="str">
        <f t="shared" si="112"/>
        <v>2015</v>
      </c>
      <c r="O1196" s="3" t="b">
        <v>0</v>
      </c>
      <c r="P1196" s="3">
        <v>714</v>
      </c>
      <c r="Q1196" s="3" t="b">
        <v>1</v>
      </c>
      <c r="R1196" s="3" t="s">
        <v>8285</v>
      </c>
      <c r="S1196" s="7">
        <f t="shared" si="108"/>
        <v>322</v>
      </c>
      <c r="T1196" s="3">
        <f t="shared" si="113"/>
        <v>56.41</v>
      </c>
      <c r="U1196" s="9" t="s">
        <v>8331</v>
      </c>
      <c r="V1196" s="3" t="s">
        <v>8332</v>
      </c>
    </row>
    <row r="1197" spans="1:22" ht="57.6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15">
        <f t="shared" si="109"/>
        <v>42358.375</v>
      </c>
      <c r="K1197" s="3">
        <v>1445415653</v>
      </c>
      <c r="L1197" s="15">
        <f t="shared" si="110"/>
        <v>42298.34783564815</v>
      </c>
      <c r="M1197" s="15" t="str">
        <f t="shared" si="111"/>
        <v>Oct</v>
      </c>
      <c r="N1197" s="15" t="str">
        <f t="shared" si="112"/>
        <v>2015</v>
      </c>
      <c r="O1197" s="3" t="b">
        <v>0</v>
      </c>
      <c r="P1197" s="3">
        <v>170</v>
      </c>
      <c r="Q1197" s="3" t="b">
        <v>1</v>
      </c>
      <c r="R1197" s="3" t="s">
        <v>8285</v>
      </c>
      <c r="S1197" s="7">
        <f t="shared" si="108"/>
        <v>135</v>
      </c>
      <c r="T1197" s="3">
        <f t="shared" si="113"/>
        <v>79.41</v>
      </c>
      <c r="U1197" s="9" t="s">
        <v>8331</v>
      </c>
      <c r="V1197" s="3" t="s">
        <v>8332</v>
      </c>
    </row>
    <row r="1198" spans="1:22" ht="28.8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15">
        <f t="shared" si="109"/>
        <v>42356.818738425922</v>
      </c>
      <c r="K1198" s="3">
        <v>1447875539</v>
      </c>
      <c r="L1198" s="15">
        <f t="shared" si="110"/>
        <v>42326.818738425922</v>
      </c>
      <c r="M1198" s="15" t="str">
        <f t="shared" si="111"/>
        <v>Nov</v>
      </c>
      <c r="N1198" s="15" t="str">
        <f t="shared" si="112"/>
        <v>2015</v>
      </c>
      <c r="O1198" s="3" t="b">
        <v>0</v>
      </c>
      <c r="P1198" s="3">
        <v>512</v>
      </c>
      <c r="Q1198" s="3" t="b">
        <v>1</v>
      </c>
      <c r="R1198" s="3" t="s">
        <v>8285</v>
      </c>
      <c r="S1198" s="7">
        <f t="shared" si="108"/>
        <v>270</v>
      </c>
      <c r="T1198" s="3">
        <f t="shared" si="113"/>
        <v>76.44</v>
      </c>
      <c r="U1198" s="9" t="s">
        <v>8331</v>
      </c>
      <c r="V1198" s="3" t="s">
        <v>8332</v>
      </c>
    </row>
    <row r="1199" spans="1:22" ht="57.6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15">
        <f t="shared" si="109"/>
        <v>42534.249305555553</v>
      </c>
      <c r="K1199" s="3">
        <v>1463155034</v>
      </c>
      <c r="L1199" s="15">
        <f t="shared" si="110"/>
        <v>42503.66474537037</v>
      </c>
      <c r="M1199" s="15" t="str">
        <f t="shared" si="111"/>
        <v>May</v>
      </c>
      <c r="N1199" s="15" t="str">
        <f t="shared" si="112"/>
        <v>2016</v>
      </c>
      <c r="O1199" s="3" t="b">
        <v>0</v>
      </c>
      <c r="P1199" s="3">
        <v>314</v>
      </c>
      <c r="Q1199" s="3" t="b">
        <v>1</v>
      </c>
      <c r="R1199" s="3" t="s">
        <v>8285</v>
      </c>
      <c r="S1199" s="7">
        <f t="shared" si="108"/>
        <v>253</v>
      </c>
      <c r="T1199" s="3">
        <f t="shared" si="113"/>
        <v>121</v>
      </c>
      <c r="U1199" s="9" t="s">
        <v>8331</v>
      </c>
      <c r="V1199" s="3" t="s">
        <v>8332</v>
      </c>
    </row>
    <row r="1200" spans="1:22" ht="43.2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15">
        <f t="shared" si="109"/>
        <v>42369.125</v>
      </c>
      <c r="K1200" s="3">
        <v>1448463086</v>
      </c>
      <c r="L1200" s="15">
        <f t="shared" si="110"/>
        <v>42333.619050925925</v>
      </c>
      <c r="M1200" s="15" t="str">
        <f t="shared" si="111"/>
        <v>Nov</v>
      </c>
      <c r="N1200" s="15" t="str">
        <f t="shared" si="112"/>
        <v>2015</v>
      </c>
      <c r="O1200" s="3" t="b">
        <v>0</v>
      </c>
      <c r="P1200" s="3">
        <v>167</v>
      </c>
      <c r="Q1200" s="3" t="b">
        <v>1</v>
      </c>
      <c r="R1200" s="3" t="s">
        <v>8285</v>
      </c>
      <c r="S1200" s="7">
        <f t="shared" si="108"/>
        <v>261</v>
      </c>
      <c r="T1200" s="3">
        <f t="shared" si="113"/>
        <v>54.62</v>
      </c>
      <c r="U1200" s="9" t="s">
        <v>8331</v>
      </c>
      <c r="V1200" s="3" t="s">
        <v>8332</v>
      </c>
    </row>
    <row r="1201" spans="1:22" ht="43.2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15">
        <f t="shared" si="109"/>
        <v>42193.770833333328</v>
      </c>
      <c r="K1201" s="3">
        <v>1433615400</v>
      </c>
      <c r="L1201" s="15">
        <f t="shared" si="110"/>
        <v>42161.770833333328</v>
      </c>
      <c r="M1201" s="15" t="str">
        <f t="shared" si="111"/>
        <v>Jun</v>
      </c>
      <c r="N1201" s="15" t="str">
        <f t="shared" si="112"/>
        <v>2015</v>
      </c>
      <c r="O1201" s="3" t="b">
        <v>0</v>
      </c>
      <c r="P1201" s="3">
        <v>9</v>
      </c>
      <c r="Q1201" s="3" t="b">
        <v>1</v>
      </c>
      <c r="R1201" s="3" t="s">
        <v>8285</v>
      </c>
      <c r="S1201" s="7">
        <f t="shared" si="108"/>
        <v>101</v>
      </c>
      <c r="T1201" s="3">
        <f t="shared" si="113"/>
        <v>299.22000000000003</v>
      </c>
      <c r="U1201" s="9" t="s">
        <v>8331</v>
      </c>
      <c r="V1201" s="3" t="s">
        <v>8332</v>
      </c>
    </row>
    <row r="1202" spans="1:22" ht="43.2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15">
        <f t="shared" si="109"/>
        <v>42110.477500000001</v>
      </c>
      <c r="K1202" s="3">
        <v>1427369256</v>
      </c>
      <c r="L1202" s="15">
        <f t="shared" si="110"/>
        <v>42089.477500000001</v>
      </c>
      <c r="M1202" s="15" t="str">
        <f t="shared" si="111"/>
        <v>Mar</v>
      </c>
      <c r="N1202" s="15" t="str">
        <f t="shared" si="112"/>
        <v>2015</v>
      </c>
      <c r="O1202" s="3" t="b">
        <v>0</v>
      </c>
      <c r="P1202" s="3">
        <v>103</v>
      </c>
      <c r="Q1202" s="3" t="b">
        <v>1</v>
      </c>
      <c r="R1202" s="3" t="s">
        <v>8285</v>
      </c>
      <c r="S1202" s="7">
        <f t="shared" si="108"/>
        <v>126</v>
      </c>
      <c r="T1202" s="3">
        <f t="shared" si="113"/>
        <v>58.53</v>
      </c>
      <c r="U1202" s="9" t="s">
        <v>8331</v>
      </c>
      <c r="V1202" s="3" t="s">
        <v>8332</v>
      </c>
    </row>
    <row r="1203" spans="1:22" ht="43.2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15">
        <f t="shared" si="109"/>
        <v>42566.60701388889</v>
      </c>
      <c r="K1203" s="3">
        <v>1466001246</v>
      </c>
      <c r="L1203" s="15">
        <f t="shared" si="110"/>
        <v>42536.60701388889</v>
      </c>
      <c r="M1203" s="15" t="str">
        <f t="shared" si="111"/>
        <v>Jun</v>
      </c>
      <c r="N1203" s="15" t="str">
        <f t="shared" si="112"/>
        <v>2016</v>
      </c>
      <c r="O1203" s="3" t="b">
        <v>0</v>
      </c>
      <c r="P1203" s="3">
        <v>111</v>
      </c>
      <c r="Q1203" s="3" t="b">
        <v>1</v>
      </c>
      <c r="R1203" s="3" t="s">
        <v>8285</v>
      </c>
      <c r="S1203" s="7">
        <f t="shared" si="108"/>
        <v>102</v>
      </c>
      <c r="T1203" s="3">
        <f t="shared" si="113"/>
        <v>55.37</v>
      </c>
      <c r="U1203" s="9" t="s">
        <v>8331</v>
      </c>
      <c r="V1203" s="3" t="s">
        <v>8332</v>
      </c>
    </row>
    <row r="1204" spans="1:22" ht="43.2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15">
        <f t="shared" si="109"/>
        <v>42182.288819444439</v>
      </c>
      <c r="K1204" s="3">
        <v>1432796154</v>
      </c>
      <c r="L1204" s="15">
        <f t="shared" si="110"/>
        <v>42152.288819444439</v>
      </c>
      <c r="M1204" s="15" t="str">
        <f t="shared" si="111"/>
        <v>May</v>
      </c>
      <c r="N1204" s="15" t="str">
        <f t="shared" si="112"/>
        <v>2015</v>
      </c>
      <c r="O1204" s="3" t="b">
        <v>0</v>
      </c>
      <c r="P1204" s="3">
        <v>271</v>
      </c>
      <c r="Q1204" s="3" t="b">
        <v>1</v>
      </c>
      <c r="R1204" s="3" t="s">
        <v>8285</v>
      </c>
      <c r="S1204" s="7">
        <f t="shared" si="108"/>
        <v>199</v>
      </c>
      <c r="T1204" s="3">
        <f t="shared" si="113"/>
        <v>183.8</v>
      </c>
      <c r="U1204" s="9" t="s">
        <v>8331</v>
      </c>
      <c r="V1204" s="3" t="s">
        <v>8332</v>
      </c>
    </row>
    <row r="1205" spans="1:22" ht="43.2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15">
        <f t="shared" si="109"/>
        <v>42155.614895833336</v>
      </c>
      <c r="K1205" s="3">
        <v>1430491527</v>
      </c>
      <c r="L1205" s="15">
        <f t="shared" si="110"/>
        <v>42125.614895833336</v>
      </c>
      <c r="M1205" s="15" t="str">
        <f t="shared" si="111"/>
        <v>May</v>
      </c>
      <c r="N1205" s="15" t="str">
        <f t="shared" si="112"/>
        <v>2015</v>
      </c>
      <c r="O1205" s="3" t="b">
        <v>0</v>
      </c>
      <c r="P1205" s="3">
        <v>101</v>
      </c>
      <c r="Q1205" s="3" t="b">
        <v>1</v>
      </c>
      <c r="R1205" s="3" t="s">
        <v>8285</v>
      </c>
      <c r="S1205" s="7">
        <f t="shared" si="108"/>
        <v>102</v>
      </c>
      <c r="T1205" s="3">
        <f t="shared" si="113"/>
        <v>165.35</v>
      </c>
      <c r="U1205" s="9" t="s">
        <v>8331</v>
      </c>
      <c r="V1205" s="3" t="s">
        <v>8332</v>
      </c>
    </row>
    <row r="1206" spans="1:22" ht="43.2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15">
        <f t="shared" si="109"/>
        <v>42342.208333333328</v>
      </c>
      <c r="K1206" s="3">
        <v>1445363833</v>
      </c>
      <c r="L1206" s="15">
        <f t="shared" si="110"/>
        <v>42297.748067129629</v>
      </c>
      <c r="M1206" s="15" t="str">
        <f t="shared" si="111"/>
        <v>Oct</v>
      </c>
      <c r="N1206" s="15" t="str">
        <f t="shared" si="112"/>
        <v>2015</v>
      </c>
      <c r="O1206" s="3" t="b">
        <v>0</v>
      </c>
      <c r="P1206" s="3">
        <v>57</v>
      </c>
      <c r="Q1206" s="3" t="b">
        <v>1</v>
      </c>
      <c r="R1206" s="3" t="s">
        <v>8285</v>
      </c>
      <c r="S1206" s="7">
        <f t="shared" si="108"/>
        <v>103</v>
      </c>
      <c r="T1206" s="3">
        <f t="shared" si="113"/>
        <v>234.79</v>
      </c>
      <c r="U1206" s="9" t="s">
        <v>8331</v>
      </c>
      <c r="V1206" s="3" t="s">
        <v>8332</v>
      </c>
    </row>
    <row r="1207" spans="1:22" ht="43.2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15">
        <f t="shared" si="109"/>
        <v>42168.506377314814</v>
      </c>
      <c r="K1207" s="3">
        <v>1431605351</v>
      </c>
      <c r="L1207" s="15">
        <f t="shared" si="110"/>
        <v>42138.506377314814</v>
      </c>
      <c r="M1207" s="15" t="str">
        <f t="shared" si="111"/>
        <v>May</v>
      </c>
      <c r="N1207" s="15" t="str">
        <f t="shared" si="112"/>
        <v>2015</v>
      </c>
      <c r="O1207" s="3" t="b">
        <v>0</v>
      </c>
      <c r="P1207" s="3">
        <v>62</v>
      </c>
      <c r="Q1207" s="3" t="b">
        <v>1</v>
      </c>
      <c r="R1207" s="3" t="s">
        <v>8285</v>
      </c>
      <c r="S1207" s="7">
        <f t="shared" si="108"/>
        <v>101</v>
      </c>
      <c r="T1207" s="3">
        <f t="shared" si="113"/>
        <v>211.48</v>
      </c>
      <c r="U1207" s="9" t="s">
        <v>8331</v>
      </c>
      <c r="V1207" s="3" t="s">
        <v>8332</v>
      </c>
    </row>
    <row r="1208" spans="1:22" ht="43.2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15">
        <f t="shared" si="109"/>
        <v>42805.561805555553</v>
      </c>
      <c r="K1208" s="3">
        <v>1486406253</v>
      </c>
      <c r="L1208" s="15">
        <f t="shared" si="110"/>
        <v>42772.776076388895</v>
      </c>
      <c r="M1208" s="15" t="str">
        <f t="shared" si="111"/>
        <v>Feb</v>
      </c>
      <c r="N1208" s="15" t="str">
        <f t="shared" si="112"/>
        <v>2017</v>
      </c>
      <c r="O1208" s="3" t="b">
        <v>0</v>
      </c>
      <c r="P1208" s="3">
        <v>32</v>
      </c>
      <c r="Q1208" s="3" t="b">
        <v>1</v>
      </c>
      <c r="R1208" s="3" t="s">
        <v>8285</v>
      </c>
      <c r="S1208" s="7">
        <f t="shared" si="108"/>
        <v>115</v>
      </c>
      <c r="T1208" s="3">
        <f t="shared" si="113"/>
        <v>32.340000000000003</v>
      </c>
      <c r="U1208" s="9" t="s">
        <v>8331</v>
      </c>
      <c r="V1208" s="3" t="s">
        <v>8332</v>
      </c>
    </row>
    <row r="1209" spans="1:22" ht="28.8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15">
        <f t="shared" si="109"/>
        <v>42460.416666666672</v>
      </c>
      <c r="K1209" s="3">
        <v>1456827573</v>
      </c>
      <c r="L1209" s="15">
        <f t="shared" si="110"/>
        <v>42430.430243055554</v>
      </c>
      <c r="M1209" s="15" t="str">
        <f t="shared" si="111"/>
        <v>Mar</v>
      </c>
      <c r="N1209" s="15" t="str">
        <f t="shared" si="112"/>
        <v>2016</v>
      </c>
      <c r="O1209" s="3" t="b">
        <v>0</v>
      </c>
      <c r="P1209" s="3">
        <v>141</v>
      </c>
      <c r="Q1209" s="3" t="b">
        <v>1</v>
      </c>
      <c r="R1209" s="3" t="s">
        <v>8285</v>
      </c>
      <c r="S1209" s="7">
        <f t="shared" si="108"/>
        <v>104</v>
      </c>
      <c r="T1209" s="3">
        <f t="shared" si="113"/>
        <v>123.38</v>
      </c>
      <c r="U1209" s="9" t="s">
        <v>8331</v>
      </c>
      <c r="V1209" s="3" t="s">
        <v>8332</v>
      </c>
    </row>
    <row r="1210" spans="1:22" ht="43.2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15">
        <f t="shared" si="109"/>
        <v>42453.667407407411</v>
      </c>
      <c r="K1210" s="3">
        <v>1456246864</v>
      </c>
      <c r="L1210" s="15">
        <f t="shared" si="110"/>
        <v>42423.709074074075</v>
      </c>
      <c r="M1210" s="15" t="str">
        <f t="shared" si="111"/>
        <v>Feb</v>
      </c>
      <c r="N1210" s="15" t="str">
        <f t="shared" si="112"/>
        <v>2016</v>
      </c>
      <c r="O1210" s="3" t="b">
        <v>0</v>
      </c>
      <c r="P1210" s="3">
        <v>75</v>
      </c>
      <c r="Q1210" s="3" t="b">
        <v>1</v>
      </c>
      <c r="R1210" s="3" t="s">
        <v>8285</v>
      </c>
      <c r="S1210" s="7">
        <f t="shared" si="108"/>
        <v>155</v>
      </c>
      <c r="T1210" s="3">
        <f t="shared" si="113"/>
        <v>207.07</v>
      </c>
      <c r="U1210" s="9" t="s">
        <v>8331</v>
      </c>
      <c r="V1210" s="3" t="s">
        <v>8332</v>
      </c>
    </row>
    <row r="1211" spans="1:22" ht="43.2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15">
        <f t="shared" si="109"/>
        <v>42791.846122685187</v>
      </c>
      <c r="K1211" s="3">
        <v>1485461905</v>
      </c>
      <c r="L1211" s="15">
        <f t="shared" si="110"/>
        <v>42761.846122685187</v>
      </c>
      <c r="M1211" s="15" t="str">
        <f t="shared" si="111"/>
        <v>Jan</v>
      </c>
      <c r="N1211" s="15" t="str">
        <f t="shared" si="112"/>
        <v>2017</v>
      </c>
      <c r="O1211" s="3" t="b">
        <v>0</v>
      </c>
      <c r="P1211" s="3">
        <v>46</v>
      </c>
      <c r="Q1211" s="3" t="b">
        <v>1</v>
      </c>
      <c r="R1211" s="3" t="s">
        <v>8285</v>
      </c>
      <c r="S1211" s="7">
        <f t="shared" si="108"/>
        <v>106</v>
      </c>
      <c r="T1211" s="3">
        <f t="shared" si="113"/>
        <v>138.26</v>
      </c>
      <c r="U1211" s="9" t="s">
        <v>8331</v>
      </c>
      <c r="V1211" s="3" t="s">
        <v>8332</v>
      </c>
    </row>
    <row r="1212" spans="1:22" ht="28.8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15">
        <f t="shared" si="109"/>
        <v>42155.875</v>
      </c>
      <c r="K1212" s="3">
        <v>1431124572</v>
      </c>
      <c r="L1212" s="15">
        <f t="shared" si="110"/>
        <v>42132.941805555558</v>
      </c>
      <c r="M1212" s="15" t="str">
        <f t="shared" si="111"/>
        <v>May</v>
      </c>
      <c r="N1212" s="15" t="str">
        <f t="shared" si="112"/>
        <v>2015</v>
      </c>
      <c r="O1212" s="3" t="b">
        <v>0</v>
      </c>
      <c r="P1212" s="3">
        <v>103</v>
      </c>
      <c r="Q1212" s="3" t="b">
        <v>1</v>
      </c>
      <c r="R1212" s="3" t="s">
        <v>8285</v>
      </c>
      <c r="S1212" s="7">
        <f t="shared" si="108"/>
        <v>254</v>
      </c>
      <c r="T1212" s="3">
        <f t="shared" si="113"/>
        <v>493.82</v>
      </c>
      <c r="U1212" s="9" t="s">
        <v>8331</v>
      </c>
      <c r="V1212" s="3" t="s">
        <v>8332</v>
      </c>
    </row>
    <row r="1213" spans="1:22" ht="43.2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15">
        <f t="shared" si="109"/>
        <v>42530.866446759261</v>
      </c>
      <c r="K1213" s="3">
        <v>1464209261</v>
      </c>
      <c r="L1213" s="15">
        <f t="shared" si="110"/>
        <v>42515.866446759261</v>
      </c>
      <c r="M1213" s="15" t="str">
        <f t="shared" si="111"/>
        <v>May</v>
      </c>
      <c r="N1213" s="15" t="str">
        <f t="shared" si="112"/>
        <v>2016</v>
      </c>
      <c r="O1213" s="3" t="b">
        <v>0</v>
      </c>
      <c r="P1213" s="3">
        <v>6</v>
      </c>
      <c r="Q1213" s="3" t="b">
        <v>1</v>
      </c>
      <c r="R1213" s="3" t="s">
        <v>8285</v>
      </c>
      <c r="S1213" s="7">
        <f t="shared" si="108"/>
        <v>101</v>
      </c>
      <c r="T1213" s="3">
        <f t="shared" si="113"/>
        <v>168.5</v>
      </c>
      <c r="U1213" s="9" t="s">
        <v>8331</v>
      </c>
      <c r="V1213" s="3" t="s">
        <v>8332</v>
      </c>
    </row>
    <row r="1214" spans="1:22" ht="57.6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15">
        <f t="shared" si="109"/>
        <v>42335.041666666672</v>
      </c>
      <c r="K1214" s="3">
        <v>1447195695</v>
      </c>
      <c r="L1214" s="15">
        <f t="shared" si="110"/>
        <v>42318.950173611112</v>
      </c>
      <c r="M1214" s="15" t="str">
        <f t="shared" si="111"/>
        <v>Nov</v>
      </c>
      <c r="N1214" s="15" t="str">
        <f t="shared" si="112"/>
        <v>2015</v>
      </c>
      <c r="O1214" s="3" t="b">
        <v>0</v>
      </c>
      <c r="P1214" s="3">
        <v>83</v>
      </c>
      <c r="Q1214" s="3" t="b">
        <v>1</v>
      </c>
      <c r="R1214" s="3" t="s">
        <v>8285</v>
      </c>
      <c r="S1214" s="7">
        <f t="shared" si="108"/>
        <v>129</v>
      </c>
      <c r="T1214" s="3">
        <f t="shared" si="113"/>
        <v>38.869999999999997</v>
      </c>
      <c r="U1214" s="9" t="s">
        <v>8331</v>
      </c>
      <c r="V1214" s="3" t="s">
        <v>8332</v>
      </c>
    </row>
    <row r="1215" spans="1:22" ht="57.6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15">
        <f t="shared" si="109"/>
        <v>42766.755787037036</v>
      </c>
      <c r="K1215" s="3">
        <v>1482862100</v>
      </c>
      <c r="L1215" s="15">
        <f t="shared" si="110"/>
        <v>42731.755787037036</v>
      </c>
      <c r="M1215" s="15" t="str">
        <f t="shared" si="111"/>
        <v>Dec</v>
      </c>
      <c r="N1215" s="15" t="str">
        <f t="shared" si="112"/>
        <v>2016</v>
      </c>
      <c r="O1215" s="3" t="b">
        <v>0</v>
      </c>
      <c r="P1215" s="3">
        <v>108</v>
      </c>
      <c r="Q1215" s="3" t="b">
        <v>1</v>
      </c>
      <c r="R1215" s="3" t="s">
        <v>8285</v>
      </c>
      <c r="S1215" s="7">
        <f t="shared" si="108"/>
        <v>102</v>
      </c>
      <c r="T1215" s="3">
        <f t="shared" si="113"/>
        <v>61.53</v>
      </c>
      <c r="U1215" s="9" t="s">
        <v>8331</v>
      </c>
      <c r="V1215" s="3" t="s">
        <v>8332</v>
      </c>
    </row>
    <row r="1216" spans="1:22" ht="43.2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15">
        <f t="shared" si="109"/>
        <v>42164.840335648143</v>
      </c>
      <c r="K1216" s="3">
        <v>1428696605</v>
      </c>
      <c r="L1216" s="15">
        <f t="shared" si="110"/>
        <v>42104.840335648143</v>
      </c>
      <c r="M1216" s="15" t="str">
        <f t="shared" si="111"/>
        <v>Apr</v>
      </c>
      <c r="N1216" s="15" t="str">
        <f t="shared" si="112"/>
        <v>2015</v>
      </c>
      <c r="O1216" s="3" t="b">
        <v>0</v>
      </c>
      <c r="P1216" s="3">
        <v>25</v>
      </c>
      <c r="Q1216" s="3" t="b">
        <v>1</v>
      </c>
      <c r="R1216" s="3" t="s">
        <v>8285</v>
      </c>
      <c r="S1216" s="7">
        <f t="shared" si="108"/>
        <v>132</v>
      </c>
      <c r="T1216" s="3">
        <f t="shared" si="113"/>
        <v>105.44</v>
      </c>
      <c r="U1216" s="9" t="s">
        <v>8331</v>
      </c>
      <c r="V1216" s="3" t="s">
        <v>8332</v>
      </c>
    </row>
    <row r="1217" spans="1:22" ht="43.2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15">
        <f t="shared" si="109"/>
        <v>41789.923101851848</v>
      </c>
      <c r="K1217" s="3">
        <v>1398895756</v>
      </c>
      <c r="L1217" s="15">
        <f t="shared" si="110"/>
        <v>41759.923101851848</v>
      </c>
      <c r="M1217" s="15" t="str">
        <f t="shared" si="111"/>
        <v>Apr</v>
      </c>
      <c r="N1217" s="15" t="str">
        <f t="shared" si="112"/>
        <v>2014</v>
      </c>
      <c r="O1217" s="3" t="b">
        <v>0</v>
      </c>
      <c r="P1217" s="3">
        <v>549</v>
      </c>
      <c r="Q1217" s="3" t="b">
        <v>1</v>
      </c>
      <c r="R1217" s="3" t="s">
        <v>8285</v>
      </c>
      <c r="S1217" s="7">
        <f t="shared" si="108"/>
        <v>786</v>
      </c>
      <c r="T1217" s="3">
        <f t="shared" si="113"/>
        <v>71.59</v>
      </c>
      <c r="U1217" s="9" t="s">
        <v>8331</v>
      </c>
      <c r="V1217" s="3" t="s">
        <v>8332</v>
      </c>
    </row>
    <row r="1218" spans="1:22" ht="28.8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15">
        <f t="shared" si="109"/>
        <v>42279.960416666669</v>
      </c>
      <c r="K1218" s="3">
        <v>1441032457</v>
      </c>
      <c r="L1218" s="15">
        <f t="shared" si="110"/>
        <v>42247.616400462968</v>
      </c>
      <c r="M1218" s="15" t="str">
        <f t="shared" si="111"/>
        <v>Aug</v>
      </c>
      <c r="N1218" s="15" t="str">
        <f t="shared" si="112"/>
        <v>2015</v>
      </c>
      <c r="O1218" s="3" t="b">
        <v>0</v>
      </c>
      <c r="P1218" s="3">
        <v>222</v>
      </c>
      <c r="Q1218" s="3" t="b">
        <v>1</v>
      </c>
      <c r="R1218" s="3" t="s">
        <v>8285</v>
      </c>
      <c r="S1218" s="7">
        <f t="shared" ref="S1218:S1281" si="114">ROUND((E1218/D1218)*100,0)</f>
        <v>146</v>
      </c>
      <c r="T1218" s="3">
        <f t="shared" si="113"/>
        <v>91.88</v>
      </c>
      <c r="U1218" s="9" t="s">
        <v>8331</v>
      </c>
      <c r="V1218" s="3" t="s">
        <v>8332</v>
      </c>
    </row>
    <row r="1219" spans="1:22" ht="43.2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15">
        <f t="shared" ref="J1219:J1282" si="115">(((I1219/60)/60)/24)+DATE(1970,1,1)</f>
        <v>42565.809490740736</v>
      </c>
      <c r="K1219" s="3">
        <v>1465932340</v>
      </c>
      <c r="L1219" s="15">
        <f t="shared" ref="L1219:L1282" si="116">(((K1219/60)/60)/24)+DATE(1970,1,1)</f>
        <v>42535.809490740736</v>
      </c>
      <c r="M1219" s="15" t="str">
        <f t="shared" ref="M1219:M1282" si="117">TEXT(L1219, "mmm")</f>
        <v>Jun</v>
      </c>
      <c r="N1219" s="15" t="str">
        <f t="shared" ref="N1219:N1282" si="118">TEXT(L1219, "yyyy")</f>
        <v>2016</v>
      </c>
      <c r="O1219" s="3" t="b">
        <v>0</v>
      </c>
      <c r="P1219" s="3">
        <v>183</v>
      </c>
      <c r="Q1219" s="3" t="b">
        <v>1</v>
      </c>
      <c r="R1219" s="3" t="s">
        <v>8285</v>
      </c>
      <c r="S1219" s="7">
        <f t="shared" si="114"/>
        <v>103</v>
      </c>
      <c r="T1219" s="3">
        <f t="shared" ref="T1219:T1282" si="119">ROUND(E1219/P1219,2)</f>
        <v>148.57</v>
      </c>
      <c r="U1219" s="9" t="s">
        <v>8331</v>
      </c>
      <c r="V1219" s="3" t="s">
        <v>8332</v>
      </c>
    </row>
    <row r="1220" spans="1:22" ht="43.2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15">
        <f t="shared" si="115"/>
        <v>42309.125</v>
      </c>
      <c r="K1220" s="3">
        <v>1443714800</v>
      </c>
      <c r="L1220" s="15">
        <f t="shared" si="116"/>
        <v>42278.662037037036</v>
      </c>
      <c r="M1220" s="15" t="str">
        <f t="shared" si="117"/>
        <v>Oct</v>
      </c>
      <c r="N1220" s="15" t="str">
        <f t="shared" si="118"/>
        <v>2015</v>
      </c>
      <c r="O1220" s="3" t="b">
        <v>0</v>
      </c>
      <c r="P1220" s="3">
        <v>89</v>
      </c>
      <c r="Q1220" s="3" t="b">
        <v>1</v>
      </c>
      <c r="R1220" s="3" t="s">
        <v>8285</v>
      </c>
      <c r="S1220" s="7">
        <f t="shared" si="114"/>
        <v>172</v>
      </c>
      <c r="T1220" s="3">
        <f t="shared" si="119"/>
        <v>174.21</v>
      </c>
      <c r="U1220" s="9" t="s">
        <v>8331</v>
      </c>
      <c r="V1220" s="3" t="s">
        <v>8332</v>
      </c>
    </row>
    <row r="1221" spans="1:22" ht="28.8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15">
        <f t="shared" si="115"/>
        <v>42663.461956018517</v>
      </c>
      <c r="K1221" s="3">
        <v>1474369513</v>
      </c>
      <c r="L1221" s="15">
        <f t="shared" si="116"/>
        <v>42633.461956018517</v>
      </c>
      <c r="M1221" s="15" t="str">
        <f t="shared" si="117"/>
        <v>Sep</v>
      </c>
      <c r="N1221" s="15" t="str">
        <f t="shared" si="118"/>
        <v>2016</v>
      </c>
      <c r="O1221" s="3" t="b">
        <v>0</v>
      </c>
      <c r="P1221" s="3">
        <v>253</v>
      </c>
      <c r="Q1221" s="3" t="b">
        <v>1</v>
      </c>
      <c r="R1221" s="3" t="s">
        <v>8285</v>
      </c>
      <c r="S1221" s="7">
        <f t="shared" si="114"/>
        <v>159</v>
      </c>
      <c r="T1221" s="3">
        <f t="shared" si="119"/>
        <v>102.86</v>
      </c>
      <c r="U1221" s="9" t="s">
        <v>8331</v>
      </c>
      <c r="V1221" s="3" t="s">
        <v>8332</v>
      </c>
    </row>
    <row r="1222" spans="1:22" ht="43.2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15">
        <f t="shared" si="115"/>
        <v>42241.628611111111</v>
      </c>
      <c r="K1222" s="3">
        <v>1437923112</v>
      </c>
      <c r="L1222" s="15">
        <f t="shared" si="116"/>
        <v>42211.628611111111</v>
      </c>
      <c r="M1222" s="15" t="str">
        <f t="shared" si="117"/>
        <v>Jul</v>
      </c>
      <c r="N1222" s="15" t="str">
        <f t="shared" si="118"/>
        <v>2015</v>
      </c>
      <c r="O1222" s="3" t="b">
        <v>0</v>
      </c>
      <c r="P1222" s="3">
        <v>140</v>
      </c>
      <c r="Q1222" s="3" t="b">
        <v>1</v>
      </c>
      <c r="R1222" s="3" t="s">
        <v>8285</v>
      </c>
      <c r="S1222" s="7">
        <f t="shared" si="114"/>
        <v>104</v>
      </c>
      <c r="T1222" s="3">
        <f t="shared" si="119"/>
        <v>111.18</v>
      </c>
      <c r="U1222" s="9" t="s">
        <v>8331</v>
      </c>
      <c r="V1222" s="3" t="s">
        <v>8332</v>
      </c>
    </row>
    <row r="1223" spans="1:22" ht="43.2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15">
        <f t="shared" si="115"/>
        <v>42708</v>
      </c>
      <c r="K1223" s="3">
        <v>1478431488</v>
      </c>
      <c r="L1223" s="15">
        <f t="shared" si="116"/>
        <v>42680.47555555556</v>
      </c>
      <c r="M1223" s="15" t="str">
        <f t="shared" si="117"/>
        <v>Nov</v>
      </c>
      <c r="N1223" s="15" t="str">
        <f t="shared" si="118"/>
        <v>2016</v>
      </c>
      <c r="O1223" s="3" t="b">
        <v>0</v>
      </c>
      <c r="P1223" s="3">
        <v>103</v>
      </c>
      <c r="Q1223" s="3" t="b">
        <v>1</v>
      </c>
      <c r="R1223" s="3" t="s">
        <v>8285</v>
      </c>
      <c r="S1223" s="7">
        <f t="shared" si="114"/>
        <v>111</v>
      </c>
      <c r="T1223" s="3">
        <f t="shared" si="119"/>
        <v>23.8</v>
      </c>
      <c r="U1223" s="9" t="s">
        <v>8331</v>
      </c>
      <c r="V1223" s="3" t="s">
        <v>8332</v>
      </c>
    </row>
    <row r="1224" spans="1:22" ht="28.8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15">
        <f t="shared" si="115"/>
        <v>42461.166666666672</v>
      </c>
      <c r="K1224" s="3">
        <v>1456852647</v>
      </c>
      <c r="L1224" s="15">
        <f t="shared" si="116"/>
        <v>42430.720451388886</v>
      </c>
      <c r="M1224" s="15" t="str">
        <f t="shared" si="117"/>
        <v>Mar</v>
      </c>
      <c r="N1224" s="15" t="str">
        <f t="shared" si="118"/>
        <v>2016</v>
      </c>
      <c r="O1224" s="3" t="b">
        <v>0</v>
      </c>
      <c r="P1224" s="3">
        <v>138</v>
      </c>
      <c r="Q1224" s="3" t="b">
        <v>1</v>
      </c>
      <c r="R1224" s="3" t="s">
        <v>8285</v>
      </c>
      <c r="S1224" s="7">
        <f t="shared" si="114"/>
        <v>280</v>
      </c>
      <c r="T1224" s="3">
        <f t="shared" si="119"/>
        <v>81.27</v>
      </c>
      <c r="U1224" s="9" t="s">
        <v>8331</v>
      </c>
      <c r="V1224" s="3" t="s">
        <v>8332</v>
      </c>
    </row>
    <row r="1225" spans="1:22" ht="43.2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15">
        <f t="shared" si="115"/>
        <v>42684.218854166669</v>
      </c>
      <c r="K1225" s="3">
        <v>1476159309</v>
      </c>
      <c r="L1225" s="15">
        <f t="shared" si="116"/>
        <v>42654.177187499998</v>
      </c>
      <c r="M1225" s="15" t="str">
        <f t="shared" si="117"/>
        <v>Oct</v>
      </c>
      <c r="N1225" s="15" t="str">
        <f t="shared" si="118"/>
        <v>2016</v>
      </c>
      <c r="O1225" s="3" t="b">
        <v>0</v>
      </c>
      <c r="P1225" s="3">
        <v>191</v>
      </c>
      <c r="Q1225" s="3" t="b">
        <v>1</v>
      </c>
      <c r="R1225" s="3" t="s">
        <v>8285</v>
      </c>
      <c r="S1225" s="7">
        <f t="shared" si="114"/>
        <v>112</v>
      </c>
      <c r="T1225" s="3">
        <f t="shared" si="119"/>
        <v>116.21</v>
      </c>
      <c r="U1225" s="9" t="s">
        <v>8331</v>
      </c>
      <c r="V1225" s="3" t="s">
        <v>8332</v>
      </c>
    </row>
    <row r="1226" spans="1:22" ht="28.8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15">
        <f t="shared" si="115"/>
        <v>41796.549791666665</v>
      </c>
      <c r="K1226" s="3">
        <v>1396876302</v>
      </c>
      <c r="L1226" s="15">
        <f t="shared" si="116"/>
        <v>41736.549791666665</v>
      </c>
      <c r="M1226" s="15" t="str">
        <f t="shared" si="117"/>
        <v>Apr</v>
      </c>
      <c r="N1226" s="15" t="str">
        <f t="shared" si="118"/>
        <v>2014</v>
      </c>
      <c r="O1226" s="3" t="b">
        <v>0</v>
      </c>
      <c r="P1226" s="3">
        <v>18</v>
      </c>
      <c r="Q1226" s="3" t="b">
        <v>0</v>
      </c>
      <c r="R1226" s="3" t="s">
        <v>8286</v>
      </c>
      <c r="S1226" s="7">
        <f t="shared" si="114"/>
        <v>7</v>
      </c>
      <c r="T1226" s="3">
        <f t="shared" si="119"/>
        <v>58.89</v>
      </c>
      <c r="U1226" s="9" t="s">
        <v>8318</v>
      </c>
      <c r="V1226" s="3" t="s">
        <v>8333</v>
      </c>
    </row>
    <row r="1227" spans="1:22" ht="43.2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15">
        <f t="shared" si="115"/>
        <v>41569.905995370369</v>
      </c>
      <c r="K1227" s="3">
        <v>1377294278</v>
      </c>
      <c r="L1227" s="15">
        <f t="shared" si="116"/>
        <v>41509.905995370369</v>
      </c>
      <c r="M1227" s="15" t="str">
        <f t="shared" si="117"/>
        <v>Aug</v>
      </c>
      <c r="N1227" s="15" t="str">
        <f t="shared" si="118"/>
        <v>2013</v>
      </c>
      <c r="O1227" s="3" t="b">
        <v>0</v>
      </c>
      <c r="P1227" s="3">
        <v>3</v>
      </c>
      <c r="Q1227" s="3" t="b">
        <v>0</v>
      </c>
      <c r="R1227" s="3" t="s">
        <v>8286</v>
      </c>
      <c r="S1227" s="7">
        <f t="shared" si="114"/>
        <v>4</v>
      </c>
      <c r="T1227" s="3">
        <f t="shared" si="119"/>
        <v>44</v>
      </c>
      <c r="U1227" s="9" t="s">
        <v>8318</v>
      </c>
      <c r="V1227" s="3" t="s">
        <v>8333</v>
      </c>
    </row>
    <row r="1228" spans="1:22" ht="43.2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15">
        <f t="shared" si="115"/>
        <v>41750.041666666664</v>
      </c>
      <c r="K1228" s="3">
        <v>1395089981</v>
      </c>
      <c r="L1228" s="15">
        <f t="shared" si="116"/>
        <v>41715.874780092592</v>
      </c>
      <c r="M1228" s="15" t="str">
        <f t="shared" si="117"/>
        <v>Mar</v>
      </c>
      <c r="N1228" s="15" t="str">
        <f t="shared" si="118"/>
        <v>2014</v>
      </c>
      <c r="O1228" s="3" t="b">
        <v>0</v>
      </c>
      <c r="P1228" s="3">
        <v>40</v>
      </c>
      <c r="Q1228" s="3" t="b">
        <v>0</v>
      </c>
      <c r="R1228" s="3" t="s">
        <v>8286</v>
      </c>
      <c r="S1228" s="7">
        <f t="shared" si="114"/>
        <v>4</v>
      </c>
      <c r="T1228" s="3">
        <f t="shared" si="119"/>
        <v>48.43</v>
      </c>
      <c r="U1228" s="9" t="s">
        <v>8318</v>
      </c>
      <c r="V1228" s="3" t="s">
        <v>8333</v>
      </c>
    </row>
    <row r="1229" spans="1:22" ht="43.2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15">
        <f t="shared" si="115"/>
        <v>41858.291666666664</v>
      </c>
      <c r="K1229" s="3">
        <v>1404770616</v>
      </c>
      <c r="L1229" s="15">
        <f t="shared" si="116"/>
        <v>41827.919166666667</v>
      </c>
      <c r="M1229" s="15" t="str">
        <f t="shared" si="117"/>
        <v>Jul</v>
      </c>
      <c r="N1229" s="15" t="str">
        <f t="shared" si="118"/>
        <v>2014</v>
      </c>
      <c r="O1229" s="3" t="b">
        <v>0</v>
      </c>
      <c r="P1229" s="3">
        <v>0</v>
      </c>
      <c r="Q1229" s="3" t="b">
        <v>0</v>
      </c>
      <c r="R1229" s="3" t="s">
        <v>8286</v>
      </c>
      <c r="S1229" s="7">
        <f t="shared" si="114"/>
        <v>0</v>
      </c>
      <c r="T1229" s="3" t="e">
        <f t="shared" si="119"/>
        <v>#DIV/0!</v>
      </c>
      <c r="U1229" s="9" t="s">
        <v>8318</v>
      </c>
      <c r="V1229" s="3" t="s">
        <v>8333</v>
      </c>
    </row>
    <row r="1230" spans="1:22" ht="43.2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15">
        <f t="shared" si="115"/>
        <v>40814.729259259257</v>
      </c>
      <c r="K1230" s="3">
        <v>1312047008</v>
      </c>
      <c r="L1230" s="15">
        <f t="shared" si="116"/>
        <v>40754.729259259257</v>
      </c>
      <c r="M1230" s="15" t="str">
        <f t="shared" si="117"/>
        <v>Jul</v>
      </c>
      <c r="N1230" s="15" t="str">
        <f t="shared" si="118"/>
        <v>2011</v>
      </c>
      <c r="O1230" s="3" t="b">
        <v>0</v>
      </c>
      <c r="P1230" s="3">
        <v>24</v>
      </c>
      <c r="Q1230" s="3" t="b">
        <v>0</v>
      </c>
      <c r="R1230" s="3" t="s">
        <v>8286</v>
      </c>
      <c r="S1230" s="7">
        <f t="shared" si="114"/>
        <v>29</v>
      </c>
      <c r="T1230" s="3">
        <f t="shared" si="119"/>
        <v>61.04</v>
      </c>
      <c r="U1230" s="9" t="s">
        <v>8318</v>
      </c>
      <c r="V1230" s="3" t="s">
        <v>8333</v>
      </c>
    </row>
    <row r="1231" spans="1:22" ht="57.6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15">
        <f t="shared" si="115"/>
        <v>41015.666666666664</v>
      </c>
      <c r="K1231" s="3">
        <v>1331982127</v>
      </c>
      <c r="L1231" s="15">
        <f t="shared" si="116"/>
        <v>40985.459803240738</v>
      </c>
      <c r="M1231" s="15" t="str">
        <f t="shared" si="117"/>
        <v>Mar</v>
      </c>
      <c r="N1231" s="15" t="str">
        <f t="shared" si="118"/>
        <v>2012</v>
      </c>
      <c r="O1231" s="3" t="b">
        <v>0</v>
      </c>
      <c r="P1231" s="3">
        <v>1</v>
      </c>
      <c r="Q1231" s="3" t="b">
        <v>0</v>
      </c>
      <c r="R1231" s="3" t="s">
        <v>8286</v>
      </c>
      <c r="S1231" s="7">
        <f t="shared" si="114"/>
        <v>1</v>
      </c>
      <c r="T1231" s="3">
        <f t="shared" si="119"/>
        <v>25</v>
      </c>
      <c r="U1231" s="9" t="s">
        <v>8318</v>
      </c>
      <c r="V1231" s="3" t="s">
        <v>8333</v>
      </c>
    </row>
    <row r="1232" spans="1:22" ht="43.2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15">
        <f t="shared" si="115"/>
        <v>40598.972569444442</v>
      </c>
      <c r="K1232" s="3">
        <v>1295997630</v>
      </c>
      <c r="L1232" s="15">
        <f t="shared" si="116"/>
        <v>40568.972569444442</v>
      </c>
      <c r="M1232" s="15" t="str">
        <f t="shared" si="117"/>
        <v>Jan</v>
      </c>
      <c r="N1232" s="15" t="str">
        <f t="shared" si="118"/>
        <v>2011</v>
      </c>
      <c r="O1232" s="3" t="b">
        <v>0</v>
      </c>
      <c r="P1232" s="3">
        <v>0</v>
      </c>
      <c r="Q1232" s="3" t="b">
        <v>0</v>
      </c>
      <c r="R1232" s="3" t="s">
        <v>8286</v>
      </c>
      <c r="S1232" s="7">
        <f t="shared" si="114"/>
        <v>0</v>
      </c>
      <c r="T1232" s="3" t="e">
        <f t="shared" si="119"/>
        <v>#DIV/0!</v>
      </c>
      <c r="U1232" s="9" t="s">
        <v>8318</v>
      </c>
      <c r="V1232" s="3" t="s">
        <v>8333</v>
      </c>
    </row>
    <row r="1233" spans="1:22" ht="43.2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15">
        <f t="shared" si="115"/>
        <v>42244.041666666672</v>
      </c>
      <c r="K1233" s="3">
        <v>1436394968</v>
      </c>
      <c r="L1233" s="15">
        <f t="shared" si="116"/>
        <v>42193.941759259258</v>
      </c>
      <c r="M1233" s="15" t="str">
        <f t="shared" si="117"/>
        <v>Jul</v>
      </c>
      <c r="N1233" s="15" t="str">
        <f t="shared" si="118"/>
        <v>2015</v>
      </c>
      <c r="O1233" s="3" t="b">
        <v>0</v>
      </c>
      <c r="P1233" s="3">
        <v>0</v>
      </c>
      <c r="Q1233" s="3" t="b">
        <v>0</v>
      </c>
      <c r="R1233" s="3" t="s">
        <v>8286</v>
      </c>
      <c r="S1233" s="7">
        <f t="shared" si="114"/>
        <v>0</v>
      </c>
      <c r="T1233" s="3" t="e">
        <f t="shared" si="119"/>
        <v>#DIV/0!</v>
      </c>
      <c r="U1233" s="9" t="s">
        <v>8318</v>
      </c>
      <c r="V1233" s="3" t="s">
        <v>8333</v>
      </c>
    </row>
    <row r="1234" spans="1:22" ht="43.2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15">
        <f t="shared" si="115"/>
        <v>41553.848032407412</v>
      </c>
      <c r="K1234" s="3">
        <v>1377030070</v>
      </c>
      <c r="L1234" s="15">
        <f t="shared" si="116"/>
        <v>41506.848032407412</v>
      </c>
      <c r="M1234" s="15" t="str">
        <f t="shared" si="117"/>
        <v>Aug</v>
      </c>
      <c r="N1234" s="15" t="str">
        <f t="shared" si="118"/>
        <v>2013</v>
      </c>
      <c r="O1234" s="3" t="b">
        <v>0</v>
      </c>
      <c r="P1234" s="3">
        <v>1</v>
      </c>
      <c r="Q1234" s="3" t="b">
        <v>0</v>
      </c>
      <c r="R1234" s="3" t="s">
        <v>8286</v>
      </c>
      <c r="S1234" s="7">
        <f t="shared" si="114"/>
        <v>1</v>
      </c>
      <c r="T1234" s="3">
        <f t="shared" si="119"/>
        <v>40</v>
      </c>
      <c r="U1234" s="9" t="s">
        <v>8318</v>
      </c>
      <c r="V1234" s="3" t="s">
        <v>8333</v>
      </c>
    </row>
    <row r="1235" spans="1:22" ht="43.2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15">
        <f t="shared" si="115"/>
        <v>40960.948773148149</v>
      </c>
      <c r="K1235" s="3">
        <v>1328049974</v>
      </c>
      <c r="L1235" s="15">
        <f t="shared" si="116"/>
        <v>40939.948773148149</v>
      </c>
      <c r="M1235" s="15" t="str">
        <f t="shared" si="117"/>
        <v>Jan</v>
      </c>
      <c r="N1235" s="15" t="str">
        <f t="shared" si="118"/>
        <v>2012</v>
      </c>
      <c r="O1235" s="3" t="b">
        <v>0</v>
      </c>
      <c r="P1235" s="3">
        <v>6</v>
      </c>
      <c r="Q1235" s="3" t="b">
        <v>0</v>
      </c>
      <c r="R1235" s="3" t="s">
        <v>8286</v>
      </c>
      <c r="S1235" s="7">
        <f t="shared" si="114"/>
        <v>12</v>
      </c>
      <c r="T1235" s="3">
        <f t="shared" si="119"/>
        <v>19.329999999999998</v>
      </c>
      <c r="U1235" s="9" t="s">
        <v>8318</v>
      </c>
      <c r="V1235" s="3" t="s">
        <v>8333</v>
      </c>
    </row>
    <row r="1236" spans="1:22" ht="43.2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15">
        <f t="shared" si="115"/>
        <v>42037.788680555561</v>
      </c>
      <c r="K1236" s="3">
        <v>1420311342</v>
      </c>
      <c r="L1236" s="15">
        <f t="shared" si="116"/>
        <v>42007.788680555561</v>
      </c>
      <c r="M1236" s="15" t="str">
        <f t="shared" si="117"/>
        <v>Jan</v>
      </c>
      <c r="N1236" s="15" t="str">
        <f t="shared" si="118"/>
        <v>2015</v>
      </c>
      <c r="O1236" s="3" t="b">
        <v>0</v>
      </c>
      <c r="P1236" s="3">
        <v>0</v>
      </c>
      <c r="Q1236" s="3" t="b">
        <v>0</v>
      </c>
      <c r="R1236" s="3" t="s">
        <v>8286</v>
      </c>
      <c r="S1236" s="7">
        <f t="shared" si="114"/>
        <v>0</v>
      </c>
      <c r="T1236" s="3" t="e">
        <f t="shared" si="119"/>
        <v>#DIV/0!</v>
      </c>
      <c r="U1236" s="9" t="s">
        <v>8318</v>
      </c>
      <c r="V1236" s="3" t="s">
        <v>8333</v>
      </c>
    </row>
    <row r="1237" spans="1:22" ht="43.2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15">
        <f t="shared" si="115"/>
        <v>41623.135405092595</v>
      </c>
      <c r="K1237" s="3">
        <v>1383621299</v>
      </c>
      <c r="L1237" s="15">
        <f t="shared" si="116"/>
        <v>41583.135405092595</v>
      </c>
      <c r="M1237" s="15" t="str">
        <f t="shared" si="117"/>
        <v>Nov</v>
      </c>
      <c r="N1237" s="15" t="str">
        <f t="shared" si="118"/>
        <v>2013</v>
      </c>
      <c r="O1237" s="3" t="b">
        <v>0</v>
      </c>
      <c r="P1237" s="3">
        <v>6</v>
      </c>
      <c r="Q1237" s="3" t="b">
        <v>0</v>
      </c>
      <c r="R1237" s="3" t="s">
        <v>8286</v>
      </c>
      <c r="S1237" s="7">
        <f t="shared" si="114"/>
        <v>3</v>
      </c>
      <c r="T1237" s="3">
        <f t="shared" si="119"/>
        <v>35</v>
      </c>
      <c r="U1237" s="9" t="s">
        <v>8318</v>
      </c>
      <c r="V1237" s="3" t="s">
        <v>8333</v>
      </c>
    </row>
    <row r="1238" spans="1:22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15">
        <f t="shared" si="115"/>
        <v>41118.666666666664</v>
      </c>
      <c r="K1238" s="3">
        <v>1342801164</v>
      </c>
      <c r="L1238" s="15">
        <f t="shared" si="116"/>
        <v>41110.680138888885</v>
      </c>
      <c r="M1238" s="15" t="str">
        <f t="shared" si="117"/>
        <v>Jul</v>
      </c>
      <c r="N1238" s="15" t="str">
        <f t="shared" si="118"/>
        <v>2012</v>
      </c>
      <c r="O1238" s="3" t="b">
        <v>0</v>
      </c>
      <c r="P1238" s="3">
        <v>0</v>
      </c>
      <c r="Q1238" s="3" t="b">
        <v>0</v>
      </c>
      <c r="R1238" s="3" t="s">
        <v>8286</v>
      </c>
      <c r="S1238" s="7">
        <f t="shared" si="114"/>
        <v>0</v>
      </c>
      <c r="T1238" s="3" t="e">
        <f t="shared" si="119"/>
        <v>#DIV/0!</v>
      </c>
      <c r="U1238" s="9" t="s">
        <v>8318</v>
      </c>
      <c r="V1238" s="3" t="s">
        <v>8333</v>
      </c>
    </row>
    <row r="1239" spans="1:22" ht="43.2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15">
        <f t="shared" si="115"/>
        <v>41145.283159722225</v>
      </c>
      <c r="K1239" s="3">
        <v>1344062865</v>
      </c>
      <c r="L1239" s="15">
        <f t="shared" si="116"/>
        <v>41125.283159722225</v>
      </c>
      <c r="M1239" s="15" t="str">
        <f t="shared" si="117"/>
        <v>Aug</v>
      </c>
      <c r="N1239" s="15" t="str">
        <f t="shared" si="118"/>
        <v>2012</v>
      </c>
      <c r="O1239" s="3" t="b">
        <v>0</v>
      </c>
      <c r="P1239" s="3">
        <v>0</v>
      </c>
      <c r="Q1239" s="3" t="b">
        <v>0</v>
      </c>
      <c r="R1239" s="3" t="s">
        <v>8286</v>
      </c>
      <c r="S1239" s="7">
        <f t="shared" si="114"/>
        <v>0</v>
      </c>
      <c r="T1239" s="3" t="e">
        <f t="shared" si="119"/>
        <v>#DIV/0!</v>
      </c>
      <c r="U1239" s="9" t="s">
        <v>8318</v>
      </c>
      <c r="V1239" s="3" t="s">
        <v>8333</v>
      </c>
    </row>
    <row r="1240" spans="1:22" ht="57.6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15">
        <f t="shared" si="115"/>
        <v>40761.61037037037</v>
      </c>
      <c r="K1240" s="3">
        <v>1310049536</v>
      </c>
      <c r="L1240" s="15">
        <f t="shared" si="116"/>
        <v>40731.61037037037</v>
      </c>
      <c r="M1240" s="15" t="str">
        <f t="shared" si="117"/>
        <v>Jul</v>
      </c>
      <c r="N1240" s="15" t="str">
        <f t="shared" si="118"/>
        <v>2011</v>
      </c>
      <c r="O1240" s="3" t="b">
        <v>0</v>
      </c>
      <c r="P1240" s="3">
        <v>3</v>
      </c>
      <c r="Q1240" s="3" t="b">
        <v>0</v>
      </c>
      <c r="R1240" s="3" t="s">
        <v>8286</v>
      </c>
      <c r="S1240" s="7">
        <f t="shared" si="114"/>
        <v>18</v>
      </c>
      <c r="T1240" s="3">
        <f t="shared" si="119"/>
        <v>59.33</v>
      </c>
      <c r="U1240" s="9" t="s">
        <v>8318</v>
      </c>
      <c r="V1240" s="3" t="s">
        <v>8333</v>
      </c>
    </row>
    <row r="1241" spans="1:22" ht="28.8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15">
        <f t="shared" si="115"/>
        <v>40913.962581018517</v>
      </c>
      <c r="K1241" s="3">
        <v>1323212767</v>
      </c>
      <c r="L1241" s="15">
        <f t="shared" si="116"/>
        <v>40883.962581018517</v>
      </c>
      <c r="M1241" s="15" t="str">
        <f t="shared" si="117"/>
        <v>Dec</v>
      </c>
      <c r="N1241" s="15" t="str">
        <f t="shared" si="118"/>
        <v>2011</v>
      </c>
      <c r="O1241" s="3" t="b">
        <v>0</v>
      </c>
      <c r="P1241" s="3">
        <v>0</v>
      </c>
      <c r="Q1241" s="3" t="b">
        <v>0</v>
      </c>
      <c r="R1241" s="3" t="s">
        <v>8286</v>
      </c>
      <c r="S1241" s="7">
        <f t="shared" si="114"/>
        <v>0</v>
      </c>
      <c r="T1241" s="3" t="e">
        <f t="shared" si="119"/>
        <v>#DIV/0!</v>
      </c>
      <c r="U1241" s="9" t="s">
        <v>8318</v>
      </c>
      <c r="V1241" s="3" t="s">
        <v>8333</v>
      </c>
    </row>
    <row r="1242" spans="1:22" ht="43.2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15">
        <f t="shared" si="115"/>
        <v>41467.910416666666</v>
      </c>
      <c r="K1242" s="3">
        <v>1368579457</v>
      </c>
      <c r="L1242" s="15">
        <f t="shared" si="116"/>
        <v>41409.040011574078</v>
      </c>
      <c r="M1242" s="15" t="str">
        <f t="shared" si="117"/>
        <v>May</v>
      </c>
      <c r="N1242" s="15" t="str">
        <f t="shared" si="118"/>
        <v>2013</v>
      </c>
      <c r="O1242" s="3" t="b">
        <v>0</v>
      </c>
      <c r="P1242" s="3">
        <v>8</v>
      </c>
      <c r="Q1242" s="3" t="b">
        <v>0</v>
      </c>
      <c r="R1242" s="3" t="s">
        <v>8286</v>
      </c>
      <c r="S1242" s="7">
        <f t="shared" si="114"/>
        <v>3</v>
      </c>
      <c r="T1242" s="3">
        <f t="shared" si="119"/>
        <v>30.13</v>
      </c>
      <c r="U1242" s="9" t="s">
        <v>8318</v>
      </c>
      <c r="V1242" s="3" t="s">
        <v>8333</v>
      </c>
    </row>
    <row r="1243" spans="1:22" ht="57.6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15">
        <f t="shared" si="115"/>
        <v>41946.249305555553</v>
      </c>
      <c r="K1243" s="3">
        <v>1413057980</v>
      </c>
      <c r="L1243" s="15">
        <f t="shared" si="116"/>
        <v>41923.837731481479</v>
      </c>
      <c r="M1243" s="15" t="str">
        <f t="shared" si="117"/>
        <v>Oct</v>
      </c>
      <c r="N1243" s="15" t="str">
        <f t="shared" si="118"/>
        <v>2014</v>
      </c>
      <c r="O1243" s="3" t="b">
        <v>0</v>
      </c>
      <c r="P1243" s="3">
        <v>34</v>
      </c>
      <c r="Q1243" s="3" t="b">
        <v>0</v>
      </c>
      <c r="R1243" s="3" t="s">
        <v>8286</v>
      </c>
      <c r="S1243" s="7">
        <f t="shared" si="114"/>
        <v>51</v>
      </c>
      <c r="T1243" s="3">
        <f t="shared" si="119"/>
        <v>74.62</v>
      </c>
      <c r="U1243" s="9" t="s">
        <v>8318</v>
      </c>
      <c r="V1243" s="3" t="s">
        <v>8333</v>
      </c>
    </row>
    <row r="1244" spans="1:22" ht="43.2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15">
        <f t="shared" si="115"/>
        <v>40797.554166666669</v>
      </c>
      <c r="K1244" s="3">
        <v>1314417502</v>
      </c>
      <c r="L1244" s="15">
        <f t="shared" si="116"/>
        <v>40782.165532407409</v>
      </c>
      <c r="M1244" s="15" t="str">
        <f t="shared" si="117"/>
        <v>Aug</v>
      </c>
      <c r="N1244" s="15" t="str">
        <f t="shared" si="118"/>
        <v>2011</v>
      </c>
      <c r="O1244" s="3" t="b">
        <v>0</v>
      </c>
      <c r="P1244" s="3">
        <v>1</v>
      </c>
      <c r="Q1244" s="3" t="b">
        <v>0</v>
      </c>
      <c r="R1244" s="3" t="s">
        <v>8286</v>
      </c>
      <c r="S1244" s="7">
        <f t="shared" si="114"/>
        <v>1</v>
      </c>
      <c r="T1244" s="3">
        <f t="shared" si="119"/>
        <v>5</v>
      </c>
      <c r="U1244" s="9" t="s">
        <v>8318</v>
      </c>
      <c r="V1244" s="3" t="s">
        <v>8333</v>
      </c>
    </row>
    <row r="1245" spans="1:22" ht="43.2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15">
        <f t="shared" si="115"/>
        <v>40732.875</v>
      </c>
      <c r="K1245" s="3">
        <v>1304888771</v>
      </c>
      <c r="L1245" s="15">
        <f t="shared" si="116"/>
        <v>40671.879293981481</v>
      </c>
      <c r="M1245" s="15" t="str">
        <f t="shared" si="117"/>
        <v>May</v>
      </c>
      <c r="N1245" s="15" t="str">
        <f t="shared" si="118"/>
        <v>2011</v>
      </c>
      <c r="O1245" s="3" t="b">
        <v>0</v>
      </c>
      <c r="P1245" s="3">
        <v>38</v>
      </c>
      <c r="Q1245" s="3" t="b">
        <v>0</v>
      </c>
      <c r="R1245" s="3" t="s">
        <v>8286</v>
      </c>
      <c r="S1245" s="7">
        <f t="shared" si="114"/>
        <v>14</v>
      </c>
      <c r="T1245" s="3">
        <f t="shared" si="119"/>
        <v>44.5</v>
      </c>
      <c r="U1245" s="9" t="s">
        <v>8318</v>
      </c>
      <c r="V1245" s="3" t="s">
        <v>8333</v>
      </c>
    </row>
    <row r="1246" spans="1:22" ht="43.2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15">
        <f t="shared" si="115"/>
        <v>41386.875</v>
      </c>
      <c r="K1246" s="3">
        <v>1363981723</v>
      </c>
      <c r="L1246" s="15">
        <f t="shared" si="116"/>
        <v>41355.825497685182</v>
      </c>
      <c r="M1246" s="15" t="str">
        <f t="shared" si="117"/>
        <v>Mar</v>
      </c>
      <c r="N1246" s="15" t="str">
        <f t="shared" si="118"/>
        <v>2013</v>
      </c>
      <c r="O1246" s="3" t="b">
        <v>1</v>
      </c>
      <c r="P1246" s="3">
        <v>45</v>
      </c>
      <c r="Q1246" s="3" t="b">
        <v>1</v>
      </c>
      <c r="R1246" s="3" t="s">
        <v>8276</v>
      </c>
      <c r="S1246" s="7">
        <f t="shared" si="114"/>
        <v>104</v>
      </c>
      <c r="T1246" s="3">
        <f t="shared" si="119"/>
        <v>46.13</v>
      </c>
      <c r="U1246" s="9" t="s">
        <v>8318</v>
      </c>
      <c r="V1246" s="3" t="s">
        <v>8319</v>
      </c>
    </row>
    <row r="1247" spans="1:22" ht="43.2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15">
        <f t="shared" si="115"/>
        <v>41804.599930555552</v>
      </c>
      <c r="K1247" s="3">
        <v>1400163834</v>
      </c>
      <c r="L1247" s="15">
        <f t="shared" si="116"/>
        <v>41774.599930555552</v>
      </c>
      <c r="M1247" s="15" t="str">
        <f t="shared" si="117"/>
        <v>May</v>
      </c>
      <c r="N1247" s="15" t="str">
        <f t="shared" si="118"/>
        <v>2014</v>
      </c>
      <c r="O1247" s="3" t="b">
        <v>1</v>
      </c>
      <c r="P1247" s="3">
        <v>17</v>
      </c>
      <c r="Q1247" s="3" t="b">
        <v>1</v>
      </c>
      <c r="R1247" s="3" t="s">
        <v>8276</v>
      </c>
      <c r="S1247" s="7">
        <f t="shared" si="114"/>
        <v>120</v>
      </c>
      <c r="T1247" s="3">
        <f t="shared" si="119"/>
        <v>141.47</v>
      </c>
      <c r="U1247" s="9" t="s">
        <v>8318</v>
      </c>
      <c r="V1247" s="3" t="s">
        <v>8319</v>
      </c>
    </row>
    <row r="1248" spans="1:22" ht="43.2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15">
        <f t="shared" si="115"/>
        <v>40883.085057870368</v>
      </c>
      <c r="K1248" s="3">
        <v>1319245349</v>
      </c>
      <c r="L1248" s="15">
        <f t="shared" si="116"/>
        <v>40838.043391203704</v>
      </c>
      <c r="M1248" s="15" t="str">
        <f t="shared" si="117"/>
        <v>Oct</v>
      </c>
      <c r="N1248" s="15" t="str">
        <f t="shared" si="118"/>
        <v>2011</v>
      </c>
      <c r="O1248" s="3" t="b">
        <v>1</v>
      </c>
      <c r="P1248" s="3">
        <v>31</v>
      </c>
      <c r="Q1248" s="3" t="b">
        <v>1</v>
      </c>
      <c r="R1248" s="3" t="s">
        <v>8276</v>
      </c>
      <c r="S1248" s="7">
        <f t="shared" si="114"/>
        <v>117</v>
      </c>
      <c r="T1248" s="3">
        <f t="shared" si="119"/>
        <v>75.48</v>
      </c>
      <c r="U1248" s="9" t="s">
        <v>8318</v>
      </c>
      <c r="V1248" s="3" t="s">
        <v>8319</v>
      </c>
    </row>
    <row r="1249" spans="1:22" ht="28.8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15">
        <f t="shared" si="115"/>
        <v>41400.292303240742</v>
      </c>
      <c r="K1249" s="3">
        <v>1365231655</v>
      </c>
      <c r="L1249" s="15">
        <f t="shared" si="116"/>
        <v>41370.292303240742</v>
      </c>
      <c r="M1249" s="15" t="str">
        <f t="shared" si="117"/>
        <v>Apr</v>
      </c>
      <c r="N1249" s="15" t="str">
        <f t="shared" si="118"/>
        <v>2013</v>
      </c>
      <c r="O1249" s="3" t="b">
        <v>1</v>
      </c>
      <c r="P1249" s="3">
        <v>50</v>
      </c>
      <c r="Q1249" s="3" t="b">
        <v>1</v>
      </c>
      <c r="R1249" s="3" t="s">
        <v>8276</v>
      </c>
      <c r="S1249" s="7">
        <f t="shared" si="114"/>
        <v>122</v>
      </c>
      <c r="T1249" s="3">
        <f t="shared" si="119"/>
        <v>85.5</v>
      </c>
      <c r="U1249" s="9" t="s">
        <v>8318</v>
      </c>
      <c r="V1249" s="3" t="s">
        <v>8319</v>
      </c>
    </row>
    <row r="1250" spans="1:22" ht="43.2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15">
        <f t="shared" si="115"/>
        <v>41803.290972222225</v>
      </c>
      <c r="K1250" s="3">
        <v>1399563953</v>
      </c>
      <c r="L1250" s="15">
        <f t="shared" si="116"/>
        <v>41767.656863425924</v>
      </c>
      <c r="M1250" s="15" t="str">
        <f t="shared" si="117"/>
        <v>May</v>
      </c>
      <c r="N1250" s="15" t="str">
        <f t="shared" si="118"/>
        <v>2014</v>
      </c>
      <c r="O1250" s="3" t="b">
        <v>1</v>
      </c>
      <c r="P1250" s="3">
        <v>59</v>
      </c>
      <c r="Q1250" s="3" t="b">
        <v>1</v>
      </c>
      <c r="R1250" s="3" t="s">
        <v>8276</v>
      </c>
      <c r="S1250" s="7">
        <f t="shared" si="114"/>
        <v>152</v>
      </c>
      <c r="T1250" s="3">
        <f t="shared" si="119"/>
        <v>64.25</v>
      </c>
      <c r="U1250" s="9" t="s">
        <v>8318</v>
      </c>
      <c r="V1250" s="3" t="s">
        <v>8319</v>
      </c>
    </row>
    <row r="1251" spans="1:22" ht="43.2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15">
        <f t="shared" si="115"/>
        <v>41097.74086805556</v>
      </c>
      <c r="K1251" s="3">
        <v>1339091211</v>
      </c>
      <c r="L1251" s="15">
        <f t="shared" si="116"/>
        <v>41067.74086805556</v>
      </c>
      <c r="M1251" s="15" t="str">
        <f t="shared" si="117"/>
        <v>Jun</v>
      </c>
      <c r="N1251" s="15" t="str">
        <f t="shared" si="118"/>
        <v>2012</v>
      </c>
      <c r="O1251" s="3" t="b">
        <v>1</v>
      </c>
      <c r="P1251" s="3">
        <v>81</v>
      </c>
      <c r="Q1251" s="3" t="b">
        <v>1</v>
      </c>
      <c r="R1251" s="3" t="s">
        <v>8276</v>
      </c>
      <c r="S1251" s="7">
        <f t="shared" si="114"/>
        <v>104</v>
      </c>
      <c r="T1251" s="3">
        <f t="shared" si="119"/>
        <v>64.47</v>
      </c>
      <c r="U1251" s="9" t="s">
        <v>8318</v>
      </c>
      <c r="V1251" s="3" t="s">
        <v>8319</v>
      </c>
    </row>
    <row r="1252" spans="1:22" ht="57.6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15">
        <f t="shared" si="115"/>
        <v>41888.64271990741</v>
      </c>
      <c r="K1252" s="3">
        <v>1406129131</v>
      </c>
      <c r="L1252" s="15">
        <f t="shared" si="116"/>
        <v>41843.64271990741</v>
      </c>
      <c r="M1252" s="15" t="str">
        <f t="shared" si="117"/>
        <v>Jul</v>
      </c>
      <c r="N1252" s="15" t="str">
        <f t="shared" si="118"/>
        <v>2014</v>
      </c>
      <c r="O1252" s="3" t="b">
        <v>1</v>
      </c>
      <c r="P1252" s="3">
        <v>508</v>
      </c>
      <c r="Q1252" s="3" t="b">
        <v>1</v>
      </c>
      <c r="R1252" s="3" t="s">
        <v>8276</v>
      </c>
      <c r="S1252" s="7">
        <f t="shared" si="114"/>
        <v>200</v>
      </c>
      <c r="T1252" s="3">
        <f t="shared" si="119"/>
        <v>118.2</v>
      </c>
      <c r="U1252" s="9" t="s">
        <v>8318</v>
      </c>
      <c r="V1252" s="3" t="s">
        <v>8319</v>
      </c>
    </row>
    <row r="1253" spans="1:22" ht="28.8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15">
        <f t="shared" si="115"/>
        <v>40811.814432870371</v>
      </c>
      <c r="K1253" s="3">
        <v>1311795167</v>
      </c>
      <c r="L1253" s="15">
        <f t="shared" si="116"/>
        <v>40751.814432870371</v>
      </c>
      <c r="M1253" s="15" t="str">
        <f t="shared" si="117"/>
        <v>Jul</v>
      </c>
      <c r="N1253" s="15" t="str">
        <f t="shared" si="118"/>
        <v>2011</v>
      </c>
      <c r="O1253" s="3" t="b">
        <v>1</v>
      </c>
      <c r="P1253" s="3">
        <v>74</v>
      </c>
      <c r="Q1253" s="3" t="b">
        <v>1</v>
      </c>
      <c r="R1253" s="3" t="s">
        <v>8276</v>
      </c>
      <c r="S1253" s="7">
        <f t="shared" si="114"/>
        <v>102</v>
      </c>
      <c r="T1253" s="3">
        <f t="shared" si="119"/>
        <v>82.54</v>
      </c>
      <c r="U1253" s="9" t="s">
        <v>8318</v>
      </c>
      <c r="V1253" s="3" t="s">
        <v>8319</v>
      </c>
    </row>
    <row r="1254" spans="1:22" ht="43.2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15">
        <f t="shared" si="115"/>
        <v>41571.988067129627</v>
      </c>
      <c r="K1254" s="3">
        <v>1380238969</v>
      </c>
      <c r="L1254" s="15">
        <f t="shared" si="116"/>
        <v>41543.988067129627</v>
      </c>
      <c r="M1254" s="15" t="str">
        <f t="shared" si="117"/>
        <v>Sep</v>
      </c>
      <c r="N1254" s="15" t="str">
        <f t="shared" si="118"/>
        <v>2013</v>
      </c>
      <c r="O1254" s="3" t="b">
        <v>1</v>
      </c>
      <c r="P1254" s="3">
        <v>141</v>
      </c>
      <c r="Q1254" s="3" t="b">
        <v>1</v>
      </c>
      <c r="R1254" s="3" t="s">
        <v>8276</v>
      </c>
      <c r="S1254" s="7">
        <f t="shared" si="114"/>
        <v>138</v>
      </c>
      <c r="T1254" s="3">
        <f t="shared" si="119"/>
        <v>34.17</v>
      </c>
      <c r="U1254" s="9" t="s">
        <v>8318</v>
      </c>
      <c r="V1254" s="3" t="s">
        <v>8319</v>
      </c>
    </row>
    <row r="1255" spans="1:22" ht="43.2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15">
        <f t="shared" si="115"/>
        <v>41885.783645833333</v>
      </c>
      <c r="K1255" s="3">
        <v>1407178107</v>
      </c>
      <c r="L1255" s="15">
        <f t="shared" si="116"/>
        <v>41855.783645833333</v>
      </c>
      <c r="M1255" s="15" t="str">
        <f t="shared" si="117"/>
        <v>Aug</v>
      </c>
      <c r="N1255" s="15" t="str">
        <f t="shared" si="118"/>
        <v>2014</v>
      </c>
      <c r="O1255" s="3" t="b">
        <v>1</v>
      </c>
      <c r="P1255" s="3">
        <v>711</v>
      </c>
      <c r="Q1255" s="3" t="b">
        <v>1</v>
      </c>
      <c r="R1255" s="3" t="s">
        <v>8276</v>
      </c>
      <c r="S1255" s="7">
        <f t="shared" si="114"/>
        <v>303833</v>
      </c>
      <c r="T1255" s="3">
        <f t="shared" si="119"/>
        <v>42.73</v>
      </c>
      <c r="U1255" s="9" t="s">
        <v>8318</v>
      </c>
      <c r="V1255" s="3" t="s">
        <v>8319</v>
      </c>
    </row>
    <row r="1256" spans="1:22" ht="43.2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15">
        <f t="shared" si="115"/>
        <v>40544.207638888889</v>
      </c>
      <c r="K1256" s="3">
        <v>1288968886</v>
      </c>
      <c r="L1256" s="15">
        <f t="shared" si="116"/>
        <v>40487.621365740742</v>
      </c>
      <c r="M1256" s="15" t="str">
        <f t="shared" si="117"/>
        <v>Nov</v>
      </c>
      <c r="N1256" s="15" t="str">
        <f t="shared" si="118"/>
        <v>2010</v>
      </c>
      <c r="O1256" s="3" t="b">
        <v>1</v>
      </c>
      <c r="P1256" s="3">
        <v>141</v>
      </c>
      <c r="Q1256" s="3" t="b">
        <v>1</v>
      </c>
      <c r="R1256" s="3" t="s">
        <v>8276</v>
      </c>
      <c r="S1256" s="7">
        <f t="shared" si="114"/>
        <v>199</v>
      </c>
      <c r="T1256" s="3">
        <f t="shared" si="119"/>
        <v>94.49</v>
      </c>
      <c r="U1256" s="9" t="s">
        <v>8318</v>
      </c>
      <c r="V1256" s="3" t="s">
        <v>8319</v>
      </c>
    </row>
    <row r="1257" spans="1:22" ht="43.2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15">
        <f t="shared" si="115"/>
        <v>41609.887175925927</v>
      </c>
      <c r="K1257" s="3">
        <v>1383337052</v>
      </c>
      <c r="L1257" s="15">
        <f t="shared" si="116"/>
        <v>41579.845509259263</v>
      </c>
      <c r="M1257" s="15" t="str">
        <f t="shared" si="117"/>
        <v>Nov</v>
      </c>
      <c r="N1257" s="15" t="str">
        <f t="shared" si="118"/>
        <v>2013</v>
      </c>
      <c r="O1257" s="3" t="b">
        <v>1</v>
      </c>
      <c r="P1257" s="3">
        <v>109</v>
      </c>
      <c r="Q1257" s="3" t="b">
        <v>1</v>
      </c>
      <c r="R1257" s="3" t="s">
        <v>8276</v>
      </c>
      <c r="S1257" s="7">
        <f t="shared" si="114"/>
        <v>202</v>
      </c>
      <c r="T1257" s="3">
        <f t="shared" si="119"/>
        <v>55.7</v>
      </c>
      <c r="U1257" s="9" t="s">
        <v>8318</v>
      </c>
      <c r="V1257" s="3" t="s">
        <v>8319</v>
      </c>
    </row>
    <row r="1258" spans="1:22" ht="43.2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15">
        <f t="shared" si="115"/>
        <v>40951.919340277782</v>
      </c>
      <c r="K1258" s="3">
        <v>1326492231</v>
      </c>
      <c r="L1258" s="15">
        <f t="shared" si="116"/>
        <v>40921.919340277782</v>
      </c>
      <c r="M1258" s="15" t="str">
        <f t="shared" si="117"/>
        <v>Jan</v>
      </c>
      <c r="N1258" s="15" t="str">
        <f t="shared" si="118"/>
        <v>2012</v>
      </c>
      <c r="O1258" s="3" t="b">
        <v>1</v>
      </c>
      <c r="P1258" s="3">
        <v>361</v>
      </c>
      <c r="Q1258" s="3" t="b">
        <v>1</v>
      </c>
      <c r="R1258" s="3" t="s">
        <v>8276</v>
      </c>
      <c r="S1258" s="7">
        <f t="shared" si="114"/>
        <v>118</v>
      </c>
      <c r="T1258" s="3">
        <f t="shared" si="119"/>
        <v>98.03</v>
      </c>
      <c r="U1258" s="9" t="s">
        <v>8318</v>
      </c>
      <c r="V1258" s="3" t="s">
        <v>8319</v>
      </c>
    </row>
    <row r="1259" spans="1:22" ht="43.2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15">
        <f t="shared" si="115"/>
        <v>40636.043865740743</v>
      </c>
      <c r="K1259" s="3">
        <v>1297562590</v>
      </c>
      <c r="L1259" s="15">
        <f t="shared" si="116"/>
        <v>40587.085532407407</v>
      </c>
      <c r="M1259" s="15" t="str">
        <f t="shared" si="117"/>
        <v>Feb</v>
      </c>
      <c r="N1259" s="15" t="str">
        <f t="shared" si="118"/>
        <v>2011</v>
      </c>
      <c r="O1259" s="3" t="b">
        <v>1</v>
      </c>
      <c r="P1259" s="3">
        <v>176</v>
      </c>
      <c r="Q1259" s="3" t="b">
        <v>1</v>
      </c>
      <c r="R1259" s="3" t="s">
        <v>8276</v>
      </c>
      <c r="S1259" s="7">
        <f t="shared" si="114"/>
        <v>295</v>
      </c>
      <c r="T1259" s="3">
        <f t="shared" si="119"/>
        <v>92.1</v>
      </c>
      <c r="U1259" s="9" t="s">
        <v>8318</v>
      </c>
      <c r="V1259" s="3" t="s">
        <v>8319</v>
      </c>
    </row>
    <row r="1260" spans="1:22" ht="43.2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15">
        <f t="shared" si="115"/>
        <v>41517.611250000002</v>
      </c>
      <c r="K1260" s="3">
        <v>1375368012</v>
      </c>
      <c r="L1260" s="15">
        <f t="shared" si="116"/>
        <v>41487.611250000002</v>
      </c>
      <c r="M1260" s="15" t="str">
        <f t="shared" si="117"/>
        <v>Aug</v>
      </c>
      <c r="N1260" s="15" t="str">
        <f t="shared" si="118"/>
        <v>2013</v>
      </c>
      <c r="O1260" s="3" t="b">
        <v>1</v>
      </c>
      <c r="P1260" s="3">
        <v>670</v>
      </c>
      <c r="Q1260" s="3" t="b">
        <v>1</v>
      </c>
      <c r="R1260" s="3" t="s">
        <v>8276</v>
      </c>
      <c r="S1260" s="7">
        <f t="shared" si="114"/>
        <v>213</v>
      </c>
      <c r="T1260" s="3">
        <f t="shared" si="119"/>
        <v>38.18</v>
      </c>
      <c r="U1260" s="9" t="s">
        <v>8318</v>
      </c>
      <c r="V1260" s="3" t="s">
        <v>8319</v>
      </c>
    </row>
    <row r="1261" spans="1:22" ht="43.2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15">
        <f t="shared" si="115"/>
        <v>41799.165972222225</v>
      </c>
      <c r="K1261" s="3">
        <v>1399504664</v>
      </c>
      <c r="L1261" s="15">
        <f t="shared" si="116"/>
        <v>41766.970648148148</v>
      </c>
      <c r="M1261" s="15" t="str">
        <f t="shared" si="117"/>
        <v>May</v>
      </c>
      <c r="N1261" s="15" t="str">
        <f t="shared" si="118"/>
        <v>2014</v>
      </c>
      <c r="O1261" s="3" t="b">
        <v>1</v>
      </c>
      <c r="P1261" s="3">
        <v>96</v>
      </c>
      <c r="Q1261" s="3" t="b">
        <v>1</v>
      </c>
      <c r="R1261" s="3" t="s">
        <v>8276</v>
      </c>
      <c r="S1261" s="7">
        <f t="shared" si="114"/>
        <v>104</v>
      </c>
      <c r="T1261" s="3">
        <f t="shared" si="119"/>
        <v>27.15</v>
      </c>
      <c r="U1261" s="9" t="s">
        <v>8318</v>
      </c>
      <c r="V1261" s="3" t="s">
        <v>8319</v>
      </c>
    </row>
    <row r="1262" spans="1:22" ht="43.2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15">
        <f t="shared" si="115"/>
        <v>41696.842824074076</v>
      </c>
      <c r="K1262" s="3">
        <v>1390853620</v>
      </c>
      <c r="L1262" s="15">
        <f t="shared" si="116"/>
        <v>41666.842824074076</v>
      </c>
      <c r="M1262" s="15" t="str">
        <f t="shared" si="117"/>
        <v>Jan</v>
      </c>
      <c r="N1262" s="15" t="str">
        <f t="shared" si="118"/>
        <v>2014</v>
      </c>
      <c r="O1262" s="3" t="b">
        <v>1</v>
      </c>
      <c r="P1262" s="3">
        <v>74</v>
      </c>
      <c r="Q1262" s="3" t="b">
        <v>1</v>
      </c>
      <c r="R1262" s="3" t="s">
        <v>8276</v>
      </c>
      <c r="S1262" s="7">
        <f t="shared" si="114"/>
        <v>114</v>
      </c>
      <c r="T1262" s="3">
        <f t="shared" si="119"/>
        <v>50.69</v>
      </c>
      <c r="U1262" s="9" t="s">
        <v>8318</v>
      </c>
      <c r="V1262" s="3" t="s">
        <v>8319</v>
      </c>
    </row>
    <row r="1263" spans="1:22" ht="43.2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15">
        <f t="shared" si="115"/>
        <v>41668.342905092592</v>
      </c>
      <c r="K1263" s="3">
        <v>1388391227</v>
      </c>
      <c r="L1263" s="15">
        <f t="shared" si="116"/>
        <v>41638.342905092592</v>
      </c>
      <c r="M1263" s="15" t="str">
        <f t="shared" si="117"/>
        <v>Dec</v>
      </c>
      <c r="N1263" s="15" t="str">
        <f t="shared" si="118"/>
        <v>2013</v>
      </c>
      <c r="O1263" s="3" t="b">
        <v>1</v>
      </c>
      <c r="P1263" s="3">
        <v>52</v>
      </c>
      <c r="Q1263" s="3" t="b">
        <v>1</v>
      </c>
      <c r="R1263" s="3" t="s">
        <v>8276</v>
      </c>
      <c r="S1263" s="7">
        <f t="shared" si="114"/>
        <v>101</v>
      </c>
      <c r="T1263" s="3">
        <f t="shared" si="119"/>
        <v>38.94</v>
      </c>
      <c r="U1263" s="9" t="s">
        <v>8318</v>
      </c>
      <c r="V1263" s="3" t="s">
        <v>8319</v>
      </c>
    </row>
    <row r="1264" spans="1:22" ht="43.2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15">
        <f t="shared" si="115"/>
        <v>41686.762638888889</v>
      </c>
      <c r="K1264" s="3">
        <v>1389982692</v>
      </c>
      <c r="L1264" s="15">
        <f t="shared" si="116"/>
        <v>41656.762638888889</v>
      </c>
      <c r="M1264" s="15" t="str">
        <f t="shared" si="117"/>
        <v>Jan</v>
      </c>
      <c r="N1264" s="15" t="str">
        <f t="shared" si="118"/>
        <v>2014</v>
      </c>
      <c r="O1264" s="3" t="b">
        <v>1</v>
      </c>
      <c r="P1264" s="3">
        <v>105</v>
      </c>
      <c r="Q1264" s="3" t="b">
        <v>1</v>
      </c>
      <c r="R1264" s="3" t="s">
        <v>8276</v>
      </c>
      <c r="S1264" s="7">
        <f t="shared" si="114"/>
        <v>125</v>
      </c>
      <c r="T1264" s="3">
        <f t="shared" si="119"/>
        <v>77.64</v>
      </c>
      <c r="U1264" s="9" t="s">
        <v>8318</v>
      </c>
      <c r="V1264" s="3" t="s">
        <v>8319</v>
      </c>
    </row>
    <row r="1265" spans="1:22" ht="28.8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15">
        <f t="shared" si="115"/>
        <v>41727.041666666664</v>
      </c>
      <c r="K1265" s="3">
        <v>1393034470</v>
      </c>
      <c r="L1265" s="15">
        <f t="shared" si="116"/>
        <v>41692.084143518521</v>
      </c>
      <c r="M1265" s="15" t="str">
        <f t="shared" si="117"/>
        <v>Feb</v>
      </c>
      <c r="N1265" s="15" t="str">
        <f t="shared" si="118"/>
        <v>2014</v>
      </c>
      <c r="O1265" s="3" t="b">
        <v>1</v>
      </c>
      <c r="P1265" s="3">
        <v>41</v>
      </c>
      <c r="Q1265" s="3" t="b">
        <v>1</v>
      </c>
      <c r="R1265" s="3" t="s">
        <v>8276</v>
      </c>
      <c r="S1265" s="7">
        <f t="shared" si="114"/>
        <v>119</v>
      </c>
      <c r="T1265" s="3">
        <f t="shared" si="119"/>
        <v>43.54</v>
      </c>
      <c r="U1265" s="9" t="s">
        <v>8318</v>
      </c>
      <c r="V1265" s="3" t="s">
        <v>8319</v>
      </c>
    </row>
    <row r="1266" spans="1:22" ht="43.2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15">
        <f t="shared" si="115"/>
        <v>41576.662997685184</v>
      </c>
      <c r="K1266" s="3">
        <v>1380556483</v>
      </c>
      <c r="L1266" s="15">
        <f t="shared" si="116"/>
        <v>41547.662997685184</v>
      </c>
      <c r="M1266" s="15" t="str">
        <f t="shared" si="117"/>
        <v>Sep</v>
      </c>
      <c r="N1266" s="15" t="str">
        <f t="shared" si="118"/>
        <v>2013</v>
      </c>
      <c r="O1266" s="3" t="b">
        <v>1</v>
      </c>
      <c r="P1266" s="3">
        <v>34</v>
      </c>
      <c r="Q1266" s="3" t="b">
        <v>1</v>
      </c>
      <c r="R1266" s="3" t="s">
        <v>8276</v>
      </c>
      <c r="S1266" s="7">
        <f t="shared" si="114"/>
        <v>166</v>
      </c>
      <c r="T1266" s="3">
        <f t="shared" si="119"/>
        <v>31.82</v>
      </c>
      <c r="U1266" s="9" t="s">
        <v>8318</v>
      </c>
      <c r="V1266" s="3" t="s">
        <v>8319</v>
      </c>
    </row>
    <row r="1267" spans="1:22" ht="57.6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15">
        <f t="shared" si="115"/>
        <v>40512.655266203699</v>
      </c>
      <c r="K1267" s="3">
        <v>1287071015</v>
      </c>
      <c r="L1267" s="15">
        <f t="shared" si="116"/>
        <v>40465.655266203699</v>
      </c>
      <c r="M1267" s="15" t="str">
        <f t="shared" si="117"/>
        <v>Oct</v>
      </c>
      <c r="N1267" s="15" t="str">
        <f t="shared" si="118"/>
        <v>2010</v>
      </c>
      <c r="O1267" s="3" t="b">
        <v>1</v>
      </c>
      <c r="P1267" s="3">
        <v>66</v>
      </c>
      <c r="Q1267" s="3" t="b">
        <v>1</v>
      </c>
      <c r="R1267" s="3" t="s">
        <v>8276</v>
      </c>
      <c r="S1267" s="7">
        <f t="shared" si="114"/>
        <v>119</v>
      </c>
      <c r="T1267" s="3">
        <f t="shared" si="119"/>
        <v>63.18</v>
      </c>
      <c r="U1267" s="9" t="s">
        <v>8318</v>
      </c>
      <c r="V1267" s="3" t="s">
        <v>8319</v>
      </c>
    </row>
    <row r="1268" spans="1:22" ht="28.8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15">
        <f t="shared" si="115"/>
        <v>41650.87667824074</v>
      </c>
      <c r="K1268" s="3">
        <v>1386882145</v>
      </c>
      <c r="L1268" s="15">
        <f t="shared" si="116"/>
        <v>41620.87667824074</v>
      </c>
      <c r="M1268" s="15" t="str">
        <f t="shared" si="117"/>
        <v>Dec</v>
      </c>
      <c r="N1268" s="15" t="str">
        <f t="shared" si="118"/>
        <v>2013</v>
      </c>
      <c r="O1268" s="3" t="b">
        <v>1</v>
      </c>
      <c r="P1268" s="3">
        <v>50</v>
      </c>
      <c r="Q1268" s="3" t="b">
        <v>1</v>
      </c>
      <c r="R1268" s="3" t="s">
        <v>8276</v>
      </c>
      <c r="S1268" s="7">
        <f t="shared" si="114"/>
        <v>100</v>
      </c>
      <c r="T1268" s="3">
        <f t="shared" si="119"/>
        <v>190.9</v>
      </c>
      <c r="U1268" s="9" t="s">
        <v>8318</v>
      </c>
      <c r="V1268" s="3" t="s">
        <v>8319</v>
      </c>
    </row>
    <row r="1269" spans="1:22" ht="43.2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15">
        <f t="shared" si="115"/>
        <v>41479.585162037038</v>
      </c>
      <c r="K1269" s="3">
        <v>1372082558</v>
      </c>
      <c r="L1269" s="15">
        <f t="shared" si="116"/>
        <v>41449.585162037038</v>
      </c>
      <c r="M1269" s="15" t="str">
        <f t="shared" si="117"/>
        <v>Jun</v>
      </c>
      <c r="N1269" s="15" t="str">
        <f t="shared" si="118"/>
        <v>2013</v>
      </c>
      <c r="O1269" s="3" t="b">
        <v>1</v>
      </c>
      <c r="P1269" s="3">
        <v>159</v>
      </c>
      <c r="Q1269" s="3" t="b">
        <v>1</v>
      </c>
      <c r="R1269" s="3" t="s">
        <v>8276</v>
      </c>
      <c r="S1269" s="7">
        <f t="shared" si="114"/>
        <v>102</v>
      </c>
      <c r="T1269" s="3">
        <f t="shared" si="119"/>
        <v>140.86000000000001</v>
      </c>
      <c r="U1269" s="9" t="s">
        <v>8318</v>
      </c>
      <c r="V1269" s="3" t="s">
        <v>8319</v>
      </c>
    </row>
    <row r="1270" spans="1:22" ht="28.8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15">
        <f t="shared" si="115"/>
        <v>41537.845451388886</v>
      </c>
      <c r="K1270" s="3">
        <v>1377116247</v>
      </c>
      <c r="L1270" s="15">
        <f t="shared" si="116"/>
        <v>41507.845451388886</v>
      </c>
      <c r="M1270" s="15" t="str">
        <f t="shared" si="117"/>
        <v>Aug</v>
      </c>
      <c r="N1270" s="15" t="str">
        <f t="shared" si="118"/>
        <v>2013</v>
      </c>
      <c r="O1270" s="3" t="b">
        <v>1</v>
      </c>
      <c r="P1270" s="3">
        <v>182</v>
      </c>
      <c r="Q1270" s="3" t="b">
        <v>1</v>
      </c>
      <c r="R1270" s="3" t="s">
        <v>8276</v>
      </c>
      <c r="S1270" s="7">
        <f t="shared" si="114"/>
        <v>117</v>
      </c>
      <c r="T1270" s="3">
        <f t="shared" si="119"/>
        <v>76.92</v>
      </c>
      <c r="U1270" s="9" t="s">
        <v>8318</v>
      </c>
      <c r="V1270" s="3" t="s">
        <v>8319</v>
      </c>
    </row>
    <row r="1271" spans="1:22" ht="43.2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15">
        <f t="shared" si="115"/>
        <v>42476</v>
      </c>
      <c r="K1271" s="3">
        <v>1458157512</v>
      </c>
      <c r="L1271" s="15">
        <f t="shared" si="116"/>
        <v>42445.823055555549</v>
      </c>
      <c r="M1271" s="15" t="str">
        <f t="shared" si="117"/>
        <v>Mar</v>
      </c>
      <c r="N1271" s="15" t="str">
        <f t="shared" si="118"/>
        <v>2016</v>
      </c>
      <c r="O1271" s="3" t="b">
        <v>1</v>
      </c>
      <c r="P1271" s="3">
        <v>206</v>
      </c>
      <c r="Q1271" s="3" t="b">
        <v>1</v>
      </c>
      <c r="R1271" s="3" t="s">
        <v>8276</v>
      </c>
      <c r="S1271" s="7">
        <f t="shared" si="114"/>
        <v>109</v>
      </c>
      <c r="T1271" s="3">
        <f t="shared" si="119"/>
        <v>99.16</v>
      </c>
      <c r="U1271" s="9" t="s">
        <v>8318</v>
      </c>
      <c r="V1271" s="3" t="s">
        <v>8319</v>
      </c>
    </row>
    <row r="1272" spans="1:22" ht="28.8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15">
        <f t="shared" si="115"/>
        <v>40993.815300925926</v>
      </c>
      <c r="K1272" s="3">
        <v>1327523642</v>
      </c>
      <c r="L1272" s="15">
        <f t="shared" si="116"/>
        <v>40933.856967592597</v>
      </c>
      <c r="M1272" s="15" t="str">
        <f t="shared" si="117"/>
        <v>Jan</v>
      </c>
      <c r="N1272" s="15" t="str">
        <f t="shared" si="118"/>
        <v>2012</v>
      </c>
      <c r="O1272" s="3" t="b">
        <v>1</v>
      </c>
      <c r="P1272" s="3">
        <v>169</v>
      </c>
      <c r="Q1272" s="3" t="b">
        <v>1</v>
      </c>
      <c r="R1272" s="3" t="s">
        <v>8276</v>
      </c>
      <c r="S1272" s="7">
        <f t="shared" si="114"/>
        <v>115</v>
      </c>
      <c r="T1272" s="3">
        <f t="shared" si="119"/>
        <v>67.88</v>
      </c>
      <c r="U1272" s="9" t="s">
        <v>8318</v>
      </c>
      <c r="V1272" s="3" t="s">
        <v>8319</v>
      </c>
    </row>
    <row r="1273" spans="1:22" ht="43.2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15">
        <f t="shared" si="115"/>
        <v>41591.725219907406</v>
      </c>
      <c r="K1273" s="3">
        <v>1381767859</v>
      </c>
      <c r="L1273" s="15">
        <f t="shared" si="116"/>
        <v>41561.683553240742</v>
      </c>
      <c r="M1273" s="15" t="str">
        <f t="shared" si="117"/>
        <v>Oct</v>
      </c>
      <c r="N1273" s="15" t="str">
        <f t="shared" si="118"/>
        <v>2013</v>
      </c>
      <c r="O1273" s="3" t="b">
        <v>1</v>
      </c>
      <c r="P1273" s="3">
        <v>31</v>
      </c>
      <c r="Q1273" s="3" t="b">
        <v>1</v>
      </c>
      <c r="R1273" s="3" t="s">
        <v>8276</v>
      </c>
      <c r="S1273" s="7">
        <f t="shared" si="114"/>
        <v>102</v>
      </c>
      <c r="T1273" s="3">
        <f t="shared" si="119"/>
        <v>246.29</v>
      </c>
      <c r="U1273" s="9" t="s">
        <v>8318</v>
      </c>
      <c r="V1273" s="3" t="s">
        <v>8319</v>
      </c>
    </row>
    <row r="1274" spans="1:22" ht="57.6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15">
        <f t="shared" si="115"/>
        <v>40344.166666666664</v>
      </c>
      <c r="K1274" s="3">
        <v>1270576379</v>
      </c>
      <c r="L1274" s="15">
        <f t="shared" si="116"/>
        <v>40274.745127314818</v>
      </c>
      <c r="M1274" s="15" t="str">
        <f t="shared" si="117"/>
        <v>Apr</v>
      </c>
      <c r="N1274" s="15" t="str">
        <f t="shared" si="118"/>
        <v>2010</v>
      </c>
      <c r="O1274" s="3" t="b">
        <v>1</v>
      </c>
      <c r="P1274" s="3">
        <v>28</v>
      </c>
      <c r="Q1274" s="3" t="b">
        <v>1</v>
      </c>
      <c r="R1274" s="3" t="s">
        <v>8276</v>
      </c>
      <c r="S1274" s="7">
        <f t="shared" si="114"/>
        <v>106</v>
      </c>
      <c r="T1274" s="3">
        <f t="shared" si="119"/>
        <v>189.29</v>
      </c>
      <c r="U1274" s="9" t="s">
        <v>8318</v>
      </c>
      <c r="V1274" s="3" t="s">
        <v>8319</v>
      </c>
    </row>
    <row r="1275" spans="1:22" ht="43.2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15">
        <f t="shared" si="115"/>
        <v>41882.730219907404</v>
      </c>
      <c r="K1275" s="3">
        <v>1406914291</v>
      </c>
      <c r="L1275" s="15">
        <f t="shared" si="116"/>
        <v>41852.730219907404</v>
      </c>
      <c r="M1275" s="15" t="str">
        <f t="shared" si="117"/>
        <v>Aug</v>
      </c>
      <c r="N1275" s="15" t="str">
        <f t="shared" si="118"/>
        <v>2014</v>
      </c>
      <c r="O1275" s="3" t="b">
        <v>1</v>
      </c>
      <c r="P1275" s="3">
        <v>54</v>
      </c>
      <c r="Q1275" s="3" t="b">
        <v>1</v>
      </c>
      <c r="R1275" s="3" t="s">
        <v>8276</v>
      </c>
      <c r="S1275" s="7">
        <f t="shared" si="114"/>
        <v>104</v>
      </c>
      <c r="T1275" s="3">
        <f t="shared" si="119"/>
        <v>76.67</v>
      </c>
      <c r="U1275" s="9" t="s">
        <v>8318</v>
      </c>
      <c r="V1275" s="3" t="s">
        <v>8319</v>
      </c>
    </row>
    <row r="1276" spans="1:22" ht="43.2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15">
        <f t="shared" si="115"/>
        <v>41151.690104166664</v>
      </c>
      <c r="K1276" s="3">
        <v>1343320425</v>
      </c>
      <c r="L1276" s="15">
        <f t="shared" si="116"/>
        <v>41116.690104166664</v>
      </c>
      <c r="M1276" s="15" t="str">
        <f t="shared" si="117"/>
        <v>Jul</v>
      </c>
      <c r="N1276" s="15" t="str">
        <f t="shared" si="118"/>
        <v>2012</v>
      </c>
      <c r="O1276" s="3" t="b">
        <v>1</v>
      </c>
      <c r="P1276" s="3">
        <v>467</v>
      </c>
      <c r="Q1276" s="3" t="b">
        <v>1</v>
      </c>
      <c r="R1276" s="3" t="s">
        <v>8276</v>
      </c>
      <c r="S1276" s="7">
        <f t="shared" si="114"/>
        <v>155</v>
      </c>
      <c r="T1276" s="3">
        <f t="shared" si="119"/>
        <v>82.96</v>
      </c>
      <c r="U1276" s="9" t="s">
        <v>8318</v>
      </c>
      <c r="V1276" s="3" t="s">
        <v>8319</v>
      </c>
    </row>
    <row r="1277" spans="1:22" ht="43.2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15">
        <f t="shared" si="115"/>
        <v>41493.867905092593</v>
      </c>
      <c r="K1277" s="3">
        <v>1372884587</v>
      </c>
      <c r="L1277" s="15">
        <f t="shared" si="116"/>
        <v>41458.867905092593</v>
      </c>
      <c r="M1277" s="15" t="str">
        <f t="shared" si="117"/>
        <v>Jul</v>
      </c>
      <c r="N1277" s="15" t="str">
        <f t="shared" si="118"/>
        <v>2013</v>
      </c>
      <c r="O1277" s="3" t="b">
        <v>1</v>
      </c>
      <c r="P1277" s="3">
        <v>389</v>
      </c>
      <c r="Q1277" s="3" t="b">
        <v>1</v>
      </c>
      <c r="R1277" s="3" t="s">
        <v>8276</v>
      </c>
      <c r="S1277" s="7">
        <f t="shared" si="114"/>
        <v>162</v>
      </c>
      <c r="T1277" s="3">
        <f t="shared" si="119"/>
        <v>62.52</v>
      </c>
      <c r="U1277" s="9" t="s">
        <v>8318</v>
      </c>
      <c r="V1277" s="3" t="s">
        <v>8319</v>
      </c>
    </row>
    <row r="1278" spans="1:22" ht="28.8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15">
        <f t="shared" si="115"/>
        <v>40057.166666666664</v>
      </c>
      <c r="K1278" s="3">
        <v>1247504047</v>
      </c>
      <c r="L1278" s="15">
        <f t="shared" si="116"/>
        <v>40007.704247685186</v>
      </c>
      <c r="M1278" s="15" t="str">
        <f t="shared" si="117"/>
        <v>Jul</v>
      </c>
      <c r="N1278" s="15" t="str">
        <f t="shared" si="118"/>
        <v>2009</v>
      </c>
      <c r="O1278" s="3" t="b">
        <v>1</v>
      </c>
      <c r="P1278" s="3">
        <v>68</v>
      </c>
      <c r="Q1278" s="3" t="b">
        <v>1</v>
      </c>
      <c r="R1278" s="3" t="s">
        <v>8276</v>
      </c>
      <c r="S1278" s="7">
        <f t="shared" si="114"/>
        <v>104</v>
      </c>
      <c r="T1278" s="3">
        <f t="shared" si="119"/>
        <v>46.07</v>
      </c>
      <c r="U1278" s="9" t="s">
        <v>8318</v>
      </c>
      <c r="V1278" s="3" t="s">
        <v>8319</v>
      </c>
    </row>
    <row r="1279" spans="1:22" ht="43.2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15">
        <f t="shared" si="115"/>
        <v>41156.561886574076</v>
      </c>
      <c r="K1279" s="3">
        <v>1343741347</v>
      </c>
      <c r="L1279" s="15">
        <f t="shared" si="116"/>
        <v>41121.561886574076</v>
      </c>
      <c r="M1279" s="15" t="str">
        <f t="shared" si="117"/>
        <v>Jul</v>
      </c>
      <c r="N1279" s="15" t="str">
        <f t="shared" si="118"/>
        <v>2012</v>
      </c>
      <c r="O1279" s="3" t="b">
        <v>1</v>
      </c>
      <c r="P1279" s="3">
        <v>413</v>
      </c>
      <c r="Q1279" s="3" t="b">
        <v>1</v>
      </c>
      <c r="R1279" s="3" t="s">
        <v>8276</v>
      </c>
      <c r="S1279" s="7">
        <f t="shared" si="114"/>
        <v>106</v>
      </c>
      <c r="T1279" s="3">
        <f t="shared" si="119"/>
        <v>38.54</v>
      </c>
      <c r="U1279" s="9" t="s">
        <v>8318</v>
      </c>
      <c r="V1279" s="3" t="s">
        <v>8319</v>
      </c>
    </row>
    <row r="1280" spans="1:22" ht="43.2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15">
        <f t="shared" si="115"/>
        <v>41815.083333333336</v>
      </c>
      <c r="K1280" s="3">
        <v>1401196766</v>
      </c>
      <c r="L1280" s="15">
        <f t="shared" si="116"/>
        <v>41786.555162037039</v>
      </c>
      <c r="M1280" s="15" t="str">
        <f t="shared" si="117"/>
        <v>May</v>
      </c>
      <c r="N1280" s="15" t="str">
        <f t="shared" si="118"/>
        <v>2014</v>
      </c>
      <c r="O1280" s="3" t="b">
        <v>1</v>
      </c>
      <c r="P1280" s="3">
        <v>190</v>
      </c>
      <c r="Q1280" s="3" t="b">
        <v>1</v>
      </c>
      <c r="R1280" s="3" t="s">
        <v>8276</v>
      </c>
      <c r="S1280" s="7">
        <f t="shared" si="114"/>
        <v>155</v>
      </c>
      <c r="T1280" s="3">
        <f t="shared" si="119"/>
        <v>53.01</v>
      </c>
      <c r="U1280" s="9" t="s">
        <v>8318</v>
      </c>
      <c r="V1280" s="3" t="s">
        <v>8319</v>
      </c>
    </row>
    <row r="1281" spans="1:22" ht="43.2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15">
        <f t="shared" si="115"/>
        <v>41722.057523148149</v>
      </c>
      <c r="K1281" s="3">
        <v>1392171770</v>
      </c>
      <c r="L1281" s="15">
        <f t="shared" si="116"/>
        <v>41682.099189814813</v>
      </c>
      <c r="M1281" s="15" t="str">
        <f t="shared" si="117"/>
        <v>Feb</v>
      </c>
      <c r="N1281" s="15" t="str">
        <f t="shared" si="118"/>
        <v>2014</v>
      </c>
      <c r="O1281" s="3" t="b">
        <v>1</v>
      </c>
      <c r="P1281" s="3">
        <v>189</v>
      </c>
      <c r="Q1281" s="3" t="b">
        <v>1</v>
      </c>
      <c r="R1281" s="3" t="s">
        <v>8276</v>
      </c>
      <c r="S1281" s="7">
        <f t="shared" si="114"/>
        <v>111</v>
      </c>
      <c r="T1281" s="3">
        <f t="shared" si="119"/>
        <v>73.36</v>
      </c>
      <c r="U1281" s="9" t="s">
        <v>8318</v>
      </c>
      <c r="V1281" s="3" t="s">
        <v>8319</v>
      </c>
    </row>
    <row r="1282" spans="1:22" ht="43.2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15">
        <f t="shared" si="115"/>
        <v>40603.757569444446</v>
      </c>
      <c r="K1282" s="3">
        <v>1291227054</v>
      </c>
      <c r="L1282" s="15">
        <f t="shared" si="116"/>
        <v>40513.757569444446</v>
      </c>
      <c r="M1282" s="15" t="str">
        <f t="shared" si="117"/>
        <v>Dec</v>
      </c>
      <c r="N1282" s="15" t="str">
        <f t="shared" si="118"/>
        <v>2010</v>
      </c>
      <c r="O1282" s="3" t="b">
        <v>1</v>
      </c>
      <c r="P1282" s="3">
        <v>130</v>
      </c>
      <c r="Q1282" s="3" t="b">
        <v>1</v>
      </c>
      <c r="R1282" s="3" t="s">
        <v>8276</v>
      </c>
      <c r="S1282" s="7">
        <f t="shared" ref="S1282:S1345" si="120">ROUND((E1282/D1282)*100,0)</f>
        <v>111</v>
      </c>
      <c r="T1282" s="3">
        <f t="shared" si="119"/>
        <v>127.98</v>
      </c>
      <c r="U1282" s="9" t="s">
        <v>8318</v>
      </c>
      <c r="V1282" s="3" t="s">
        <v>8319</v>
      </c>
    </row>
    <row r="1283" spans="1:22" ht="43.2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15">
        <f t="shared" ref="J1283:J1346" si="121">(((I1283/60)/60)/24)+DATE(1970,1,1)</f>
        <v>41483.743472222224</v>
      </c>
      <c r="K1283" s="3">
        <v>1373305836</v>
      </c>
      <c r="L1283" s="15">
        <f t="shared" ref="L1283:L1346" si="122">(((K1283/60)/60)/24)+DATE(1970,1,1)</f>
        <v>41463.743472222224</v>
      </c>
      <c r="M1283" s="15" t="str">
        <f t="shared" ref="M1283:M1346" si="123">TEXT(L1283, "mmm")</f>
        <v>Jul</v>
      </c>
      <c r="N1283" s="15" t="str">
        <f t="shared" ref="N1283:N1346" si="124">TEXT(L1283, "yyyy")</f>
        <v>2013</v>
      </c>
      <c r="O1283" s="3" t="b">
        <v>1</v>
      </c>
      <c r="P1283" s="3">
        <v>74</v>
      </c>
      <c r="Q1283" s="3" t="b">
        <v>1</v>
      </c>
      <c r="R1283" s="3" t="s">
        <v>8276</v>
      </c>
      <c r="S1283" s="7">
        <f t="shared" si="120"/>
        <v>111</v>
      </c>
      <c r="T1283" s="3">
        <f t="shared" ref="T1283:T1346" si="125">ROUND(E1283/P1283,2)</f>
        <v>104.73</v>
      </c>
      <c r="U1283" s="9" t="s">
        <v>8318</v>
      </c>
      <c r="V1283" s="3" t="s">
        <v>8319</v>
      </c>
    </row>
    <row r="1284" spans="1:22" ht="43.2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15">
        <f t="shared" si="121"/>
        <v>41617.207638888889</v>
      </c>
      <c r="K1284" s="3">
        <v>1383909855</v>
      </c>
      <c r="L1284" s="15">
        <f t="shared" si="122"/>
        <v>41586.475173611114</v>
      </c>
      <c r="M1284" s="15" t="str">
        <f t="shared" si="123"/>
        <v>Nov</v>
      </c>
      <c r="N1284" s="15" t="str">
        <f t="shared" si="124"/>
        <v>2013</v>
      </c>
      <c r="O1284" s="3" t="b">
        <v>1</v>
      </c>
      <c r="P1284" s="3">
        <v>274</v>
      </c>
      <c r="Q1284" s="3" t="b">
        <v>1</v>
      </c>
      <c r="R1284" s="3" t="s">
        <v>8276</v>
      </c>
      <c r="S1284" s="7">
        <f t="shared" si="120"/>
        <v>124</v>
      </c>
      <c r="T1284" s="3">
        <f t="shared" si="125"/>
        <v>67.67</v>
      </c>
      <c r="U1284" s="9" t="s">
        <v>8318</v>
      </c>
      <c r="V1284" s="3" t="s">
        <v>8319</v>
      </c>
    </row>
    <row r="1285" spans="1:22" ht="43.2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15">
        <f t="shared" si="121"/>
        <v>41344.166666666664</v>
      </c>
      <c r="K1285" s="3">
        <v>1360948389</v>
      </c>
      <c r="L1285" s="15">
        <f t="shared" si="122"/>
        <v>41320.717465277776</v>
      </c>
      <c r="M1285" s="15" t="str">
        <f t="shared" si="123"/>
        <v>Feb</v>
      </c>
      <c r="N1285" s="15" t="str">
        <f t="shared" si="124"/>
        <v>2013</v>
      </c>
      <c r="O1285" s="3" t="b">
        <v>1</v>
      </c>
      <c r="P1285" s="3">
        <v>22</v>
      </c>
      <c r="Q1285" s="3" t="b">
        <v>1</v>
      </c>
      <c r="R1285" s="3" t="s">
        <v>8276</v>
      </c>
      <c r="S1285" s="7">
        <f t="shared" si="120"/>
        <v>211</v>
      </c>
      <c r="T1285" s="3">
        <f t="shared" si="125"/>
        <v>95.93</v>
      </c>
      <c r="U1285" s="9" t="s">
        <v>8318</v>
      </c>
      <c r="V1285" s="3" t="s">
        <v>8319</v>
      </c>
    </row>
    <row r="1286" spans="1:22" ht="43.2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15">
        <f t="shared" si="121"/>
        <v>42735.707638888889</v>
      </c>
      <c r="K1286" s="3">
        <v>1481175482</v>
      </c>
      <c r="L1286" s="15">
        <f t="shared" si="122"/>
        <v>42712.23474537037</v>
      </c>
      <c r="M1286" s="15" t="str">
        <f t="shared" si="123"/>
        <v>Dec</v>
      </c>
      <c r="N1286" s="15" t="str">
        <f t="shared" si="124"/>
        <v>2016</v>
      </c>
      <c r="O1286" s="3" t="b">
        <v>0</v>
      </c>
      <c r="P1286" s="3">
        <v>31</v>
      </c>
      <c r="Q1286" s="3" t="b">
        <v>1</v>
      </c>
      <c r="R1286" s="3" t="s">
        <v>8271</v>
      </c>
      <c r="S1286" s="7">
        <f t="shared" si="120"/>
        <v>101</v>
      </c>
      <c r="T1286" s="3">
        <f t="shared" si="125"/>
        <v>65.16</v>
      </c>
      <c r="U1286" s="9" t="s">
        <v>8310</v>
      </c>
      <c r="V1286" s="3" t="s">
        <v>8311</v>
      </c>
    </row>
    <row r="1287" spans="1:22" ht="43.2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15">
        <f t="shared" si="121"/>
        <v>42175.583043981482</v>
      </c>
      <c r="K1287" s="3">
        <v>1433512775</v>
      </c>
      <c r="L1287" s="15">
        <f t="shared" si="122"/>
        <v>42160.583043981482</v>
      </c>
      <c r="M1287" s="15" t="str">
        <f t="shared" si="123"/>
        <v>Jun</v>
      </c>
      <c r="N1287" s="15" t="str">
        <f t="shared" si="124"/>
        <v>2015</v>
      </c>
      <c r="O1287" s="3" t="b">
        <v>0</v>
      </c>
      <c r="P1287" s="3">
        <v>63</v>
      </c>
      <c r="Q1287" s="3" t="b">
        <v>1</v>
      </c>
      <c r="R1287" s="3" t="s">
        <v>8271</v>
      </c>
      <c r="S1287" s="7">
        <f t="shared" si="120"/>
        <v>102</v>
      </c>
      <c r="T1287" s="3">
        <f t="shared" si="125"/>
        <v>32.270000000000003</v>
      </c>
      <c r="U1287" s="9" t="s">
        <v>8310</v>
      </c>
      <c r="V1287" s="3" t="s">
        <v>8311</v>
      </c>
    </row>
    <row r="1288" spans="1:22" ht="43.2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15">
        <f t="shared" si="121"/>
        <v>42052.583333333328</v>
      </c>
      <c r="K1288" s="3">
        <v>1423041227</v>
      </c>
      <c r="L1288" s="15">
        <f t="shared" si="122"/>
        <v>42039.384571759263</v>
      </c>
      <c r="M1288" s="15" t="str">
        <f t="shared" si="123"/>
        <v>Feb</v>
      </c>
      <c r="N1288" s="15" t="str">
        <f t="shared" si="124"/>
        <v>2015</v>
      </c>
      <c r="O1288" s="3" t="b">
        <v>0</v>
      </c>
      <c r="P1288" s="3">
        <v>20</v>
      </c>
      <c r="Q1288" s="3" t="b">
        <v>1</v>
      </c>
      <c r="R1288" s="3" t="s">
        <v>8271</v>
      </c>
      <c r="S1288" s="7">
        <f t="shared" si="120"/>
        <v>108</v>
      </c>
      <c r="T1288" s="3">
        <f t="shared" si="125"/>
        <v>81.25</v>
      </c>
      <c r="U1288" s="9" t="s">
        <v>8310</v>
      </c>
      <c r="V1288" s="3" t="s">
        <v>8311</v>
      </c>
    </row>
    <row r="1289" spans="1:22" ht="72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15">
        <f t="shared" si="121"/>
        <v>42167.621018518519</v>
      </c>
      <c r="K1289" s="3">
        <v>1428936856</v>
      </c>
      <c r="L1289" s="15">
        <f t="shared" si="122"/>
        <v>42107.621018518519</v>
      </c>
      <c r="M1289" s="15" t="str">
        <f t="shared" si="123"/>
        <v>Apr</v>
      </c>
      <c r="N1289" s="15" t="str">
        <f t="shared" si="124"/>
        <v>2015</v>
      </c>
      <c r="O1289" s="3" t="b">
        <v>0</v>
      </c>
      <c r="P1289" s="3">
        <v>25</v>
      </c>
      <c r="Q1289" s="3" t="b">
        <v>1</v>
      </c>
      <c r="R1289" s="3" t="s">
        <v>8271</v>
      </c>
      <c r="S1289" s="7">
        <f t="shared" si="120"/>
        <v>242</v>
      </c>
      <c r="T1289" s="3">
        <f t="shared" si="125"/>
        <v>24.2</v>
      </c>
      <c r="U1289" s="9" t="s">
        <v>8310</v>
      </c>
      <c r="V1289" s="3" t="s">
        <v>8311</v>
      </c>
    </row>
    <row r="1290" spans="1:22" ht="43.2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15">
        <f t="shared" si="121"/>
        <v>42592.166666666672</v>
      </c>
      <c r="K1290" s="3">
        <v>1468122163</v>
      </c>
      <c r="L1290" s="15">
        <f t="shared" si="122"/>
        <v>42561.154664351852</v>
      </c>
      <c r="M1290" s="15" t="str">
        <f t="shared" si="123"/>
        <v>Jul</v>
      </c>
      <c r="N1290" s="15" t="str">
        <f t="shared" si="124"/>
        <v>2016</v>
      </c>
      <c r="O1290" s="3" t="b">
        <v>0</v>
      </c>
      <c r="P1290" s="3">
        <v>61</v>
      </c>
      <c r="Q1290" s="3" t="b">
        <v>1</v>
      </c>
      <c r="R1290" s="3" t="s">
        <v>8271</v>
      </c>
      <c r="S1290" s="7">
        <f t="shared" si="120"/>
        <v>100</v>
      </c>
      <c r="T1290" s="3">
        <f t="shared" si="125"/>
        <v>65.87</v>
      </c>
      <c r="U1290" s="9" t="s">
        <v>8310</v>
      </c>
      <c r="V1290" s="3" t="s">
        <v>8311</v>
      </c>
    </row>
    <row r="1291" spans="1:22" ht="43.2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15">
        <f t="shared" si="121"/>
        <v>42739.134780092587</v>
      </c>
      <c r="K1291" s="3">
        <v>1480907645</v>
      </c>
      <c r="L1291" s="15">
        <f t="shared" si="122"/>
        <v>42709.134780092587</v>
      </c>
      <c r="M1291" s="15" t="str">
        <f t="shared" si="123"/>
        <v>Dec</v>
      </c>
      <c r="N1291" s="15" t="str">
        <f t="shared" si="124"/>
        <v>2016</v>
      </c>
      <c r="O1291" s="3" t="b">
        <v>0</v>
      </c>
      <c r="P1291" s="3">
        <v>52</v>
      </c>
      <c r="Q1291" s="3" t="b">
        <v>1</v>
      </c>
      <c r="R1291" s="3" t="s">
        <v>8271</v>
      </c>
      <c r="S1291" s="7">
        <f t="shared" si="120"/>
        <v>125</v>
      </c>
      <c r="T1291" s="3">
        <f t="shared" si="125"/>
        <v>36.08</v>
      </c>
      <c r="U1291" s="9" t="s">
        <v>8310</v>
      </c>
      <c r="V1291" s="3" t="s">
        <v>8311</v>
      </c>
    </row>
    <row r="1292" spans="1:22" ht="28.8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15">
        <f t="shared" si="121"/>
        <v>42117.290972222225</v>
      </c>
      <c r="K1292" s="3">
        <v>1427121931</v>
      </c>
      <c r="L1292" s="15">
        <f t="shared" si="122"/>
        <v>42086.614942129629</v>
      </c>
      <c r="M1292" s="15" t="str">
        <f t="shared" si="123"/>
        <v>Mar</v>
      </c>
      <c r="N1292" s="15" t="str">
        <f t="shared" si="124"/>
        <v>2015</v>
      </c>
      <c r="O1292" s="3" t="b">
        <v>0</v>
      </c>
      <c r="P1292" s="3">
        <v>86</v>
      </c>
      <c r="Q1292" s="3" t="b">
        <v>1</v>
      </c>
      <c r="R1292" s="3" t="s">
        <v>8271</v>
      </c>
      <c r="S1292" s="7">
        <f t="shared" si="120"/>
        <v>109</v>
      </c>
      <c r="T1292" s="3">
        <f t="shared" si="125"/>
        <v>44.19</v>
      </c>
      <c r="U1292" s="9" t="s">
        <v>8310</v>
      </c>
      <c r="V1292" s="3" t="s">
        <v>8311</v>
      </c>
    </row>
    <row r="1293" spans="1:22" ht="43.2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15">
        <f t="shared" si="121"/>
        <v>42101.291666666672</v>
      </c>
      <c r="K1293" s="3">
        <v>1425224391</v>
      </c>
      <c r="L1293" s="15">
        <f t="shared" si="122"/>
        <v>42064.652673611112</v>
      </c>
      <c r="M1293" s="15" t="str">
        <f t="shared" si="123"/>
        <v>Mar</v>
      </c>
      <c r="N1293" s="15" t="str">
        <f t="shared" si="124"/>
        <v>2015</v>
      </c>
      <c r="O1293" s="3" t="b">
        <v>0</v>
      </c>
      <c r="P1293" s="3">
        <v>42</v>
      </c>
      <c r="Q1293" s="3" t="b">
        <v>1</v>
      </c>
      <c r="R1293" s="3" t="s">
        <v>8271</v>
      </c>
      <c r="S1293" s="7">
        <f t="shared" si="120"/>
        <v>146</v>
      </c>
      <c r="T1293" s="3">
        <f t="shared" si="125"/>
        <v>104.07</v>
      </c>
      <c r="U1293" s="9" t="s">
        <v>8310</v>
      </c>
      <c r="V1293" s="3" t="s">
        <v>8311</v>
      </c>
    </row>
    <row r="1294" spans="1:22" ht="57.6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15">
        <f t="shared" si="121"/>
        <v>42283.957638888889</v>
      </c>
      <c r="K1294" s="3">
        <v>1441822828</v>
      </c>
      <c r="L1294" s="15">
        <f t="shared" si="122"/>
        <v>42256.764212962968</v>
      </c>
      <c r="M1294" s="15" t="str">
        <f t="shared" si="123"/>
        <v>Sep</v>
      </c>
      <c r="N1294" s="15" t="str">
        <f t="shared" si="124"/>
        <v>2015</v>
      </c>
      <c r="O1294" s="3" t="b">
        <v>0</v>
      </c>
      <c r="P1294" s="3">
        <v>52</v>
      </c>
      <c r="Q1294" s="3" t="b">
        <v>1</v>
      </c>
      <c r="R1294" s="3" t="s">
        <v>8271</v>
      </c>
      <c r="S1294" s="7">
        <f t="shared" si="120"/>
        <v>110</v>
      </c>
      <c r="T1294" s="3">
        <f t="shared" si="125"/>
        <v>35.96</v>
      </c>
      <c r="U1294" s="9" t="s">
        <v>8310</v>
      </c>
      <c r="V1294" s="3" t="s">
        <v>8311</v>
      </c>
    </row>
    <row r="1295" spans="1:22" ht="57.6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15">
        <f t="shared" si="121"/>
        <v>42322.742719907401</v>
      </c>
      <c r="K1295" s="3">
        <v>1444927771</v>
      </c>
      <c r="L1295" s="15">
        <f t="shared" si="122"/>
        <v>42292.701053240744</v>
      </c>
      <c r="M1295" s="15" t="str">
        <f t="shared" si="123"/>
        <v>Oct</v>
      </c>
      <c r="N1295" s="15" t="str">
        <f t="shared" si="124"/>
        <v>2015</v>
      </c>
      <c r="O1295" s="3" t="b">
        <v>0</v>
      </c>
      <c r="P1295" s="3">
        <v>120</v>
      </c>
      <c r="Q1295" s="3" t="b">
        <v>1</v>
      </c>
      <c r="R1295" s="3" t="s">
        <v>8271</v>
      </c>
      <c r="S1295" s="7">
        <f t="shared" si="120"/>
        <v>102</v>
      </c>
      <c r="T1295" s="3">
        <f t="shared" si="125"/>
        <v>127.79</v>
      </c>
      <c r="U1295" s="9" t="s">
        <v>8310</v>
      </c>
      <c r="V1295" s="3" t="s">
        <v>8311</v>
      </c>
    </row>
    <row r="1296" spans="1:22" ht="43.2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15">
        <f t="shared" si="121"/>
        <v>42296.458333333328</v>
      </c>
      <c r="K1296" s="3">
        <v>1443696797</v>
      </c>
      <c r="L1296" s="15">
        <f t="shared" si="122"/>
        <v>42278.453668981485</v>
      </c>
      <c r="M1296" s="15" t="str">
        <f t="shared" si="123"/>
        <v>Oct</v>
      </c>
      <c r="N1296" s="15" t="str">
        <f t="shared" si="124"/>
        <v>2015</v>
      </c>
      <c r="O1296" s="3" t="b">
        <v>0</v>
      </c>
      <c r="P1296" s="3">
        <v>22</v>
      </c>
      <c r="Q1296" s="3" t="b">
        <v>1</v>
      </c>
      <c r="R1296" s="3" t="s">
        <v>8271</v>
      </c>
      <c r="S1296" s="7">
        <f t="shared" si="120"/>
        <v>122</v>
      </c>
      <c r="T1296" s="3">
        <f t="shared" si="125"/>
        <v>27.73</v>
      </c>
      <c r="U1296" s="9" t="s">
        <v>8310</v>
      </c>
      <c r="V1296" s="3" t="s">
        <v>8311</v>
      </c>
    </row>
    <row r="1297" spans="1:22" ht="43.2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15">
        <f t="shared" si="121"/>
        <v>42214.708333333328</v>
      </c>
      <c r="K1297" s="3">
        <v>1435585497</v>
      </c>
      <c r="L1297" s="15">
        <f t="shared" si="122"/>
        <v>42184.572881944448</v>
      </c>
      <c r="M1297" s="15" t="str">
        <f t="shared" si="123"/>
        <v>Jun</v>
      </c>
      <c r="N1297" s="15" t="str">
        <f t="shared" si="124"/>
        <v>2015</v>
      </c>
      <c r="O1297" s="3" t="b">
        <v>0</v>
      </c>
      <c r="P1297" s="3">
        <v>64</v>
      </c>
      <c r="Q1297" s="3" t="b">
        <v>1</v>
      </c>
      <c r="R1297" s="3" t="s">
        <v>8271</v>
      </c>
      <c r="S1297" s="7">
        <f t="shared" si="120"/>
        <v>102</v>
      </c>
      <c r="T1297" s="3">
        <f t="shared" si="125"/>
        <v>39.83</v>
      </c>
      <c r="U1297" s="9" t="s">
        <v>8310</v>
      </c>
      <c r="V1297" s="3" t="s">
        <v>8311</v>
      </c>
    </row>
    <row r="1298" spans="1:22" ht="57.6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15">
        <f t="shared" si="121"/>
        <v>42443.008946759262</v>
      </c>
      <c r="K1298" s="3">
        <v>1456189973</v>
      </c>
      <c r="L1298" s="15">
        <f t="shared" si="122"/>
        <v>42423.050613425927</v>
      </c>
      <c r="M1298" s="15" t="str">
        <f t="shared" si="123"/>
        <v>Feb</v>
      </c>
      <c r="N1298" s="15" t="str">
        <f t="shared" si="124"/>
        <v>2016</v>
      </c>
      <c r="O1298" s="3" t="b">
        <v>0</v>
      </c>
      <c r="P1298" s="3">
        <v>23</v>
      </c>
      <c r="Q1298" s="3" t="b">
        <v>1</v>
      </c>
      <c r="R1298" s="3" t="s">
        <v>8271</v>
      </c>
      <c r="S1298" s="7">
        <f t="shared" si="120"/>
        <v>141</v>
      </c>
      <c r="T1298" s="3">
        <f t="shared" si="125"/>
        <v>52.17</v>
      </c>
      <c r="U1298" s="9" t="s">
        <v>8310</v>
      </c>
      <c r="V1298" s="3" t="s">
        <v>8311</v>
      </c>
    </row>
    <row r="1299" spans="1:22" ht="43.2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15">
        <f t="shared" si="121"/>
        <v>42491.747199074074</v>
      </c>
      <c r="K1299" s="3">
        <v>1459533358</v>
      </c>
      <c r="L1299" s="15">
        <f t="shared" si="122"/>
        <v>42461.747199074074</v>
      </c>
      <c r="M1299" s="15" t="str">
        <f t="shared" si="123"/>
        <v>Apr</v>
      </c>
      <c r="N1299" s="15" t="str">
        <f t="shared" si="124"/>
        <v>2016</v>
      </c>
      <c r="O1299" s="3" t="b">
        <v>0</v>
      </c>
      <c r="P1299" s="3">
        <v>238</v>
      </c>
      <c r="Q1299" s="3" t="b">
        <v>1</v>
      </c>
      <c r="R1299" s="3" t="s">
        <v>8271</v>
      </c>
      <c r="S1299" s="7">
        <f t="shared" si="120"/>
        <v>110</v>
      </c>
      <c r="T1299" s="3">
        <f t="shared" si="125"/>
        <v>92.04</v>
      </c>
      <c r="U1299" s="9" t="s">
        <v>8310</v>
      </c>
      <c r="V1299" s="3" t="s">
        <v>8311</v>
      </c>
    </row>
    <row r="1300" spans="1:22" ht="43.2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15">
        <f t="shared" si="121"/>
        <v>42488.680925925932</v>
      </c>
      <c r="K1300" s="3">
        <v>1459268432</v>
      </c>
      <c r="L1300" s="15">
        <f t="shared" si="122"/>
        <v>42458.680925925932</v>
      </c>
      <c r="M1300" s="15" t="str">
        <f t="shared" si="123"/>
        <v>Mar</v>
      </c>
      <c r="N1300" s="15" t="str">
        <f t="shared" si="124"/>
        <v>2016</v>
      </c>
      <c r="O1300" s="3" t="b">
        <v>0</v>
      </c>
      <c r="P1300" s="3">
        <v>33</v>
      </c>
      <c r="Q1300" s="3" t="b">
        <v>1</v>
      </c>
      <c r="R1300" s="3" t="s">
        <v>8271</v>
      </c>
      <c r="S1300" s="7">
        <f t="shared" si="120"/>
        <v>105</v>
      </c>
      <c r="T1300" s="3">
        <f t="shared" si="125"/>
        <v>63.42</v>
      </c>
      <c r="U1300" s="9" t="s">
        <v>8310</v>
      </c>
      <c r="V1300" s="3" t="s">
        <v>8311</v>
      </c>
    </row>
    <row r="1301" spans="1:22" ht="43.2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15">
        <f t="shared" si="121"/>
        <v>42199.814340277779</v>
      </c>
      <c r="K1301" s="3">
        <v>1434310359</v>
      </c>
      <c r="L1301" s="15">
        <f t="shared" si="122"/>
        <v>42169.814340277779</v>
      </c>
      <c r="M1301" s="15" t="str">
        <f t="shared" si="123"/>
        <v>Jun</v>
      </c>
      <c r="N1301" s="15" t="str">
        <f t="shared" si="124"/>
        <v>2015</v>
      </c>
      <c r="O1301" s="3" t="b">
        <v>0</v>
      </c>
      <c r="P1301" s="3">
        <v>32</v>
      </c>
      <c r="Q1301" s="3" t="b">
        <v>1</v>
      </c>
      <c r="R1301" s="3" t="s">
        <v>8271</v>
      </c>
      <c r="S1301" s="7">
        <f t="shared" si="120"/>
        <v>124</v>
      </c>
      <c r="T1301" s="3">
        <f t="shared" si="125"/>
        <v>135.63</v>
      </c>
      <c r="U1301" s="9" t="s">
        <v>8310</v>
      </c>
      <c r="V1301" s="3" t="s">
        <v>8311</v>
      </c>
    </row>
    <row r="1302" spans="1:22" ht="43.2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15">
        <f t="shared" si="121"/>
        <v>42522.789583333331</v>
      </c>
      <c r="K1302" s="3">
        <v>1461427938</v>
      </c>
      <c r="L1302" s="15">
        <f t="shared" si="122"/>
        <v>42483.675208333334</v>
      </c>
      <c r="M1302" s="15" t="str">
        <f t="shared" si="123"/>
        <v>Apr</v>
      </c>
      <c r="N1302" s="15" t="str">
        <f t="shared" si="124"/>
        <v>2016</v>
      </c>
      <c r="O1302" s="3" t="b">
        <v>0</v>
      </c>
      <c r="P1302" s="3">
        <v>24</v>
      </c>
      <c r="Q1302" s="3" t="b">
        <v>1</v>
      </c>
      <c r="R1302" s="3" t="s">
        <v>8271</v>
      </c>
      <c r="S1302" s="7">
        <f t="shared" si="120"/>
        <v>135</v>
      </c>
      <c r="T1302" s="3">
        <f t="shared" si="125"/>
        <v>168.75</v>
      </c>
      <c r="U1302" s="9" t="s">
        <v>8310</v>
      </c>
      <c r="V1302" s="3" t="s">
        <v>8311</v>
      </c>
    </row>
    <row r="1303" spans="1:22" ht="43.2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15">
        <f t="shared" si="121"/>
        <v>42206.125</v>
      </c>
      <c r="K1303" s="3">
        <v>1436551178</v>
      </c>
      <c r="L1303" s="15">
        <f t="shared" si="122"/>
        <v>42195.749745370369</v>
      </c>
      <c r="M1303" s="15" t="str">
        <f t="shared" si="123"/>
        <v>Jul</v>
      </c>
      <c r="N1303" s="15" t="str">
        <f t="shared" si="124"/>
        <v>2015</v>
      </c>
      <c r="O1303" s="3" t="b">
        <v>0</v>
      </c>
      <c r="P1303" s="3">
        <v>29</v>
      </c>
      <c r="Q1303" s="3" t="b">
        <v>1</v>
      </c>
      <c r="R1303" s="3" t="s">
        <v>8271</v>
      </c>
      <c r="S1303" s="7">
        <f t="shared" si="120"/>
        <v>103</v>
      </c>
      <c r="T1303" s="3">
        <f t="shared" si="125"/>
        <v>70.86</v>
      </c>
      <c r="U1303" s="9" t="s">
        <v>8310</v>
      </c>
      <c r="V1303" s="3" t="s">
        <v>8311</v>
      </c>
    </row>
    <row r="1304" spans="1:22" ht="43.2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15">
        <f t="shared" si="121"/>
        <v>42705.099664351852</v>
      </c>
      <c r="K1304" s="3">
        <v>1477963411</v>
      </c>
      <c r="L1304" s="15">
        <f t="shared" si="122"/>
        <v>42675.057997685188</v>
      </c>
      <c r="M1304" s="15" t="str">
        <f t="shared" si="123"/>
        <v>Nov</v>
      </c>
      <c r="N1304" s="15" t="str">
        <f t="shared" si="124"/>
        <v>2016</v>
      </c>
      <c r="O1304" s="3" t="b">
        <v>0</v>
      </c>
      <c r="P1304" s="3">
        <v>50</v>
      </c>
      <c r="Q1304" s="3" t="b">
        <v>1</v>
      </c>
      <c r="R1304" s="3" t="s">
        <v>8271</v>
      </c>
      <c r="S1304" s="7">
        <f t="shared" si="120"/>
        <v>100</v>
      </c>
      <c r="T1304" s="3">
        <f t="shared" si="125"/>
        <v>50</v>
      </c>
      <c r="U1304" s="9" t="s">
        <v>8310</v>
      </c>
      <c r="V1304" s="3" t="s">
        <v>8311</v>
      </c>
    </row>
    <row r="1305" spans="1:22" ht="28.8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15">
        <f t="shared" si="121"/>
        <v>42582.458333333328</v>
      </c>
      <c r="K1305" s="3">
        <v>1468578920</v>
      </c>
      <c r="L1305" s="15">
        <f t="shared" si="122"/>
        <v>42566.441203703704</v>
      </c>
      <c r="M1305" s="15" t="str">
        <f t="shared" si="123"/>
        <v>Jul</v>
      </c>
      <c r="N1305" s="15" t="str">
        <f t="shared" si="124"/>
        <v>2016</v>
      </c>
      <c r="O1305" s="3" t="b">
        <v>0</v>
      </c>
      <c r="P1305" s="3">
        <v>108</v>
      </c>
      <c r="Q1305" s="3" t="b">
        <v>1</v>
      </c>
      <c r="R1305" s="3" t="s">
        <v>8271</v>
      </c>
      <c r="S1305" s="7">
        <f t="shared" si="120"/>
        <v>130</v>
      </c>
      <c r="T1305" s="3">
        <f t="shared" si="125"/>
        <v>42.21</v>
      </c>
      <c r="U1305" s="9" t="s">
        <v>8310</v>
      </c>
      <c r="V1305" s="3" t="s">
        <v>8311</v>
      </c>
    </row>
    <row r="1306" spans="1:22" ht="43.2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15">
        <f t="shared" si="121"/>
        <v>42807.152835648143</v>
      </c>
      <c r="K1306" s="3">
        <v>1484196005</v>
      </c>
      <c r="L1306" s="15">
        <f t="shared" si="122"/>
        <v>42747.194502314815</v>
      </c>
      <c r="M1306" s="15" t="str">
        <f t="shared" si="123"/>
        <v>Jan</v>
      </c>
      <c r="N1306" s="15" t="str">
        <f t="shared" si="124"/>
        <v>2017</v>
      </c>
      <c r="O1306" s="3" t="b">
        <v>0</v>
      </c>
      <c r="P1306" s="3">
        <v>104</v>
      </c>
      <c r="Q1306" s="3" t="b">
        <v>0</v>
      </c>
      <c r="R1306" s="3" t="s">
        <v>8273</v>
      </c>
      <c r="S1306" s="7">
        <f t="shared" si="120"/>
        <v>40</v>
      </c>
      <c r="T1306" s="3">
        <f t="shared" si="125"/>
        <v>152.41</v>
      </c>
      <c r="U1306" s="9" t="s">
        <v>8312</v>
      </c>
      <c r="V1306" s="3" t="s">
        <v>8314</v>
      </c>
    </row>
    <row r="1307" spans="1:22" ht="43.2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15">
        <f t="shared" si="121"/>
        <v>42572.729166666672</v>
      </c>
      <c r="K1307" s="3">
        <v>1466611108</v>
      </c>
      <c r="L1307" s="15">
        <f t="shared" si="122"/>
        <v>42543.665601851855</v>
      </c>
      <c r="M1307" s="15" t="str">
        <f t="shared" si="123"/>
        <v>Jun</v>
      </c>
      <c r="N1307" s="15" t="str">
        <f t="shared" si="124"/>
        <v>2016</v>
      </c>
      <c r="O1307" s="3" t="b">
        <v>0</v>
      </c>
      <c r="P1307" s="3">
        <v>86</v>
      </c>
      <c r="Q1307" s="3" t="b">
        <v>0</v>
      </c>
      <c r="R1307" s="3" t="s">
        <v>8273</v>
      </c>
      <c r="S1307" s="7">
        <f t="shared" si="120"/>
        <v>26</v>
      </c>
      <c r="T1307" s="3">
        <f t="shared" si="125"/>
        <v>90.62</v>
      </c>
      <c r="U1307" s="9" t="s">
        <v>8312</v>
      </c>
      <c r="V1307" s="3" t="s">
        <v>8314</v>
      </c>
    </row>
    <row r="1308" spans="1:22" ht="57.6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15">
        <f t="shared" si="121"/>
        <v>41977.457569444443</v>
      </c>
      <c r="K1308" s="3">
        <v>1415098734</v>
      </c>
      <c r="L1308" s="15">
        <f t="shared" si="122"/>
        <v>41947.457569444443</v>
      </c>
      <c r="M1308" s="15" t="str">
        <f t="shared" si="123"/>
        <v>Nov</v>
      </c>
      <c r="N1308" s="15" t="str">
        <f t="shared" si="124"/>
        <v>2014</v>
      </c>
      <c r="O1308" s="3" t="b">
        <v>0</v>
      </c>
      <c r="P1308" s="3">
        <v>356</v>
      </c>
      <c r="Q1308" s="3" t="b">
        <v>0</v>
      </c>
      <c r="R1308" s="3" t="s">
        <v>8273</v>
      </c>
      <c r="S1308" s="7">
        <f t="shared" si="120"/>
        <v>65</v>
      </c>
      <c r="T1308" s="3">
        <f t="shared" si="125"/>
        <v>201.6</v>
      </c>
      <c r="U1308" s="9" t="s">
        <v>8312</v>
      </c>
      <c r="V1308" s="3" t="s">
        <v>8314</v>
      </c>
    </row>
    <row r="1309" spans="1:22" ht="28.8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15">
        <f t="shared" si="121"/>
        <v>42417.503229166665</v>
      </c>
      <c r="K1309" s="3">
        <v>1453118679</v>
      </c>
      <c r="L1309" s="15">
        <f t="shared" si="122"/>
        <v>42387.503229166665</v>
      </c>
      <c r="M1309" s="15" t="str">
        <f t="shared" si="123"/>
        <v>Jan</v>
      </c>
      <c r="N1309" s="15" t="str">
        <f t="shared" si="124"/>
        <v>2016</v>
      </c>
      <c r="O1309" s="3" t="b">
        <v>0</v>
      </c>
      <c r="P1309" s="3">
        <v>45</v>
      </c>
      <c r="Q1309" s="3" t="b">
        <v>0</v>
      </c>
      <c r="R1309" s="3" t="s">
        <v>8273</v>
      </c>
      <c r="S1309" s="7">
        <f t="shared" si="120"/>
        <v>12</v>
      </c>
      <c r="T1309" s="3">
        <f t="shared" si="125"/>
        <v>127.93</v>
      </c>
      <c r="U1309" s="9" t="s">
        <v>8312</v>
      </c>
      <c r="V1309" s="3" t="s">
        <v>8314</v>
      </c>
    </row>
    <row r="1310" spans="1:22" ht="28.8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15">
        <f t="shared" si="121"/>
        <v>42651.613564814819</v>
      </c>
      <c r="K1310" s="3">
        <v>1472481812</v>
      </c>
      <c r="L1310" s="15">
        <f t="shared" si="122"/>
        <v>42611.613564814819</v>
      </c>
      <c r="M1310" s="15" t="str">
        <f t="shared" si="123"/>
        <v>Aug</v>
      </c>
      <c r="N1310" s="15" t="str">
        <f t="shared" si="124"/>
        <v>2016</v>
      </c>
      <c r="O1310" s="3" t="b">
        <v>0</v>
      </c>
      <c r="P1310" s="3">
        <v>38</v>
      </c>
      <c r="Q1310" s="3" t="b">
        <v>0</v>
      </c>
      <c r="R1310" s="3" t="s">
        <v>8273</v>
      </c>
      <c r="S1310" s="7">
        <f t="shared" si="120"/>
        <v>11</v>
      </c>
      <c r="T1310" s="3">
        <f t="shared" si="125"/>
        <v>29.89</v>
      </c>
      <c r="U1310" s="9" t="s">
        <v>8312</v>
      </c>
      <c r="V1310" s="3" t="s">
        <v>8314</v>
      </c>
    </row>
    <row r="1311" spans="1:22" ht="43.2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15">
        <f t="shared" si="121"/>
        <v>42292.882731481484</v>
      </c>
      <c r="K1311" s="3">
        <v>1441919468</v>
      </c>
      <c r="L1311" s="15">
        <f t="shared" si="122"/>
        <v>42257.882731481484</v>
      </c>
      <c r="M1311" s="15" t="str">
        <f t="shared" si="123"/>
        <v>Sep</v>
      </c>
      <c r="N1311" s="15" t="str">
        <f t="shared" si="124"/>
        <v>2015</v>
      </c>
      <c r="O1311" s="3" t="b">
        <v>0</v>
      </c>
      <c r="P1311" s="3">
        <v>35</v>
      </c>
      <c r="Q1311" s="3" t="b">
        <v>0</v>
      </c>
      <c r="R1311" s="3" t="s">
        <v>8273</v>
      </c>
      <c r="S1311" s="7">
        <f t="shared" si="120"/>
        <v>112</v>
      </c>
      <c r="T1311" s="3">
        <f t="shared" si="125"/>
        <v>367.97</v>
      </c>
      <c r="U1311" s="9" t="s">
        <v>8312</v>
      </c>
      <c r="V1311" s="3" t="s">
        <v>8314</v>
      </c>
    </row>
    <row r="1312" spans="1:22" ht="43.2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15">
        <f t="shared" si="121"/>
        <v>42601.667245370365</v>
      </c>
      <c r="K1312" s="3">
        <v>1467734450</v>
      </c>
      <c r="L1312" s="15">
        <f t="shared" si="122"/>
        <v>42556.667245370365</v>
      </c>
      <c r="M1312" s="15" t="str">
        <f t="shared" si="123"/>
        <v>Jul</v>
      </c>
      <c r="N1312" s="15" t="str">
        <f t="shared" si="124"/>
        <v>2016</v>
      </c>
      <c r="O1312" s="3" t="b">
        <v>0</v>
      </c>
      <c r="P1312" s="3">
        <v>24</v>
      </c>
      <c r="Q1312" s="3" t="b">
        <v>0</v>
      </c>
      <c r="R1312" s="3" t="s">
        <v>8273</v>
      </c>
      <c r="S1312" s="7">
        <f t="shared" si="120"/>
        <v>16</v>
      </c>
      <c r="T1312" s="3">
        <f t="shared" si="125"/>
        <v>129.16999999999999</v>
      </c>
      <c r="U1312" s="9" t="s">
        <v>8312</v>
      </c>
      <c r="V1312" s="3" t="s">
        <v>8314</v>
      </c>
    </row>
    <row r="1313" spans="1:22" ht="57.6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15">
        <f t="shared" si="121"/>
        <v>42704.843969907408</v>
      </c>
      <c r="K1313" s="3">
        <v>1477509319</v>
      </c>
      <c r="L1313" s="15">
        <f t="shared" si="122"/>
        <v>42669.802303240736</v>
      </c>
      <c r="M1313" s="15" t="str">
        <f t="shared" si="123"/>
        <v>Oct</v>
      </c>
      <c r="N1313" s="15" t="str">
        <f t="shared" si="124"/>
        <v>2016</v>
      </c>
      <c r="O1313" s="3" t="b">
        <v>0</v>
      </c>
      <c r="P1313" s="3">
        <v>100</v>
      </c>
      <c r="Q1313" s="3" t="b">
        <v>0</v>
      </c>
      <c r="R1313" s="3" t="s">
        <v>8273</v>
      </c>
      <c r="S1313" s="7">
        <f t="shared" si="120"/>
        <v>32</v>
      </c>
      <c r="T1313" s="3">
        <f t="shared" si="125"/>
        <v>800.7</v>
      </c>
      <c r="U1313" s="9" t="s">
        <v>8312</v>
      </c>
      <c r="V1313" s="3" t="s">
        <v>8314</v>
      </c>
    </row>
    <row r="1314" spans="1:22" ht="43.2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15">
        <f t="shared" si="121"/>
        <v>42112.702800925923</v>
      </c>
      <c r="K1314" s="3">
        <v>1426783922</v>
      </c>
      <c r="L1314" s="15">
        <f t="shared" si="122"/>
        <v>42082.702800925923</v>
      </c>
      <c r="M1314" s="15" t="str">
        <f t="shared" si="123"/>
        <v>Mar</v>
      </c>
      <c r="N1314" s="15" t="str">
        <f t="shared" si="124"/>
        <v>2015</v>
      </c>
      <c r="O1314" s="3" t="b">
        <v>0</v>
      </c>
      <c r="P1314" s="3">
        <v>1</v>
      </c>
      <c r="Q1314" s="3" t="b">
        <v>0</v>
      </c>
      <c r="R1314" s="3" t="s">
        <v>8273</v>
      </c>
      <c r="S1314" s="7">
        <f t="shared" si="120"/>
        <v>1</v>
      </c>
      <c r="T1314" s="3">
        <f t="shared" si="125"/>
        <v>28</v>
      </c>
      <c r="U1314" s="9" t="s">
        <v>8312</v>
      </c>
      <c r="V1314" s="3" t="s">
        <v>8314</v>
      </c>
    </row>
    <row r="1315" spans="1:22" ht="43.2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15">
        <f t="shared" si="121"/>
        <v>42432.709652777776</v>
      </c>
      <c r="K1315" s="3">
        <v>1454432514</v>
      </c>
      <c r="L1315" s="15">
        <f t="shared" si="122"/>
        <v>42402.709652777776</v>
      </c>
      <c r="M1315" s="15" t="str">
        <f t="shared" si="123"/>
        <v>Feb</v>
      </c>
      <c r="N1315" s="15" t="str">
        <f t="shared" si="124"/>
        <v>2016</v>
      </c>
      <c r="O1315" s="3" t="b">
        <v>0</v>
      </c>
      <c r="P1315" s="3">
        <v>122</v>
      </c>
      <c r="Q1315" s="3" t="b">
        <v>0</v>
      </c>
      <c r="R1315" s="3" t="s">
        <v>8273</v>
      </c>
      <c r="S1315" s="7">
        <f t="shared" si="120"/>
        <v>31</v>
      </c>
      <c r="T1315" s="3">
        <f t="shared" si="125"/>
        <v>102.02</v>
      </c>
      <c r="U1315" s="9" t="s">
        <v>8312</v>
      </c>
      <c r="V1315" s="3" t="s">
        <v>8314</v>
      </c>
    </row>
    <row r="1316" spans="1:22" ht="43.2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15">
        <f t="shared" si="121"/>
        <v>42664.669675925921</v>
      </c>
      <c r="K1316" s="3">
        <v>1471881860</v>
      </c>
      <c r="L1316" s="15">
        <f t="shared" si="122"/>
        <v>42604.669675925921</v>
      </c>
      <c r="M1316" s="15" t="str">
        <f t="shared" si="123"/>
        <v>Aug</v>
      </c>
      <c r="N1316" s="15" t="str">
        <f t="shared" si="124"/>
        <v>2016</v>
      </c>
      <c r="O1316" s="3" t="b">
        <v>0</v>
      </c>
      <c r="P1316" s="3">
        <v>11</v>
      </c>
      <c r="Q1316" s="3" t="b">
        <v>0</v>
      </c>
      <c r="R1316" s="3" t="s">
        <v>8273</v>
      </c>
      <c r="S1316" s="7">
        <f t="shared" si="120"/>
        <v>1</v>
      </c>
      <c r="T1316" s="3">
        <f t="shared" si="125"/>
        <v>184.36</v>
      </c>
      <c r="U1316" s="9" t="s">
        <v>8312</v>
      </c>
      <c r="V1316" s="3" t="s">
        <v>8314</v>
      </c>
    </row>
    <row r="1317" spans="1:22" ht="28.8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15">
        <f t="shared" si="121"/>
        <v>42314.041666666672</v>
      </c>
      <c r="K1317" s="3">
        <v>1443700648</v>
      </c>
      <c r="L1317" s="15">
        <f t="shared" si="122"/>
        <v>42278.498240740737</v>
      </c>
      <c r="M1317" s="15" t="str">
        <f t="shared" si="123"/>
        <v>Oct</v>
      </c>
      <c r="N1317" s="15" t="str">
        <f t="shared" si="124"/>
        <v>2015</v>
      </c>
      <c r="O1317" s="3" t="b">
        <v>0</v>
      </c>
      <c r="P1317" s="3">
        <v>248</v>
      </c>
      <c r="Q1317" s="3" t="b">
        <v>0</v>
      </c>
      <c r="R1317" s="3" t="s">
        <v>8273</v>
      </c>
      <c r="S1317" s="7">
        <f t="shared" si="120"/>
        <v>40</v>
      </c>
      <c r="T1317" s="3">
        <f t="shared" si="125"/>
        <v>162.91999999999999</v>
      </c>
      <c r="U1317" s="9" t="s">
        <v>8312</v>
      </c>
      <c r="V1317" s="3" t="s">
        <v>8314</v>
      </c>
    </row>
    <row r="1318" spans="1:22" ht="43.2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15">
        <f t="shared" si="121"/>
        <v>42428.961909722217</v>
      </c>
      <c r="K1318" s="3">
        <v>1453676709</v>
      </c>
      <c r="L1318" s="15">
        <f t="shared" si="122"/>
        <v>42393.961909722217</v>
      </c>
      <c r="M1318" s="15" t="str">
        <f t="shared" si="123"/>
        <v>Jan</v>
      </c>
      <c r="N1318" s="15" t="str">
        <f t="shared" si="124"/>
        <v>2016</v>
      </c>
      <c r="O1318" s="3" t="b">
        <v>0</v>
      </c>
      <c r="P1318" s="3">
        <v>1</v>
      </c>
      <c r="Q1318" s="3" t="b">
        <v>0</v>
      </c>
      <c r="R1318" s="3" t="s">
        <v>8273</v>
      </c>
      <c r="S1318" s="7">
        <f t="shared" si="120"/>
        <v>0</v>
      </c>
      <c r="T1318" s="3">
        <f t="shared" si="125"/>
        <v>1</v>
      </c>
      <c r="U1318" s="9" t="s">
        <v>8312</v>
      </c>
      <c r="V1318" s="3" t="s">
        <v>8314</v>
      </c>
    </row>
    <row r="1319" spans="1:22" ht="57.6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15">
        <f t="shared" si="121"/>
        <v>42572.583333333328</v>
      </c>
      <c r="K1319" s="3">
        <v>1464586746</v>
      </c>
      <c r="L1319" s="15">
        <f t="shared" si="122"/>
        <v>42520.235486111109</v>
      </c>
      <c r="M1319" s="15" t="str">
        <f t="shared" si="123"/>
        <v>May</v>
      </c>
      <c r="N1319" s="15" t="str">
        <f t="shared" si="124"/>
        <v>2016</v>
      </c>
      <c r="O1319" s="3" t="b">
        <v>0</v>
      </c>
      <c r="P1319" s="3">
        <v>19</v>
      </c>
      <c r="Q1319" s="3" t="b">
        <v>0</v>
      </c>
      <c r="R1319" s="3" t="s">
        <v>8273</v>
      </c>
      <c r="S1319" s="7">
        <f t="shared" si="120"/>
        <v>6</v>
      </c>
      <c r="T1319" s="3">
        <f t="shared" si="125"/>
        <v>603.53</v>
      </c>
      <c r="U1319" s="9" t="s">
        <v>8312</v>
      </c>
      <c r="V1319" s="3" t="s">
        <v>8314</v>
      </c>
    </row>
    <row r="1320" spans="1:22" ht="43.2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15">
        <f t="shared" si="121"/>
        <v>42015.043657407412</v>
      </c>
      <c r="K1320" s="3">
        <v>1418346172</v>
      </c>
      <c r="L1320" s="15">
        <f t="shared" si="122"/>
        <v>41985.043657407412</v>
      </c>
      <c r="M1320" s="15" t="str">
        <f t="shared" si="123"/>
        <v>Dec</v>
      </c>
      <c r="N1320" s="15" t="str">
        <f t="shared" si="124"/>
        <v>2014</v>
      </c>
      <c r="O1320" s="3" t="b">
        <v>0</v>
      </c>
      <c r="P1320" s="3">
        <v>135</v>
      </c>
      <c r="Q1320" s="3" t="b">
        <v>0</v>
      </c>
      <c r="R1320" s="3" t="s">
        <v>8273</v>
      </c>
      <c r="S1320" s="7">
        <f t="shared" si="120"/>
        <v>15</v>
      </c>
      <c r="T1320" s="3">
        <f t="shared" si="125"/>
        <v>45.41</v>
      </c>
      <c r="U1320" s="9" t="s">
        <v>8312</v>
      </c>
      <c r="V1320" s="3" t="s">
        <v>8314</v>
      </c>
    </row>
    <row r="1321" spans="1:22" ht="43.2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15">
        <f t="shared" si="121"/>
        <v>41831.666666666664</v>
      </c>
      <c r="K1321" s="3">
        <v>1403810965</v>
      </c>
      <c r="L1321" s="15">
        <f t="shared" si="122"/>
        <v>41816.812094907407</v>
      </c>
      <c r="M1321" s="15" t="str">
        <f t="shared" si="123"/>
        <v>Jun</v>
      </c>
      <c r="N1321" s="15" t="str">
        <f t="shared" si="124"/>
        <v>2014</v>
      </c>
      <c r="O1321" s="3" t="b">
        <v>0</v>
      </c>
      <c r="P1321" s="3">
        <v>9</v>
      </c>
      <c r="Q1321" s="3" t="b">
        <v>0</v>
      </c>
      <c r="R1321" s="3" t="s">
        <v>8273</v>
      </c>
      <c r="S1321" s="7">
        <f t="shared" si="120"/>
        <v>15</v>
      </c>
      <c r="T1321" s="3">
        <f t="shared" si="125"/>
        <v>97.33</v>
      </c>
      <c r="U1321" s="9" t="s">
        <v>8312</v>
      </c>
      <c r="V1321" s="3" t="s">
        <v>8314</v>
      </c>
    </row>
    <row r="1322" spans="1:22" ht="43.2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15">
        <f t="shared" si="121"/>
        <v>42734.958333333328</v>
      </c>
      <c r="K1322" s="3">
        <v>1480610046</v>
      </c>
      <c r="L1322" s="15">
        <f t="shared" si="122"/>
        <v>42705.690347222218</v>
      </c>
      <c r="M1322" s="15" t="str">
        <f t="shared" si="123"/>
        <v>Dec</v>
      </c>
      <c r="N1322" s="15" t="str">
        <f t="shared" si="124"/>
        <v>2016</v>
      </c>
      <c r="O1322" s="3" t="b">
        <v>0</v>
      </c>
      <c r="P1322" s="3">
        <v>3</v>
      </c>
      <c r="Q1322" s="3" t="b">
        <v>0</v>
      </c>
      <c r="R1322" s="3" t="s">
        <v>8273</v>
      </c>
      <c r="S1322" s="7">
        <f t="shared" si="120"/>
        <v>1</v>
      </c>
      <c r="T1322" s="3">
        <f t="shared" si="125"/>
        <v>167.67</v>
      </c>
      <c r="U1322" s="9" t="s">
        <v>8312</v>
      </c>
      <c r="V1322" s="3" t="s">
        <v>8314</v>
      </c>
    </row>
    <row r="1323" spans="1:22" ht="57.6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15">
        <f t="shared" si="121"/>
        <v>42727.74927083333</v>
      </c>
      <c r="K1323" s="3">
        <v>1479923937</v>
      </c>
      <c r="L1323" s="15">
        <f t="shared" si="122"/>
        <v>42697.74927083333</v>
      </c>
      <c r="M1323" s="15" t="str">
        <f t="shared" si="123"/>
        <v>Nov</v>
      </c>
      <c r="N1323" s="15" t="str">
        <f t="shared" si="124"/>
        <v>2016</v>
      </c>
      <c r="O1323" s="3" t="b">
        <v>0</v>
      </c>
      <c r="P1323" s="3">
        <v>7</v>
      </c>
      <c r="Q1323" s="3" t="b">
        <v>0</v>
      </c>
      <c r="R1323" s="3" t="s">
        <v>8273</v>
      </c>
      <c r="S1323" s="7">
        <f t="shared" si="120"/>
        <v>1</v>
      </c>
      <c r="T1323" s="3">
        <f t="shared" si="125"/>
        <v>859.86</v>
      </c>
      <c r="U1323" s="9" t="s">
        <v>8312</v>
      </c>
      <c r="V1323" s="3" t="s">
        <v>8314</v>
      </c>
    </row>
    <row r="1324" spans="1:22" ht="43.2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15">
        <f t="shared" si="121"/>
        <v>42145.656539351854</v>
      </c>
      <c r="K1324" s="3">
        <v>1429631125</v>
      </c>
      <c r="L1324" s="15">
        <f t="shared" si="122"/>
        <v>42115.656539351854</v>
      </c>
      <c r="M1324" s="15" t="str">
        <f t="shared" si="123"/>
        <v>Apr</v>
      </c>
      <c r="N1324" s="15" t="str">
        <f t="shared" si="124"/>
        <v>2015</v>
      </c>
      <c r="O1324" s="3" t="b">
        <v>0</v>
      </c>
      <c r="P1324" s="3">
        <v>4</v>
      </c>
      <c r="Q1324" s="3" t="b">
        <v>0</v>
      </c>
      <c r="R1324" s="3" t="s">
        <v>8273</v>
      </c>
      <c r="S1324" s="7">
        <f t="shared" si="120"/>
        <v>0</v>
      </c>
      <c r="T1324" s="3">
        <f t="shared" si="125"/>
        <v>26.5</v>
      </c>
      <c r="U1324" s="9" t="s">
        <v>8312</v>
      </c>
      <c r="V1324" s="3" t="s">
        <v>8314</v>
      </c>
    </row>
    <row r="1325" spans="1:22" ht="43.2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15">
        <f t="shared" si="121"/>
        <v>42486.288194444445</v>
      </c>
      <c r="K1325" s="3">
        <v>1458665146</v>
      </c>
      <c r="L1325" s="15">
        <f t="shared" si="122"/>
        <v>42451.698449074072</v>
      </c>
      <c r="M1325" s="15" t="str">
        <f t="shared" si="123"/>
        <v>Mar</v>
      </c>
      <c r="N1325" s="15" t="str">
        <f t="shared" si="124"/>
        <v>2016</v>
      </c>
      <c r="O1325" s="3" t="b">
        <v>0</v>
      </c>
      <c r="P1325" s="3">
        <v>44</v>
      </c>
      <c r="Q1325" s="3" t="b">
        <v>0</v>
      </c>
      <c r="R1325" s="3" t="s">
        <v>8273</v>
      </c>
      <c r="S1325" s="7">
        <f t="shared" si="120"/>
        <v>9</v>
      </c>
      <c r="T1325" s="3">
        <f t="shared" si="125"/>
        <v>30.27</v>
      </c>
      <c r="U1325" s="9" t="s">
        <v>8312</v>
      </c>
      <c r="V1325" s="3" t="s">
        <v>8314</v>
      </c>
    </row>
    <row r="1326" spans="1:22" ht="43.2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15">
        <f t="shared" si="121"/>
        <v>42656.633703703701</v>
      </c>
      <c r="K1326" s="3">
        <v>1473779552</v>
      </c>
      <c r="L1326" s="15">
        <f t="shared" si="122"/>
        <v>42626.633703703701</v>
      </c>
      <c r="M1326" s="15" t="str">
        <f t="shared" si="123"/>
        <v>Sep</v>
      </c>
      <c r="N1326" s="15" t="str">
        <f t="shared" si="124"/>
        <v>2016</v>
      </c>
      <c r="O1326" s="3" t="b">
        <v>0</v>
      </c>
      <c r="P1326" s="3">
        <v>90</v>
      </c>
      <c r="Q1326" s="3" t="b">
        <v>0</v>
      </c>
      <c r="R1326" s="3" t="s">
        <v>8273</v>
      </c>
      <c r="S1326" s="7">
        <f t="shared" si="120"/>
        <v>10</v>
      </c>
      <c r="T1326" s="3">
        <f t="shared" si="125"/>
        <v>54.67</v>
      </c>
      <c r="U1326" s="9" t="s">
        <v>8312</v>
      </c>
      <c r="V1326" s="3" t="s">
        <v>8314</v>
      </c>
    </row>
    <row r="1327" spans="1:22" ht="43.2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15">
        <f t="shared" si="121"/>
        <v>42734.086053240739</v>
      </c>
      <c r="K1327" s="3">
        <v>1480471435</v>
      </c>
      <c r="L1327" s="15">
        <f t="shared" si="122"/>
        <v>42704.086053240739</v>
      </c>
      <c r="M1327" s="15" t="str">
        <f t="shared" si="123"/>
        <v>Nov</v>
      </c>
      <c r="N1327" s="15" t="str">
        <f t="shared" si="124"/>
        <v>2016</v>
      </c>
      <c r="O1327" s="3" t="b">
        <v>0</v>
      </c>
      <c r="P1327" s="3">
        <v>8</v>
      </c>
      <c r="Q1327" s="3" t="b">
        <v>0</v>
      </c>
      <c r="R1327" s="3" t="s">
        <v>8273</v>
      </c>
      <c r="S1327" s="7">
        <f t="shared" si="120"/>
        <v>2</v>
      </c>
      <c r="T1327" s="3">
        <f t="shared" si="125"/>
        <v>60.75</v>
      </c>
      <c r="U1327" s="9" t="s">
        <v>8312</v>
      </c>
      <c r="V1327" s="3" t="s">
        <v>8314</v>
      </c>
    </row>
    <row r="1328" spans="1:22" ht="43.2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15">
        <f t="shared" si="121"/>
        <v>42019.791990740734</v>
      </c>
      <c r="K1328" s="3">
        <v>1417460428</v>
      </c>
      <c r="L1328" s="15">
        <f t="shared" si="122"/>
        <v>41974.791990740734</v>
      </c>
      <c r="M1328" s="15" t="str">
        <f t="shared" si="123"/>
        <v>Dec</v>
      </c>
      <c r="N1328" s="15" t="str">
        <f t="shared" si="124"/>
        <v>2014</v>
      </c>
      <c r="O1328" s="3" t="b">
        <v>0</v>
      </c>
      <c r="P1328" s="3">
        <v>11</v>
      </c>
      <c r="Q1328" s="3" t="b">
        <v>0</v>
      </c>
      <c r="R1328" s="3" t="s">
        <v>8273</v>
      </c>
      <c r="S1328" s="7">
        <f t="shared" si="120"/>
        <v>1</v>
      </c>
      <c r="T1328" s="3">
        <f t="shared" si="125"/>
        <v>102.73</v>
      </c>
      <c r="U1328" s="9" t="s">
        <v>8312</v>
      </c>
      <c r="V1328" s="3" t="s">
        <v>8314</v>
      </c>
    </row>
    <row r="1329" spans="1:22" ht="43.2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15">
        <f t="shared" si="121"/>
        <v>42153.678645833337</v>
      </c>
      <c r="K1329" s="3">
        <v>1430324235</v>
      </c>
      <c r="L1329" s="15">
        <f t="shared" si="122"/>
        <v>42123.678645833337</v>
      </c>
      <c r="M1329" s="15" t="str">
        <f t="shared" si="123"/>
        <v>Apr</v>
      </c>
      <c r="N1329" s="15" t="str">
        <f t="shared" si="124"/>
        <v>2015</v>
      </c>
      <c r="O1329" s="3" t="b">
        <v>0</v>
      </c>
      <c r="P1329" s="3">
        <v>41</v>
      </c>
      <c r="Q1329" s="3" t="b">
        <v>0</v>
      </c>
      <c r="R1329" s="3" t="s">
        <v>8273</v>
      </c>
      <c r="S1329" s="7">
        <f t="shared" si="120"/>
        <v>4</v>
      </c>
      <c r="T1329" s="3">
        <f t="shared" si="125"/>
        <v>41.59</v>
      </c>
      <c r="U1329" s="9" t="s">
        <v>8312</v>
      </c>
      <c r="V1329" s="3" t="s">
        <v>8314</v>
      </c>
    </row>
    <row r="1330" spans="1:22" ht="43.2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15">
        <f t="shared" si="121"/>
        <v>42657.642754629633</v>
      </c>
      <c r="K1330" s="3">
        <v>1472570734</v>
      </c>
      <c r="L1330" s="15">
        <f t="shared" si="122"/>
        <v>42612.642754629633</v>
      </c>
      <c r="M1330" s="15" t="str">
        <f t="shared" si="123"/>
        <v>Aug</v>
      </c>
      <c r="N1330" s="15" t="str">
        <f t="shared" si="124"/>
        <v>2016</v>
      </c>
      <c r="O1330" s="3" t="b">
        <v>0</v>
      </c>
      <c r="P1330" s="3">
        <v>15</v>
      </c>
      <c r="Q1330" s="3" t="b">
        <v>0</v>
      </c>
      <c r="R1330" s="3" t="s">
        <v>8273</v>
      </c>
      <c r="S1330" s="7">
        <f t="shared" si="120"/>
        <v>2</v>
      </c>
      <c r="T1330" s="3">
        <f t="shared" si="125"/>
        <v>116.53</v>
      </c>
      <c r="U1330" s="9" t="s">
        <v>8312</v>
      </c>
      <c r="V1330" s="3" t="s">
        <v>8314</v>
      </c>
    </row>
    <row r="1331" spans="1:22" ht="43.2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15">
        <f t="shared" si="121"/>
        <v>41975.263252314813</v>
      </c>
      <c r="K1331" s="3">
        <v>1414041545</v>
      </c>
      <c r="L1331" s="15">
        <f t="shared" si="122"/>
        <v>41935.221585648149</v>
      </c>
      <c r="M1331" s="15" t="str">
        <f t="shared" si="123"/>
        <v>Oct</v>
      </c>
      <c r="N1331" s="15" t="str">
        <f t="shared" si="124"/>
        <v>2014</v>
      </c>
      <c r="O1331" s="3" t="b">
        <v>0</v>
      </c>
      <c r="P1331" s="3">
        <v>9</v>
      </c>
      <c r="Q1331" s="3" t="b">
        <v>0</v>
      </c>
      <c r="R1331" s="3" t="s">
        <v>8273</v>
      </c>
      <c r="S1331" s="7">
        <f t="shared" si="120"/>
        <v>1</v>
      </c>
      <c r="T1331" s="3">
        <f t="shared" si="125"/>
        <v>45.33</v>
      </c>
      <c r="U1331" s="9" t="s">
        <v>8312</v>
      </c>
      <c r="V1331" s="3" t="s">
        <v>8314</v>
      </c>
    </row>
    <row r="1332" spans="1:22" ht="43.2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15">
        <f t="shared" si="121"/>
        <v>42553.166666666672</v>
      </c>
      <c r="K1332" s="3">
        <v>1464763109</v>
      </c>
      <c r="L1332" s="15">
        <f t="shared" si="122"/>
        <v>42522.276724537034</v>
      </c>
      <c r="M1332" s="15" t="str">
        <f t="shared" si="123"/>
        <v>Jun</v>
      </c>
      <c r="N1332" s="15" t="str">
        <f t="shared" si="124"/>
        <v>2016</v>
      </c>
      <c r="O1332" s="3" t="b">
        <v>0</v>
      </c>
      <c r="P1332" s="3">
        <v>50</v>
      </c>
      <c r="Q1332" s="3" t="b">
        <v>0</v>
      </c>
      <c r="R1332" s="3" t="s">
        <v>8273</v>
      </c>
      <c r="S1332" s="7">
        <f t="shared" si="120"/>
        <v>22</v>
      </c>
      <c r="T1332" s="3">
        <f t="shared" si="125"/>
        <v>157.46</v>
      </c>
      <c r="U1332" s="9" t="s">
        <v>8312</v>
      </c>
      <c r="V1332" s="3" t="s">
        <v>8314</v>
      </c>
    </row>
    <row r="1333" spans="1:22" ht="43.2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15">
        <f t="shared" si="121"/>
        <v>42599.50409722222</v>
      </c>
      <c r="K1333" s="3">
        <v>1468843554</v>
      </c>
      <c r="L1333" s="15">
        <f t="shared" si="122"/>
        <v>42569.50409722222</v>
      </c>
      <c r="M1333" s="15" t="str">
        <f t="shared" si="123"/>
        <v>Jul</v>
      </c>
      <c r="N1333" s="15" t="str">
        <f t="shared" si="124"/>
        <v>2016</v>
      </c>
      <c r="O1333" s="3" t="b">
        <v>0</v>
      </c>
      <c r="P1333" s="3">
        <v>34</v>
      </c>
      <c r="Q1333" s="3" t="b">
        <v>0</v>
      </c>
      <c r="R1333" s="3" t="s">
        <v>8273</v>
      </c>
      <c r="S1333" s="7">
        <f t="shared" si="120"/>
        <v>1</v>
      </c>
      <c r="T1333" s="3">
        <f t="shared" si="125"/>
        <v>100.5</v>
      </c>
      <c r="U1333" s="9" t="s">
        <v>8312</v>
      </c>
      <c r="V1333" s="3" t="s">
        <v>8314</v>
      </c>
    </row>
    <row r="1334" spans="1:22" ht="43.2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15">
        <f t="shared" si="121"/>
        <v>42762.060277777782</v>
      </c>
      <c r="K1334" s="3">
        <v>1482888408</v>
      </c>
      <c r="L1334" s="15">
        <f t="shared" si="122"/>
        <v>42732.060277777782</v>
      </c>
      <c r="M1334" s="15" t="str">
        <f t="shared" si="123"/>
        <v>Dec</v>
      </c>
      <c r="N1334" s="15" t="str">
        <f t="shared" si="124"/>
        <v>2016</v>
      </c>
      <c r="O1334" s="3" t="b">
        <v>0</v>
      </c>
      <c r="P1334" s="3">
        <v>0</v>
      </c>
      <c r="Q1334" s="3" t="b">
        <v>0</v>
      </c>
      <c r="R1334" s="3" t="s">
        <v>8273</v>
      </c>
      <c r="S1334" s="7">
        <f t="shared" si="120"/>
        <v>0</v>
      </c>
      <c r="T1334" s="3" t="e">
        <f t="shared" si="125"/>
        <v>#DIV/0!</v>
      </c>
      <c r="U1334" s="9" t="s">
        <v>8312</v>
      </c>
      <c r="V1334" s="3" t="s">
        <v>8314</v>
      </c>
    </row>
    <row r="1335" spans="1:22" ht="43.2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15">
        <f t="shared" si="121"/>
        <v>41836.106770833336</v>
      </c>
      <c r="K1335" s="3">
        <v>1402886025</v>
      </c>
      <c r="L1335" s="15">
        <f t="shared" si="122"/>
        <v>41806.106770833336</v>
      </c>
      <c r="M1335" s="15" t="str">
        <f t="shared" si="123"/>
        <v>Jun</v>
      </c>
      <c r="N1335" s="15" t="str">
        <f t="shared" si="124"/>
        <v>2014</v>
      </c>
      <c r="O1335" s="3" t="b">
        <v>0</v>
      </c>
      <c r="P1335" s="3">
        <v>0</v>
      </c>
      <c r="Q1335" s="3" t="b">
        <v>0</v>
      </c>
      <c r="R1335" s="3" t="s">
        <v>8273</v>
      </c>
      <c r="S1335" s="7">
        <f t="shared" si="120"/>
        <v>0</v>
      </c>
      <c r="T1335" s="3" t="e">
        <f t="shared" si="125"/>
        <v>#DIV/0!</v>
      </c>
      <c r="U1335" s="9" t="s">
        <v>8312</v>
      </c>
      <c r="V1335" s="3" t="s">
        <v>8314</v>
      </c>
    </row>
    <row r="1336" spans="1:22" ht="43.2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15">
        <f t="shared" si="121"/>
        <v>42440.774155092593</v>
      </c>
      <c r="K1336" s="3">
        <v>1455129287</v>
      </c>
      <c r="L1336" s="15">
        <f t="shared" si="122"/>
        <v>42410.774155092593</v>
      </c>
      <c r="M1336" s="15" t="str">
        <f t="shared" si="123"/>
        <v>Feb</v>
      </c>
      <c r="N1336" s="15" t="str">
        <f t="shared" si="124"/>
        <v>2016</v>
      </c>
      <c r="O1336" s="3" t="b">
        <v>0</v>
      </c>
      <c r="P1336" s="3">
        <v>276</v>
      </c>
      <c r="Q1336" s="3" t="b">
        <v>0</v>
      </c>
      <c r="R1336" s="3" t="s">
        <v>8273</v>
      </c>
      <c r="S1336" s="7">
        <f t="shared" si="120"/>
        <v>11</v>
      </c>
      <c r="T1336" s="3">
        <f t="shared" si="125"/>
        <v>51.82</v>
      </c>
      <c r="U1336" s="9" t="s">
        <v>8312</v>
      </c>
      <c r="V1336" s="3" t="s">
        <v>8314</v>
      </c>
    </row>
    <row r="1337" spans="1:22" ht="43.2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15">
        <f t="shared" si="121"/>
        <v>42343.936365740738</v>
      </c>
      <c r="K1337" s="3">
        <v>1446762502</v>
      </c>
      <c r="L1337" s="15">
        <f t="shared" si="122"/>
        <v>42313.936365740738</v>
      </c>
      <c r="M1337" s="15" t="str">
        <f t="shared" si="123"/>
        <v>Nov</v>
      </c>
      <c r="N1337" s="15" t="str">
        <f t="shared" si="124"/>
        <v>2015</v>
      </c>
      <c r="O1337" s="3" t="b">
        <v>0</v>
      </c>
      <c r="P1337" s="3">
        <v>16</v>
      </c>
      <c r="Q1337" s="3" t="b">
        <v>0</v>
      </c>
      <c r="R1337" s="3" t="s">
        <v>8273</v>
      </c>
      <c r="S1337" s="7">
        <f t="shared" si="120"/>
        <v>20</v>
      </c>
      <c r="T1337" s="3">
        <f t="shared" si="125"/>
        <v>308.75</v>
      </c>
      <c r="U1337" s="9" t="s">
        <v>8312</v>
      </c>
      <c r="V1337" s="3" t="s">
        <v>8314</v>
      </c>
    </row>
    <row r="1338" spans="1:22" ht="43.2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15">
        <f t="shared" si="121"/>
        <v>41990.863750000004</v>
      </c>
      <c r="K1338" s="3">
        <v>1415825028</v>
      </c>
      <c r="L1338" s="15">
        <f t="shared" si="122"/>
        <v>41955.863750000004</v>
      </c>
      <c r="M1338" s="15" t="str">
        <f t="shared" si="123"/>
        <v>Nov</v>
      </c>
      <c r="N1338" s="15" t="str">
        <f t="shared" si="124"/>
        <v>2014</v>
      </c>
      <c r="O1338" s="3" t="b">
        <v>0</v>
      </c>
      <c r="P1338" s="3">
        <v>224</v>
      </c>
      <c r="Q1338" s="3" t="b">
        <v>0</v>
      </c>
      <c r="R1338" s="3" t="s">
        <v>8273</v>
      </c>
      <c r="S1338" s="7">
        <f t="shared" si="120"/>
        <v>85</v>
      </c>
      <c r="T1338" s="3">
        <f t="shared" si="125"/>
        <v>379.23</v>
      </c>
      <c r="U1338" s="9" t="s">
        <v>8312</v>
      </c>
      <c r="V1338" s="3" t="s">
        <v>8314</v>
      </c>
    </row>
    <row r="1339" spans="1:22" ht="43.2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15">
        <f t="shared" si="121"/>
        <v>42797.577303240745</v>
      </c>
      <c r="K1339" s="3">
        <v>1485957079</v>
      </c>
      <c r="L1339" s="15">
        <f t="shared" si="122"/>
        <v>42767.577303240745</v>
      </c>
      <c r="M1339" s="15" t="str">
        <f t="shared" si="123"/>
        <v>Feb</v>
      </c>
      <c r="N1339" s="15" t="str">
        <f t="shared" si="124"/>
        <v>2017</v>
      </c>
      <c r="O1339" s="3" t="b">
        <v>0</v>
      </c>
      <c r="P1339" s="3">
        <v>140</v>
      </c>
      <c r="Q1339" s="3" t="b">
        <v>0</v>
      </c>
      <c r="R1339" s="3" t="s">
        <v>8273</v>
      </c>
      <c r="S1339" s="7">
        <f t="shared" si="120"/>
        <v>49</v>
      </c>
      <c r="T1339" s="3">
        <f t="shared" si="125"/>
        <v>176.36</v>
      </c>
      <c r="U1339" s="9" t="s">
        <v>8312</v>
      </c>
      <c r="V1339" s="3" t="s">
        <v>8314</v>
      </c>
    </row>
    <row r="1340" spans="1:22" ht="57.6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15">
        <f t="shared" si="121"/>
        <v>42218.803622685184</v>
      </c>
      <c r="K1340" s="3">
        <v>1435951033</v>
      </c>
      <c r="L1340" s="15">
        <f t="shared" si="122"/>
        <v>42188.803622685184</v>
      </c>
      <c r="M1340" s="15" t="str">
        <f t="shared" si="123"/>
        <v>Jul</v>
      </c>
      <c r="N1340" s="15" t="str">
        <f t="shared" si="124"/>
        <v>2015</v>
      </c>
      <c r="O1340" s="3" t="b">
        <v>0</v>
      </c>
      <c r="P1340" s="3">
        <v>15</v>
      </c>
      <c r="Q1340" s="3" t="b">
        <v>0</v>
      </c>
      <c r="R1340" s="3" t="s">
        <v>8273</v>
      </c>
      <c r="S1340" s="7">
        <f t="shared" si="120"/>
        <v>3</v>
      </c>
      <c r="T1340" s="3">
        <f t="shared" si="125"/>
        <v>66.069999999999993</v>
      </c>
      <c r="U1340" s="9" t="s">
        <v>8312</v>
      </c>
      <c r="V1340" s="3" t="s">
        <v>8314</v>
      </c>
    </row>
    <row r="1341" spans="1:22" ht="28.8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15">
        <f t="shared" si="121"/>
        <v>41981.688831018517</v>
      </c>
      <c r="K1341" s="3">
        <v>1414164715</v>
      </c>
      <c r="L1341" s="15">
        <f t="shared" si="122"/>
        <v>41936.647164351853</v>
      </c>
      <c r="M1341" s="15" t="str">
        <f t="shared" si="123"/>
        <v>Oct</v>
      </c>
      <c r="N1341" s="15" t="str">
        <f t="shared" si="124"/>
        <v>2014</v>
      </c>
      <c r="O1341" s="3" t="b">
        <v>0</v>
      </c>
      <c r="P1341" s="3">
        <v>37</v>
      </c>
      <c r="Q1341" s="3" t="b">
        <v>0</v>
      </c>
      <c r="R1341" s="3" t="s">
        <v>8273</v>
      </c>
      <c r="S1341" s="7">
        <f t="shared" si="120"/>
        <v>7</v>
      </c>
      <c r="T1341" s="3">
        <f t="shared" si="125"/>
        <v>89.65</v>
      </c>
      <c r="U1341" s="9" t="s">
        <v>8312</v>
      </c>
      <c r="V1341" s="3" t="s">
        <v>8314</v>
      </c>
    </row>
    <row r="1342" spans="1:22" ht="43.2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15">
        <f t="shared" si="121"/>
        <v>41866.595520833333</v>
      </c>
      <c r="K1342" s="3">
        <v>1405520253</v>
      </c>
      <c r="L1342" s="15">
        <f t="shared" si="122"/>
        <v>41836.595520833333</v>
      </c>
      <c r="M1342" s="15" t="str">
        <f t="shared" si="123"/>
        <v>Jul</v>
      </c>
      <c r="N1342" s="15" t="str">
        <f t="shared" si="124"/>
        <v>2014</v>
      </c>
      <c r="O1342" s="3" t="b">
        <v>0</v>
      </c>
      <c r="P1342" s="3">
        <v>0</v>
      </c>
      <c r="Q1342" s="3" t="b">
        <v>0</v>
      </c>
      <c r="R1342" s="3" t="s">
        <v>8273</v>
      </c>
      <c r="S1342" s="7">
        <f t="shared" si="120"/>
        <v>0</v>
      </c>
      <c r="T1342" s="3" t="e">
        <f t="shared" si="125"/>
        <v>#DIV/0!</v>
      </c>
      <c r="U1342" s="9" t="s">
        <v>8312</v>
      </c>
      <c r="V1342" s="3" t="s">
        <v>8314</v>
      </c>
    </row>
    <row r="1343" spans="1:22" ht="57.6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15">
        <f t="shared" si="121"/>
        <v>42644.624039351853</v>
      </c>
      <c r="K1343" s="3">
        <v>1472569117</v>
      </c>
      <c r="L1343" s="15">
        <f t="shared" si="122"/>
        <v>42612.624039351853</v>
      </c>
      <c r="M1343" s="15" t="str">
        <f t="shared" si="123"/>
        <v>Aug</v>
      </c>
      <c r="N1343" s="15" t="str">
        <f t="shared" si="124"/>
        <v>2016</v>
      </c>
      <c r="O1343" s="3" t="b">
        <v>0</v>
      </c>
      <c r="P1343" s="3">
        <v>46</v>
      </c>
      <c r="Q1343" s="3" t="b">
        <v>0</v>
      </c>
      <c r="R1343" s="3" t="s">
        <v>8273</v>
      </c>
      <c r="S1343" s="7">
        <f t="shared" si="120"/>
        <v>70</v>
      </c>
      <c r="T1343" s="3">
        <f t="shared" si="125"/>
        <v>382.39</v>
      </c>
      <c r="U1343" s="9" t="s">
        <v>8312</v>
      </c>
      <c r="V1343" s="3" t="s">
        <v>8314</v>
      </c>
    </row>
    <row r="1344" spans="1:22" ht="43.2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15">
        <f t="shared" si="121"/>
        <v>42202.816423611104</v>
      </c>
      <c r="K1344" s="3">
        <v>1434569739</v>
      </c>
      <c r="L1344" s="15">
        <f t="shared" si="122"/>
        <v>42172.816423611104</v>
      </c>
      <c r="M1344" s="15" t="str">
        <f t="shared" si="123"/>
        <v>Jun</v>
      </c>
      <c r="N1344" s="15" t="str">
        <f t="shared" si="124"/>
        <v>2015</v>
      </c>
      <c r="O1344" s="3" t="b">
        <v>0</v>
      </c>
      <c r="P1344" s="3">
        <v>1</v>
      </c>
      <c r="Q1344" s="3" t="b">
        <v>0</v>
      </c>
      <c r="R1344" s="3" t="s">
        <v>8273</v>
      </c>
      <c r="S1344" s="7">
        <f t="shared" si="120"/>
        <v>0</v>
      </c>
      <c r="T1344" s="3">
        <f t="shared" si="125"/>
        <v>100</v>
      </c>
      <c r="U1344" s="9" t="s">
        <v>8312</v>
      </c>
      <c r="V1344" s="3" t="s">
        <v>8314</v>
      </c>
    </row>
    <row r="1345" spans="1:22" ht="43.2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15">
        <f t="shared" si="121"/>
        <v>42601.165972222225</v>
      </c>
      <c r="K1345" s="3">
        <v>1466512683</v>
      </c>
      <c r="L1345" s="15">
        <f t="shared" si="122"/>
        <v>42542.526423611111</v>
      </c>
      <c r="M1345" s="15" t="str">
        <f t="shared" si="123"/>
        <v>Jun</v>
      </c>
      <c r="N1345" s="15" t="str">
        <f t="shared" si="124"/>
        <v>2016</v>
      </c>
      <c r="O1345" s="3" t="b">
        <v>0</v>
      </c>
      <c r="P1345" s="3">
        <v>323</v>
      </c>
      <c r="Q1345" s="3" t="b">
        <v>0</v>
      </c>
      <c r="R1345" s="3" t="s">
        <v>8273</v>
      </c>
      <c r="S1345" s="7">
        <f t="shared" si="120"/>
        <v>102</v>
      </c>
      <c r="T1345" s="3">
        <f t="shared" si="125"/>
        <v>158.36000000000001</v>
      </c>
      <c r="U1345" s="9" t="s">
        <v>8312</v>
      </c>
      <c r="V1345" s="3" t="s">
        <v>8314</v>
      </c>
    </row>
    <row r="1346" spans="1:22" ht="43.2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15">
        <f t="shared" si="121"/>
        <v>42551.789803240739</v>
      </c>
      <c r="K1346" s="3">
        <v>1464807439</v>
      </c>
      <c r="L1346" s="15">
        <f t="shared" si="122"/>
        <v>42522.789803240739</v>
      </c>
      <c r="M1346" s="15" t="str">
        <f t="shared" si="123"/>
        <v>Jun</v>
      </c>
      <c r="N1346" s="15" t="str">
        <f t="shared" si="124"/>
        <v>2016</v>
      </c>
      <c r="O1346" s="3" t="b">
        <v>0</v>
      </c>
      <c r="P1346" s="3">
        <v>139</v>
      </c>
      <c r="Q1346" s="3" t="b">
        <v>1</v>
      </c>
      <c r="R1346" s="3" t="s">
        <v>8274</v>
      </c>
      <c r="S1346" s="7">
        <f t="shared" ref="S1346:S1409" si="126">ROUND((E1346/D1346)*100,0)</f>
        <v>378</v>
      </c>
      <c r="T1346" s="3">
        <f t="shared" si="125"/>
        <v>40.76</v>
      </c>
      <c r="U1346" s="9" t="s">
        <v>8315</v>
      </c>
      <c r="V1346" s="3" t="s">
        <v>8316</v>
      </c>
    </row>
    <row r="1347" spans="1:22" ht="43.2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15">
        <f t="shared" ref="J1347:J1410" si="127">(((I1347/60)/60)/24)+DATE(1970,1,1)</f>
        <v>41834.814340277779</v>
      </c>
      <c r="K1347" s="3">
        <v>1402342359</v>
      </c>
      <c r="L1347" s="15">
        <f t="shared" ref="L1347:L1410" si="128">(((K1347/60)/60)/24)+DATE(1970,1,1)</f>
        <v>41799.814340277779</v>
      </c>
      <c r="M1347" s="15" t="str">
        <f t="shared" ref="M1347:M1410" si="129">TEXT(L1347, "mmm")</f>
        <v>Jun</v>
      </c>
      <c r="N1347" s="15" t="str">
        <f t="shared" ref="N1347:N1410" si="130">TEXT(L1347, "yyyy")</f>
        <v>2014</v>
      </c>
      <c r="O1347" s="3" t="b">
        <v>0</v>
      </c>
      <c r="P1347" s="3">
        <v>7</v>
      </c>
      <c r="Q1347" s="3" t="b">
        <v>1</v>
      </c>
      <c r="R1347" s="3" t="s">
        <v>8274</v>
      </c>
      <c r="S1347" s="7">
        <f t="shared" si="126"/>
        <v>125</v>
      </c>
      <c r="T1347" s="3">
        <f t="shared" ref="T1347:T1410" si="131">ROUND(E1347/P1347,2)</f>
        <v>53.57</v>
      </c>
      <c r="U1347" s="9" t="s">
        <v>8315</v>
      </c>
      <c r="V1347" s="3" t="s">
        <v>8316</v>
      </c>
    </row>
    <row r="1348" spans="1:22" ht="43.2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15">
        <f t="shared" si="127"/>
        <v>41452.075821759259</v>
      </c>
      <c r="K1348" s="3">
        <v>1369705751</v>
      </c>
      <c r="L1348" s="15">
        <f t="shared" si="128"/>
        <v>41422.075821759259</v>
      </c>
      <c r="M1348" s="15" t="str">
        <f t="shared" si="129"/>
        <v>May</v>
      </c>
      <c r="N1348" s="15" t="str">
        <f t="shared" si="130"/>
        <v>2013</v>
      </c>
      <c r="O1348" s="3" t="b">
        <v>0</v>
      </c>
      <c r="P1348" s="3">
        <v>149</v>
      </c>
      <c r="Q1348" s="3" t="b">
        <v>1</v>
      </c>
      <c r="R1348" s="3" t="s">
        <v>8274</v>
      </c>
      <c r="S1348" s="7">
        <f t="shared" si="126"/>
        <v>147</v>
      </c>
      <c r="T1348" s="3">
        <f t="shared" si="131"/>
        <v>48.45</v>
      </c>
      <c r="U1348" s="9" t="s">
        <v>8315</v>
      </c>
      <c r="V1348" s="3" t="s">
        <v>8316</v>
      </c>
    </row>
    <row r="1349" spans="1:22" ht="43.2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15">
        <f t="shared" si="127"/>
        <v>42070.638020833328</v>
      </c>
      <c r="K1349" s="3">
        <v>1423149525</v>
      </c>
      <c r="L1349" s="15">
        <f t="shared" si="128"/>
        <v>42040.638020833328</v>
      </c>
      <c r="M1349" s="15" t="str">
        <f t="shared" si="129"/>
        <v>Feb</v>
      </c>
      <c r="N1349" s="15" t="str">
        <f t="shared" si="130"/>
        <v>2015</v>
      </c>
      <c r="O1349" s="3" t="b">
        <v>0</v>
      </c>
      <c r="P1349" s="3">
        <v>31</v>
      </c>
      <c r="Q1349" s="3" t="b">
        <v>1</v>
      </c>
      <c r="R1349" s="3" t="s">
        <v>8274</v>
      </c>
      <c r="S1349" s="7">
        <f t="shared" si="126"/>
        <v>102</v>
      </c>
      <c r="T1349" s="3">
        <f t="shared" si="131"/>
        <v>82.42</v>
      </c>
      <c r="U1349" s="9" t="s">
        <v>8315</v>
      </c>
      <c r="V1349" s="3" t="s">
        <v>8316</v>
      </c>
    </row>
    <row r="1350" spans="1:22" ht="43.2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15">
        <f t="shared" si="127"/>
        <v>41991.506168981476</v>
      </c>
      <c r="K1350" s="3">
        <v>1416485333</v>
      </c>
      <c r="L1350" s="15">
        <f t="shared" si="128"/>
        <v>41963.506168981476</v>
      </c>
      <c r="M1350" s="15" t="str">
        <f t="shared" si="129"/>
        <v>Nov</v>
      </c>
      <c r="N1350" s="15" t="str">
        <f t="shared" si="130"/>
        <v>2014</v>
      </c>
      <c r="O1350" s="3" t="b">
        <v>0</v>
      </c>
      <c r="P1350" s="3">
        <v>26</v>
      </c>
      <c r="Q1350" s="3" t="b">
        <v>1</v>
      </c>
      <c r="R1350" s="3" t="s">
        <v>8274</v>
      </c>
      <c r="S1350" s="7">
        <f t="shared" si="126"/>
        <v>102</v>
      </c>
      <c r="T1350" s="3">
        <f t="shared" si="131"/>
        <v>230.19</v>
      </c>
      <c r="U1350" s="9" t="s">
        <v>8315</v>
      </c>
      <c r="V1350" s="3" t="s">
        <v>8316</v>
      </c>
    </row>
    <row r="1351" spans="1:22" ht="43.2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15">
        <f t="shared" si="127"/>
        <v>42354.290972222225</v>
      </c>
      <c r="K1351" s="3">
        <v>1447055935</v>
      </c>
      <c r="L1351" s="15">
        <f t="shared" si="128"/>
        <v>42317.33258101852</v>
      </c>
      <c r="M1351" s="15" t="str">
        <f t="shared" si="129"/>
        <v>Nov</v>
      </c>
      <c r="N1351" s="15" t="str">
        <f t="shared" si="130"/>
        <v>2015</v>
      </c>
      <c r="O1351" s="3" t="b">
        <v>0</v>
      </c>
      <c r="P1351" s="3">
        <v>172</v>
      </c>
      <c r="Q1351" s="3" t="b">
        <v>1</v>
      </c>
      <c r="R1351" s="3" t="s">
        <v>8274</v>
      </c>
      <c r="S1351" s="7">
        <f t="shared" si="126"/>
        <v>204</v>
      </c>
      <c r="T1351" s="3">
        <f t="shared" si="131"/>
        <v>59.36</v>
      </c>
      <c r="U1351" s="9" t="s">
        <v>8315</v>
      </c>
      <c r="V1351" s="3" t="s">
        <v>8316</v>
      </c>
    </row>
    <row r="1352" spans="1:22" ht="43.2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15">
        <f t="shared" si="127"/>
        <v>42364.013124999998</v>
      </c>
      <c r="K1352" s="3">
        <v>1448497134</v>
      </c>
      <c r="L1352" s="15">
        <f t="shared" si="128"/>
        <v>42334.013124999998</v>
      </c>
      <c r="M1352" s="15" t="str">
        <f t="shared" si="129"/>
        <v>Nov</v>
      </c>
      <c r="N1352" s="15" t="str">
        <f t="shared" si="130"/>
        <v>2015</v>
      </c>
      <c r="O1352" s="3" t="b">
        <v>0</v>
      </c>
      <c r="P1352" s="3">
        <v>78</v>
      </c>
      <c r="Q1352" s="3" t="b">
        <v>1</v>
      </c>
      <c r="R1352" s="3" t="s">
        <v>8274</v>
      </c>
      <c r="S1352" s="7">
        <f t="shared" si="126"/>
        <v>104</v>
      </c>
      <c r="T1352" s="3">
        <f t="shared" si="131"/>
        <v>66.7</v>
      </c>
      <c r="U1352" s="9" t="s">
        <v>8315</v>
      </c>
      <c r="V1352" s="3" t="s">
        <v>8316</v>
      </c>
    </row>
    <row r="1353" spans="1:22" ht="28.8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15">
        <f t="shared" si="127"/>
        <v>42412.74009259259</v>
      </c>
      <c r="K1353" s="3">
        <v>1452707144</v>
      </c>
      <c r="L1353" s="15">
        <f t="shared" si="128"/>
        <v>42382.74009259259</v>
      </c>
      <c r="M1353" s="15" t="str">
        <f t="shared" si="129"/>
        <v>Jan</v>
      </c>
      <c r="N1353" s="15" t="str">
        <f t="shared" si="130"/>
        <v>2016</v>
      </c>
      <c r="O1353" s="3" t="b">
        <v>0</v>
      </c>
      <c r="P1353" s="3">
        <v>120</v>
      </c>
      <c r="Q1353" s="3" t="b">
        <v>1</v>
      </c>
      <c r="R1353" s="3" t="s">
        <v>8274</v>
      </c>
      <c r="S1353" s="7">
        <f t="shared" si="126"/>
        <v>101</v>
      </c>
      <c r="T1353" s="3">
        <f t="shared" si="131"/>
        <v>168.78</v>
      </c>
      <c r="U1353" s="9" t="s">
        <v>8315</v>
      </c>
      <c r="V1353" s="3" t="s">
        <v>8316</v>
      </c>
    </row>
    <row r="1354" spans="1:22" ht="43.2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15">
        <f t="shared" si="127"/>
        <v>42252.165972222225</v>
      </c>
      <c r="K1354" s="3">
        <v>1436968366</v>
      </c>
      <c r="L1354" s="15">
        <f t="shared" si="128"/>
        <v>42200.578310185185</v>
      </c>
      <c r="M1354" s="15" t="str">
        <f t="shared" si="129"/>
        <v>Jul</v>
      </c>
      <c r="N1354" s="15" t="str">
        <f t="shared" si="130"/>
        <v>2015</v>
      </c>
      <c r="O1354" s="3" t="b">
        <v>0</v>
      </c>
      <c r="P1354" s="3">
        <v>227</v>
      </c>
      <c r="Q1354" s="3" t="b">
        <v>1</v>
      </c>
      <c r="R1354" s="3" t="s">
        <v>8274</v>
      </c>
      <c r="S1354" s="7">
        <f t="shared" si="126"/>
        <v>136</v>
      </c>
      <c r="T1354" s="3">
        <f t="shared" si="131"/>
        <v>59.97</v>
      </c>
      <c r="U1354" s="9" t="s">
        <v>8315</v>
      </c>
      <c r="V1354" s="3" t="s">
        <v>8316</v>
      </c>
    </row>
    <row r="1355" spans="1:22" ht="43.2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15">
        <f t="shared" si="127"/>
        <v>41344</v>
      </c>
      <c r="K1355" s="3">
        <v>1359946188</v>
      </c>
      <c r="L1355" s="15">
        <f t="shared" si="128"/>
        <v>41309.11791666667</v>
      </c>
      <c r="M1355" s="15" t="str">
        <f t="shared" si="129"/>
        <v>Feb</v>
      </c>
      <c r="N1355" s="15" t="str">
        <f t="shared" si="130"/>
        <v>2013</v>
      </c>
      <c r="O1355" s="3" t="b">
        <v>0</v>
      </c>
      <c r="P1355" s="3">
        <v>42</v>
      </c>
      <c r="Q1355" s="3" t="b">
        <v>1</v>
      </c>
      <c r="R1355" s="3" t="s">
        <v>8274</v>
      </c>
      <c r="S1355" s="7">
        <f t="shared" si="126"/>
        <v>134</v>
      </c>
      <c r="T1355" s="3">
        <f t="shared" si="131"/>
        <v>31.81</v>
      </c>
      <c r="U1355" s="9" t="s">
        <v>8315</v>
      </c>
      <c r="V1355" s="3" t="s">
        <v>8316</v>
      </c>
    </row>
    <row r="1356" spans="1:22" ht="43.2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15">
        <f t="shared" si="127"/>
        <v>42532.807627314818</v>
      </c>
      <c r="K1356" s="3">
        <v>1463080979</v>
      </c>
      <c r="L1356" s="15">
        <f t="shared" si="128"/>
        <v>42502.807627314818</v>
      </c>
      <c r="M1356" s="15" t="str">
        <f t="shared" si="129"/>
        <v>May</v>
      </c>
      <c r="N1356" s="15" t="str">
        <f t="shared" si="130"/>
        <v>2016</v>
      </c>
      <c r="O1356" s="3" t="b">
        <v>0</v>
      </c>
      <c r="P1356" s="3">
        <v>64</v>
      </c>
      <c r="Q1356" s="3" t="b">
        <v>1</v>
      </c>
      <c r="R1356" s="3" t="s">
        <v>8274</v>
      </c>
      <c r="S1356" s="7">
        <f t="shared" si="126"/>
        <v>130</v>
      </c>
      <c r="T1356" s="3">
        <f t="shared" si="131"/>
        <v>24.42</v>
      </c>
      <c r="U1356" s="9" t="s">
        <v>8315</v>
      </c>
      <c r="V1356" s="3" t="s">
        <v>8316</v>
      </c>
    </row>
    <row r="1357" spans="1:22" ht="57.6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15">
        <f t="shared" si="127"/>
        <v>41243.416666666664</v>
      </c>
      <c r="K1357" s="3">
        <v>1351663605</v>
      </c>
      <c r="L1357" s="15">
        <f t="shared" si="128"/>
        <v>41213.254687499997</v>
      </c>
      <c r="M1357" s="15" t="str">
        <f t="shared" si="129"/>
        <v>Oct</v>
      </c>
      <c r="N1357" s="15" t="str">
        <f t="shared" si="130"/>
        <v>2012</v>
      </c>
      <c r="O1357" s="3" t="b">
        <v>0</v>
      </c>
      <c r="P1357" s="3">
        <v>121</v>
      </c>
      <c r="Q1357" s="3" t="b">
        <v>1</v>
      </c>
      <c r="R1357" s="3" t="s">
        <v>8274</v>
      </c>
      <c r="S1357" s="7">
        <f t="shared" si="126"/>
        <v>123</v>
      </c>
      <c r="T1357" s="3">
        <f t="shared" si="131"/>
        <v>25.35</v>
      </c>
      <c r="U1357" s="9" t="s">
        <v>8315</v>
      </c>
      <c r="V1357" s="3" t="s">
        <v>8316</v>
      </c>
    </row>
    <row r="1358" spans="1:22" ht="43.2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15">
        <f t="shared" si="127"/>
        <v>41460.038888888892</v>
      </c>
      <c r="K1358" s="3">
        <v>1370393760</v>
      </c>
      <c r="L1358" s="15">
        <f t="shared" si="128"/>
        <v>41430.038888888892</v>
      </c>
      <c r="M1358" s="15" t="str">
        <f t="shared" si="129"/>
        <v>Jun</v>
      </c>
      <c r="N1358" s="15" t="str">
        <f t="shared" si="130"/>
        <v>2013</v>
      </c>
      <c r="O1358" s="3" t="b">
        <v>0</v>
      </c>
      <c r="P1358" s="3">
        <v>87</v>
      </c>
      <c r="Q1358" s="3" t="b">
        <v>1</v>
      </c>
      <c r="R1358" s="3" t="s">
        <v>8274</v>
      </c>
      <c r="S1358" s="7">
        <f t="shared" si="126"/>
        <v>183</v>
      </c>
      <c r="T1358" s="3">
        <f t="shared" si="131"/>
        <v>71.44</v>
      </c>
      <c r="U1358" s="9" t="s">
        <v>8315</v>
      </c>
      <c r="V1358" s="3" t="s">
        <v>8316</v>
      </c>
    </row>
    <row r="1359" spans="1:22" ht="43.2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15">
        <f t="shared" si="127"/>
        <v>41334.249305555553</v>
      </c>
      <c r="K1359" s="3">
        <v>1359587137</v>
      </c>
      <c r="L1359" s="15">
        <f t="shared" si="128"/>
        <v>41304.962233796294</v>
      </c>
      <c r="M1359" s="15" t="str">
        <f t="shared" si="129"/>
        <v>Jan</v>
      </c>
      <c r="N1359" s="15" t="str">
        <f t="shared" si="130"/>
        <v>2013</v>
      </c>
      <c r="O1359" s="3" t="b">
        <v>0</v>
      </c>
      <c r="P1359" s="3">
        <v>65</v>
      </c>
      <c r="Q1359" s="3" t="b">
        <v>1</v>
      </c>
      <c r="R1359" s="3" t="s">
        <v>8274</v>
      </c>
      <c r="S1359" s="7">
        <f t="shared" si="126"/>
        <v>125</v>
      </c>
      <c r="T1359" s="3">
        <f t="shared" si="131"/>
        <v>38.549999999999997</v>
      </c>
      <c r="U1359" s="9" t="s">
        <v>8315</v>
      </c>
      <c r="V1359" s="3" t="s">
        <v>8316</v>
      </c>
    </row>
    <row r="1360" spans="1:22" ht="43.2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15">
        <f t="shared" si="127"/>
        <v>40719.570868055554</v>
      </c>
      <c r="K1360" s="3">
        <v>1306417323</v>
      </c>
      <c r="L1360" s="15">
        <f t="shared" si="128"/>
        <v>40689.570868055554</v>
      </c>
      <c r="M1360" s="15" t="str">
        <f t="shared" si="129"/>
        <v>May</v>
      </c>
      <c r="N1360" s="15" t="str">
        <f t="shared" si="130"/>
        <v>2011</v>
      </c>
      <c r="O1360" s="3" t="b">
        <v>0</v>
      </c>
      <c r="P1360" s="3">
        <v>49</v>
      </c>
      <c r="Q1360" s="3" t="b">
        <v>1</v>
      </c>
      <c r="R1360" s="3" t="s">
        <v>8274</v>
      </c>
      <c r="S1360" s="7">
        <f t="shared" si="126"/>
        <v>112</v>
      </c>
      <c r="T1360" s="3">
        <f t="shared" si="131"/>
        <v>68.37</v>
      </c>
      <c r="U1360" s="9" t="s">
        <v>8315</v>
      </c>
      <c r="V1360" s="3" t="s">
        <v>8316</v>
      </c>
    </row>
    <row r="1361" spans="1:22" ht="43.2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15">
        <f t="shared" si="127"/>
        <v>40730.814699074072</v>
      </c>
      <c r="K1361" s="3">
        <v>1304623990</v>
      </c>
      <c r="L1361" s="15">
        <f t="shared" si="128"/>
        <v>40668.814699074072</v>
      </c>
      <c r="M1361" s="15" t="str">
        <f t="shared" si="129"/>
        <v>May</v>
      </c>
      <c r="N1361" s="15" t="str">
        <f t="shared" si="130"/>
        <v>2011</v>
      </c>
      <c r="O1361" s="3" t="b">
        <v>0</v>
      </c>
      <c r="P1361" s="3">
        <v>19</v>
      </c>
      <c r="Q1361" s="3" t="b">
        <v>1</v>
      </c>
      <c r="R1361" s="3" t="s">
        <v>8274</v>
      </c>
      <c r="S1361" s="7">
        <f t="shared" si="126"/>
        <v>116</v>
      </c>
      <c r="T1361" s="3">
        <f t="shared" si="131"/>
        <v>40.21</v>
      </c>
      <c r="U1361" s="9" t="s">
        <v>8315</v>
      </c>
      <c r="V1361" s="3" t="s">
        <v>8316</v>
      </c>
    </row>
    <row r="1362" spans="1:22" ht="28.8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15">
        <f t="shared" si="127"/>
        <v>41123.900694444441</v>
      </c>
      <c r="K1362" s="3">
        <v>1341524220</v>
      </c>
      <c r="L1362" s="15">
        <f t="shared" si="128"/>
        <v>41095.900694444441</v>
      </c>
      <c r="M1362" s="15" t="str">
        <f t="shared" si="129"/>
        <v>Jul</v>
      </c>
      <c r="N1362" s="15" t="str">
        <f t="shared" si="130"/>
        <v>2012</v>
      </c>
      <c r="O1362" s="3" t="b">
        <v>0</v>
      </c>
      <c r="P1362" s="3">
        <v>81</v>
      </c>
      <c r="Q1362" s="3" t="b">
        <v>1</v>
      </c>
      <c r="R1362" s="3" t="s">
        <v>8274</v>
      </c>
      <c r="S1362" s="7">
        <f t="shared" si="126"/>
        <v>173</v>
      </c>
      <c r="T1362" s="3">
        <f t="shared" si="131"/>
        <v>32.07</v>
      </c>
      <c r="U1362" s="9" t="s">
        <v>8315</v>
      </c>
      <c r="V1362" s="3" t="s">
        <v>8316</v>
      </c>
    </row>
    <row r="1363" spans="1:22" ht="43.2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15">
        <f t="shared" si="127"/>
        <v>41811.717268518521</v>
      </c>
      <c r="K1363" s="3">
        <v>1400778772</v>
      </c>
      <c r="L1363" s="15">
        <f t="shared" si="128"/>
        <v>41781.717268518521</v>
      </c>
      <c r="M1363" s="15" t="str">
        <f t="shared" si="129"/>
        <v>May</v>
      </c>
      <c r="N1363" s="15" t="str">
        <f t="shared" si="130"/>
        <v>2014</v>
      </c>
      <c r="O1363" s="3" t="b">
        <v>0</v>
      </c>
      <c r="P1363" s="3">
        <v>264</v>
      </c>
      <c r="Q1363" s="3" t="b">
        <v>1</v>
      </c>
      <c r="R1363" s="3" t="s">
        <v>8274</v>
      </c>
      <c r="S1363" s="7">
        <f t="shared" si="126"/>
        <v>126</v>
      </c>
      <c r="T1363" s="3">
        <f t="shared" si="131"/>
        <v>28.63</v>
      </c>
      <c r="U1363" s="9" t="s">
        <v>8315</v>
      </c>
      <c r="V1363" s="3" t="s">
        <v>8316</v>
      </c>
    </row>
    <row r="1364" spans="1:22" ht="43.2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15">
        <f t="shared" si="127"/>
        <v>41524.934386574074</v>
      </c>
      <c r="K1364" s="3">
        <v>1373408731</v>
      </c>
      <c r="L1364" s="15">
        <f t="shared" si="128"/>
        <v>41464.934386574074</v>
      </c>
      <c r="M1364" s="15" t="str">
        <f t="shared" si="129"/>
        <v>Jul</v>
      </c>
      <c r="N1364" s="15" t="str">
        <f t="shared" si="130"/>
        <v>2013</v>
      </c>
      <c r="O1364" s="3" t="b">
        <v>0</v>
      </c>
      <c r="P1364" s="3">
        <v>25</v>
      </c>
      <c r="Q1364" s="3" t="b">
        <v>1</v>
      </c>
      <c r="R1364" s="3" t="s">
        <v>8274</v>
      </c>
      <c r="S1364" s="7">
        <f t="shared" si="126"/>
        <v>109</v>
      </c>
      <c r="T1364" s="3">
        <f t="shared" si="131"/>
        <v>43.64</v>
      </c>
      <c r="U1364" s="9" t="s">
        <v>8315</v>
      </c>
      <c r="V1364" s="3" t="s">
        <v>8316</v>
      </c>
    </row>
    <row r="1365" spans="1:22" ht="43.2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15">
        <f t="shared" si="127"/>
        <v>42415.332638888889</v>
      </c>
      <c r="K1365" s="3">
        <v>1453925727</v>
      </c>
      <c r="L1365" s="15">
        <f t="shared" si="128"/>
        <v>42396.8440625</v>
      </c>
      <c r="M1365" s="15" t="str">
        <f t="shared" si="129"/>
        <v>Jan</v>
      </c>
      <c r="N1365" s="15" t="str">
        <f t="shared" si="130"/>
        <v>2016</v>
      </c>
      <c r="O1365" s="3" t="b">
        <v>0</v>
      </c>
      <c r="P1365" s="3">
        <v>5</v>
      </c>
      <c r="Q1365" s="3" t="b">
        <v>1</v>
      </c>
      <c r="R1365" s="3" t="s">
        <v>8274</v>
      </c>
      <c r="S1365" s="7">
        <f t="shared" si="126"/>
        <v>100</v>
      </c>
      <c r="T1365" s="3">
        <f t="shared" si="131"/>
        <v>40</v>
      </c>
      <c r="U1365" s="9" t="s">
        <v>8315</v>
      </c>
      <c r="V1365" s="3" t="s">
        <v>8316</v>
      </c>
    </row>
    <row r="1366" spans="1:22" ht="57.6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15">
        <f t="shared" si="127"/>
        <v>42011.6956712963</v>
      </c>
      <c r="K1366" s="3">
        <v>1415464906</v>
      </c>
      <c r="L1366" s="15">
        <f t="shared" si="128"/>
        <v>41951.695671296293</v>
      </c>
      <c r="M1366" s="15" t="str">
        <f t="shared" si="129"/>
        <v>Nov</v>
      </c>
      <c r="N1366" s="15" t="str">
        <f t="shared" si="130"/>
        <v>2014</v>
      </c>
      <c r="O1366" s="3" t="b">
        <v>0</v>
      </c>
      <c r="P1366" s="3">
        <v>144</v>
      </c>
      <c r="Q1366" s="3" t="b">
        <v>1</v>
      </c>
      <c r="R1366" s="3" t="s">
        <v>8276</v>
      </c>
      <c r="S1366" s="7">
        <f t="shared" si="126"/>
        <v>119</v>
      </c>
      <c r="T1366" s="3">
        <f t="shared" si="131"/>
        <v>346.04</v>
      </c>
      <c r="U1366" s="9" t="s">
        <v>8318</v>
      </c>
      <c r="V1366" s="3" t="s">
        <v>8319</v>
      </c>
    </row>
    <row r="1367" spans="1:22" ht="43.2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15">
        <f t="shared" si="127"/>
        <v>42079.691574074073</v>
      </c>
      <c r="K1367" s="3">
        <v>1423935352</v>
      </c>
      <c r="L1367" s="15">
        <f t="shared" si="128"/>
        <v>42049.733240740738</v>
      </c>
      <c r="M1367" s="15" t="str">
        <f t="shared" si="129"/>
        <v>Feb</v>
      </c>
      <c r="N1367" s="15" t="str">
        <f t="shared" si="130"/>
        <v>2015</v>
      </c>
      <c r="O1367" s="3" t="b">
        <v>0</v>
      </c>
      <c r="P1367" s="3">
        <v>92</v>
      </c>
      <c r="Q1367" s="3" t="b">
        <v>1</v>
      </c>
      <c r="R1367" s="3" t="s">
        <v>8276</v>
      </c>
      <c r="S1367" s="7">
        <f t="shared" si="126"/>
        <v>100</v>
      </c>
      <c r="T1367" s="3">
        <f t="shared" si="131"/>
        <v>81.739999999999995</v>
      </c>
      <c r="U1367" s="9" t="s">
        <v>8318</v>
      </c>
      <c r="V1367" s="3" t="s">
        <v>8319</v>
      </c>
    </row>
    <row r="1368" spans="1:22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15">
        <f t="shared" si="127"/>
        <v>41970.037766203706</v>
      </c>
      <c r="K1368" s="3">
        <v>1413158063</v>
      </c>
      <c r="L1368" s="15">
        <f t="shared" si="128"/>
        <v>41924.996099537035</v>
      </c>
      <c r="M1368" s="15" t="str">
        <f t="shared" si="129"/>
        <v>Oct</v>
      </c>
      <c r="N1368" s="15" t="str">
        <f t="shared" si="130"/>
        <v>2014</v>
      </c>
      <c r="O1368" s="3" t="b">
        <v>0</v>
      </c>
      <c r="P1368" s="3">
        <v>147</v>
      </c>
      <c r="Q1368" s="3" t="b">
        <v>1</v>
      </c>
      <c r="R1368" s="3" t="s">
        <v>8276</v>
      </c>
      <c r="S1368" s="7">
        <f t="shared" si="126"/>
        <v>126</v>
      </c>
      <c r="T1368" s="3">
        <f t="shared" si="131"/>
        <v>64.540000000000006</v>
      </c>
      <c r="U1368" s="9" t="s">
        <v>8318</v>
      </c>
      <c r="V1368" s="3" t="s">
        <v>8319</v>
      </c>
    </row>
    <row r="1369" spans="1:22" ht="43.2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15">
        <f t="shared" si="127"/>
        <v>42322.044560185182</v>
      </c>
      <c r="K1369" s="3">
        <v>1444867450</v>
      </c>
      <c r="L1369" s="15">
        <f t="shared" si="128"/>
        <v>42292.002893518518</v>
      </c>
      <c r="M1369" s="15" t="str">
        <f t="shared" si="129"/>
        <v>Oct</v>
      </c>
      <c r="N1369" s="15" t="str">
        <f t="shared" si="130"/>
        <v>2015</v>
      </c>
      <c r="O1369" s="3" t="b">
        <v>0</v>
      </c>
      <c r="P1369" s="3">
        <v>90</v>
      </c>
      <c r="Q1369" s="3" t="b">
        <v>1</v>
      </c>
      <c r="R1369" s="3" t="s">
        <v>8276</v>
      </c>
      <c r="S1369" s="7">
        <f t="shared" si="126"/>
        <v>114</v>
      </c>
      <c r="T1369" s="3">
        <f t="shared" si="131"/>
        <v>63.48</v>
      </c>
      <c r="U1369" s="9" t="s">
        <v>8318</v>
      </c>
      <c r="V1369" s="3" t="s">
        <v>8319</v>
      </c>
    </row>
    <row r="1370" spans="1:22" ht="43.2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15">
        <f t="shared" si="127"/>
        <v>42170.190902777773</v>
      </c>
      <c r="K1370" s="3">
        <v>1432269294</v>
      </c>
      <c r="L1370" s="15">
        <f t="shared" si="128"/>
        <v>42146.190902777773</v>
      </c>
      <c r="M1370" s="15" t="str">
        <f t="shared" si="129"/>
        <v>May</v>
      </c>
      <c r="N1370" s="15" t="str">
        <f t="shared" si="130"/>
        <v>2015</v>
      </c>
      <c r="O1370" s="3" t="b">
        <v>0</v>
      </c>
      <c r="P1370" s="3">
        <v>87</v>
      </c>
      <c r="Q1370" s="3" t="b">
        <v>1</v>
      </c>
      <c r="R1370" s="3" t="s">
        <v>8276</v>
      </c>
      <c r="S1370" s="7">
        <f t="shared" si="126"/>
        <v>111</v>
      </c>
      <c r="T1370" s="3">
        <f t="shared" si="131"/>
        <v>63.62</v>
      </c>
      <c r="U1370" s="9" t="s">
        <v>8318</v>
      </c>
      <c r="V1370" s="3" t="s">
        <v>8319</v>
      </c>
    </row>
    <row r="1371" spans="1:22" ht="43.2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15">
        <f t="shared" si="127"/>
        <v>41740.594282407408</v>
      </c>
      <c r="K1371" s="3">
        <v>1394633746</v>
      </c>
      <c r="L1371" s="15">
        <f t="shared" si="128"/>
        <v>41710.594282407408</v>
      </c>
      <c r="M1371" s="15" t="str">
        <f t="shared" si="129"/>
        <v>Mar</v>
      </c>
      <c r="N1371" s="15" t="str">
        <f t="shared" si="130"/>
        <v>2014</v>
      </c>
      <c r="O1371" s="3" t="b">
        <v>0</v>
      </c>
      <c r="P1371" s="3">
        <v>406</v>
      </c>
      <c r="Q1371" s="3" t="b">
        <v>1</v>
      </c>
      <c r="R1371" s="3" t="s">
        <v>8276</v>
      </c>
      <c r="S1371" s="7">
        <f t="shared" si="126"/>
        <v>105</v>
      </c>
      <c r="T1371" s="3">
        <f t="shared" si="131"/>
        <v>83.97</v>
      </c>
      <c r="U1371" s="9" t="s">
        <v>8318</v>
      </c>
      <c r="V1371" s="3" t="s">
        <v>8319</v>
      </c>
    </row>
    <row r="1372" spans="1:22" ht="28.8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15">
        <f t="shared" si="127"/>
        <v>41563.00335648148</v>
      </c>
      <c r="K1372" s="3">
        <v>1380585890</v>
      </c>
      <c r="L1372" s="15">
        <f t="shared" si="128"/>
        <v>41548.00335648148</v>
      </c>
      <c r="M1372" s="15" t="str">
        <f t="shared" si="129"/>
        <v>Oct</v>
      </c>
      <c r="N1372" s="15" t="str">
        <f t="shared" si="130"/>
        <v>2013</v>
      </c>
      <c r="O1372" s="3" t="b">
        <v>0</v>
      </c>
      <c r="P1372" s="3">
        <v>20</v>
      </c>
      <c r="Q1372" s="3" t="b">
        <v>1</v>
      </c>
      <c r="R1372" s="3" t="s">
        <v>8276</v>
      </c>
      <c r="S1372" s="7">
        <f t="shared" si="126"/>
        <v>104</v>
      </c>
      <c r="T1372" s="3">
        <f t="shared" si="131"/>
        <v>77.75</v>
      </c>
      <c r="U1372" s="9" t="s">
        <v>8318</v>
      </c>
      <c r="V1372" s="3" t="s">
        <v>8319</v>
      </c>
    </row>
    <row r="1373" spans="1:22" ht="43.2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15">
        <f t="shared" si="127"/>
        <v>42131.758587962962</v>
      </c>
      <c r="K1373" s="3">
        <v>1428430342</v>
      </c>
      <c r="L1373" s="15">
        <f t="shared" si="128"/>
        <v>42101.758587962962</v>
      </c>
      <c r="M1373" s="15" t="str">
        <f t="shared" si="129"/>
        <v>Apr</v>
      </c>
      <c r="N1373" s="15" t="str">
        <f t="shared" si="130"/>
        <v>2015</v>
      </c>
      <c r="O1373" s="3" t="b">
        <v>0</v>
      </c>
      <c r="P1373" s="3">
        <v>70</v>
      </c>
      <c r="Q1373" s="3" t="b">
        <v>1</v>
      </c>
      <c r="R1373" s="3" t="s">
        <v>8276</v>
      </c>
      <c r="S1373" s="7">
        <f t="shared" si="126"/>
        <v>107</v>
      </c>
      <c r="T1373" s="3">
        <f t="shared" si="131"/>
        <v>107.07</v>
      </c>
      <c r="U1373" s="9" t="s">
        <v>8318</v>
      </c>
      <c r="V1373" s="3" t="s">
        <v>8319</v>
      </c>
    </row>
    <row r="1374" spans="1:22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15">
        <f t="shared" si="127"/>
        <v>41102.739953703705</v>
      </c>
      <c r="K1374" s="3">
        <v>1339523132</v>
      </c>
      <c r="L1374" s="15">
        <f t="shared" si="128"/>
        <v>41072.739953703705</v>
      </c>
      <c r="M1374" s="15" t="str">
        <f t="shared" si="129"/>
        <v>Jun</v>
      </c>
      <c r="N1374" s="15" t="str">
        <f t="shared" si="130"/>
        <v>2012</v>
      </c>
      <c r="O1374" s="3" t="b">
        <v>0</v>
      </c>
      <c r="P1374" s="3">
        <v>16</v>
      </c>
      <c r="Q1374" s="3" t="b">
        <v>1</v>
      </c>
      <c r="R1374" s="3" t="s">
        <v>8276</v>
      </c>
      <c r="S1374" s="7">
        <f t="shared" si="126"/>
        <v>124</v>
      </c>
      <c r="T1374" s="3">
        <f t="shared" si="131"/>
        <v>38.75</v>
      </c>
      <c r="U1374" s="9" t="s">
        <v>8318</v>
      </c>
      <c r="V1374" s="3" t="s">
        <v>8319</v>
      </c>
    </row>
    <row r="1375" spans="1:22" ht="28.8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15">
        <f t="shared" si="127"/>
        <v>42734.95177083333</v>
      </c>
      <c r="K1375" s="3">
        <v>1480546233</v>
      </c>
      <c r="L1375" s="15">
        <f t="shared" si="128"/>
        <v>42704.95177083333</v>
      </c>
      <c r="M1375" s="15" t="str">
        <f t="shared" si="129"/>
        <v>Nov</v>
      </c>
      <c r="N1375" s="15" t="str">
        <f t="shared" si="130"/>
        <v>2016</v>
      </c>
      <c r="O1375" s="3" t="b">
        <v>0</v>
      </c>
      <c r="P1375" s="3">
        <v>52</v>
      </c>
      <c r="Q1375" s="3" t="b">
        <v>1</v>
      </c>
      <c r="R1375" s="3" t="s">
        <v>8276</v>
      </c>
      <c r="S1375" s="7">
        <f t="shared" si="126"/>
        <v>105</v>
      </c>
      <c r="T1375" s="3">
        <f t="shared" si="131"/>
        <v>201.94</v>
      </c>
      <c r="U1375" s="9" t="s">
        <v>8318</v>
      </c>
      <c r="V1375" s="3" t="s">
        <v>8319</v>
      </c>
    </row>
    <row r="1376" spans="1:22" ht="43.2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15">
        <f t="shared" si="127"/>
        <v>42454.12023148148</v>
      </c>
      <c r="K1376" s="3">
        <v>1456285988</v>
      </c>
      <c r="L1376" s="15">
        <f t="shared" si="128"/>
        <v>42424.161898148144</v>
      </c>
      <c r="M1376" s="15" t="str">
        <f t="shared" si="129"/>
        <v>Feb</v>
      </c>
      <c r="N1376" s="15" t="str">
        <f t="shared" si="130"/>
        <v>2016</v>
      </c>
      <c r="O1376" s="3" t="b">
        <v>0</v>
      </c>
      <c r="P1376" s="3">
        <v>66</v>
      </c>
      <c r="Q1376" s="3" t="b">
        <v>1</v>
      </c>
      <c r="R1376" s="3" t="s">
        <v>8276</v>
      </c>
      <c r="S1376" s="7">
        <f t="shared" si="126"/>
        <v>189</v>
      </c>
      <c r="T1376" s="3">
        <f t="shared" si="131"/>
        <v>43.06</v>
      </c>
      <c r="U1376" s="9" t="s">
        <v>8318</v>
      </c>
      <c r="V1376" s="3" t="s">
        <v>8319</v>
      </c>
    </row>
    <row r="1377" spans="1:22" ht="57.6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15">
        <f t="shared" si="127"/>
        <v>42750.066192129627</v>
      </c>
      <c r="K1377" s="3">
        <v>1481852119</v>
      </c>
      <c r="L1377" s="15">
        <f t="shared" si="128"/>
        <v>42720.066192129627</v>
      </c>
      <c r="M1377" s="15" t="str">
        <f t="shared" si="129"/>
        <v>Dec</v>
      </c>
      <c r="N1377" s="15" t="str">
        <f t="shared" si="130"/>
        <v>2016</v>
      </c>
      <c r="O1377" s="3" t="b">
        <v>0</v>
      </c>
      <c r="P1377" s="3">
        <v>109</v>
      </c>
      <c r="Q1377" s="3" t="b">
        <v>1</v>
      </c>
      <c r="R1377" s="3" t="s">
        <v>8276</v>
      </c>
      <c r="S1377" s="7">
        <f t="shared" si="126"/>
        <v>171</v>
      </c>
      <c r="T1377" s="3">
        <f t="shared" si="131"/>
        <v>62.87</v>
      </c>
      <c r="U1377" s="9" t="s">
        <v>8318</v>
      </c>
      <c r="V1377" s="3" t="s">
        <v>8319</v>
      </c>
    </row>
    <row r="1378" spans="1:22" ht="28.8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15">
        <f t="shared" si="127"/>
        <v>42707.710717592592</v>
      </c>
      <c r="K1378" s="3">
        <v>1478189006</v>
      </c>
      <c r="L1378" s="15">
        <f t="shared" si="128"/>
        <v>42677.669050925921</v>
      </c>
      <c r="M1378" s="15" t="str">
        <f t="shared" si="129"/>
        <v>Nov</v>
      </c>
      <c r="N1378" s="15" t="str">
        <f t="shared" si="130"/>
        <v>2016</v>
      </c>
      <c r="O1378" s="3" t="b">
        <v>0</v>
      </c>
      <c r="P1378" s="3">
        <v>168</v>
      </c>
      <c r="Q1378" s="3" t="b">
        <v>1</v>
      </c>
      <c r="R1378" s="3" t="s">
        <v>8276</v>
      </c>
      <c r="S1378" s="7">
        <f t="shared" si="126"/>
        <v>252</v>
      </c>
      <c r="T1378" s="3">
        <f t="shared" si="131"/>
        <v>55.61</v>
      </c>
      <c r="U1378" s="9" t="s">
        <v>8318</v>
      </c>
      <c r="V1378" s="3" t="s">
        <v>8319</v>
      </c>
    </row>
    <row r="1379" spans="1:22" ht="43.2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15">
        <f t="shared" si="127"/>
        <v>42769.174305555556</v>
      </c>
      <c r="K1379" s="3">
        <v>1484198170</v>
      </c>
      <c r="L1379" s="15">
        <f t="shared" si="128"/>
        <v>42747.219560185185</v>
      </c>
      <c r="M1379" s="15" t="str">
        <f t="shared" si="129"/>
        <v>Jan</v>
      </c>
      <c r="N1379" s="15" t="str">
        <f t="shared" si="130"/>
        <v>2017</v>
      </c>
      <c r="O1379" s="3" t="b">
        <v>0</v>
      </c>
      <c r="P1379" s="3">
        <v>31</v>
      </c>
      <c r="Q1379" s="3" t="b">
        <v>1</v>
      </c>
      <c r="R1379" s="3" t="s">
        <v>8276</v>
      </c>
      <c r="S1379" s="7">
        <f t="shared" si="126"/>
        <v>116</v>
      </c>
      <c r="T1379" s="3">
        <f t="shared" si="131"/>
        <v>48.71</v>
      </c>
      <c r="U1379" s="9" t="s">
        <v>8318</v>
      </c>
      <c r="V1379" s="3" t="s">
        <v>8319</v>
      </c>
    </row>
    <row r="1380" spans="1:22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15">
        <f t="shared" si="127"/>
        <v>42583.759374999994</v>
      </c>
      <c r="K1380" s="3">
        <v>1468779210</v>
      </c>
      <c r="L1380" s="15">
        <f t="shared" si="128"/>
        <v>42568.759374999994</v>
      </c>
      <c r="M1380" s="15" t="str">
        <f t="shared" si="129"/>
        <v>Jul</v>
      </c>
      <c r="N1380" s="15" t="str">
        <f t="shared" si="130"/>
        <v>2016</v>
      </c>
      <c r="O1380" s="3" t="b">
        <v>0</v>
      </c>
      <c r="P1380" s="3">
        <v>133</v>
      </c>
      <c r="Q1380" s="3" t="b">
        <v>1</v>
      </c>
      <c r="R1380" s="3" t="s">
        <v>8276</v>
      </c>
      <c r="S1380" s="7">
        <f t="shared" si="126"/>
        <v>203</v>
      </c>
      <c r="T1380" s="3">
        <f t="shared" si="131"/>
        <v>30.58</v>
      </c>
      <c r="U1380" s="9" t="s">
        <v>8318</v>
      </c>
      <c r="V1380" s="3" t="s">
        <v>8319</v>
      </c>
    </row>
    <row r="1381" spans="1:22" ht="28.8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15">
        <f t="shared" si="127"/>
        <v>42160.491620370376</v>
      </c>
      <c r="K1381" s="3">
        <v>1430912876</v>
      </c>
      <c r="L1381" s="15">
        <f t="shared" si="128"/>
        <v>42130.491620370376</v>
      </c>
      <c r="M1381" s="15" t="str">
        <f t="shared" si="129"/>
        <v>May</v>
      </c>
      <c r="N1381" s="15" t="str">
        <f t="shared" si="130"/>
        <v>2015</v>
      </c>
      <c r="O1381" s="3" t="b">
        <v>0</v>
      </c>
      <c r="P1381" s="3">
        <v>151</v>
      </c>
      <c r="Q1381" s="3" t="b">
        <v>1</v>
      </c>
      <c r="R1381" s="3" t="s">
        <v>8276</v>
      </c>
      <c r="S1381" s="7">
        <f t="shared" si="126"/>
        <v>112</v>
      </c>
      <c r="T1381" s="3">
        <f t="shared" si="131"/>
        <v>73.91</v>
      </c>
      <c r="U1381" s="9" t="s">
        <v>8318</v>
      </c>
      <c r="V1381" s="3" t="s">
        <v>8319</v>
      </c>
    </row>
    <row r="1382" spans="1:22" ht="43.2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15">
        <f t="shared" si="127"/>
        <v>42164.083333333328</v>
      </c>
      <c r="K1382" s="3">
        <v>1431886706</v>
      </c>
      <c r="L1382" s="15">
        <f t="shared" si="128"/>
        <v>42141.762800925921</v>
      </c>
      <c r="M1382" s="15" t="str">
        <f t="shared" si="129"/>
        <v>May</v>
      </c>
      <c r="N1382" s="15" t="str">
        <f t="shared" si="130"/>
        <v>2015</v>
      </c>
      <c r="O1382" s="3" t="b">
        <v>0</v>
      </c>
      <c r="P1382" s="3">
        <v>5</v>
      </c>
      <c r="Q1382" s="3" t="b">
        <v>1</v>
      </c>
      <c r="R1382" s="3" t="s">
        <v>8276</v>
      </c>
      <c r="S1382" s="7">
        <f t="shared" si="126"/>
        <v>424</v>
      </c>
      <c r="T1382" s="3">
        <f t="shared" si="131"/>
        <v>21.2</v>
      </c>
      <c r="U1382" s="9" t="s">
        <v>8318</v>
      </c>
      <c r="V1382" s="3" t="s">
        <v>8319</v>
      </c>
    </row>
    <row r="1383" spans="1:22" ht="57.6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15">
        <f t="shared" si="127"/>
        <v>42733.214409722219</v>
      </c>
      <c r="K1383" s="3">
        <v>1480396125</v>
      </c>
      <c r="L1383" s="15">
        <f t="shared" si="128"/>
        <v>42703.214409722219</v>
      </c>
      <c r="M1383" s="15" t="str">
        <f t="shared" si="129"/>
        <v>Nov</v>
      </c>
      <c r="N1383" s="15" t="str">
        <f t="shared" si="130"/>
        <v>2016</v>
      </c>
      <c r="O1383" s="3" t="b">
        <v>0</v>
      </c>
      <c r="P1383" s="3">
        <v>73</v>
      </c>
      <c r="Q1383" s="3" t="b">
        <v>1</v>
      </c>
      <c r="R1383" s="3" t="s">
        <v>8276</v>
      </c>
      <c r="S1383" s="7">
        <f t="shared" si="126"/>
        <v>107</v>
      </c>
      <c r="T1383" s="3">
        <f t="shared" si="131"/>
        <v>73.36</v>
      </c>
      <c r="U1383" s="9" t="s">
        <v>8318</v>
      </c>
      <c r="V1383" s="3" t="s">
        <v>8319</v>
      </c>
    </row>
    <row r="1384" spans="1:22" ht="43.2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15">
        <f t="shared" si="127"/>
        <v>41400.800185185188</v>
      </c>
      <c r="K1384" s="3">
        <v>1365275536</v>
      </c>
      <c r="L1384" s="15">
        <f t="shared" si="128"/>
        <v>41370.800185185188</v>
      </c>
      <c r="M1384" s="15" t="str">
        <f t="shared" si="129"/>
        <v>Apr</v>
      </c>
      <c r="N1384" s="15" t="str">
        <f t="shared" si="130"/>
        <v>2013</v>
      </c>
      <c r="O1384" s="3" t="b">
        <v>0</v>
      </c>
      <c r="P1384" s="3">
        <v>148</v>
      </c>
      <c r="Q1384" s="3" t="b">
        <v>1</v>
      </c>
      <c r="R1384" s="3" t="s">
        <v>8276</v>
      </c>
      <c r="S1384" s="7">
        <f t="shared" si="126"/>
        <v>104</v>
      </c>
      <c r="T1384" s="3">
        <f t="shared" si="131"/>
        <v>56.41</v>
      </c>
      <c r="U1384" s="9" t="s">
        <v>8318</v>
      </c>
      <c r="V1384" s="3" t="s">
        <v>8319</v>
      </c>
    </row>
    <row r="1385" spans="1:22" ht="43.2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15">
        <f t="shared" si="127"/>
        <v>42727.074976851851</v>
      </c>
      <c r="K1385" s="3">
        <v>1480729678</v>
      </c>
      <c r="L1385" s="15">
        <f t="shared" si="128"/>
        <v>42707.074976851851</v>
      </c>
      <c r="M1385" s="15" t="str">
        <f t="shared" si="129"/>
        <v>Dec</v>
      </c>
      <c r="N1385" s="15" t="str">
        <f t="shared" si="130"/>
        <v>2016</v>
      </c>
      <c r="O1385" s="3" t="b">
        <v>0</v>
      </c>
      <c r="P1385" s="3">
        <v>93</v>
      </c>
      <c r="Q1385" s="3" t="b">
        <v>1</v>
      </c>
      <c r="R1385" s="3" t="s">
        <v>8276</v>
      </c>
      <c r="S1385" s="7">
        <f t="shared" si="126"/>
        <v>212</v>
      </c>
      <c r="T1385" s="3">
        <f t="shared" si="131"/>
        <v>50.25</v>
      </c>
      <c r="U1385" s="9" t="s">
        <v>8318</v>
      </c>
      <c r="V1385" s="3" t="s">
        <v>8319</v>
      </c>
    </row>
    <row r="1386" spans="1:22" ht="43.2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15">
        <f t="shared" si="127"/>
        <v>42190.735208333332</v>
      </c>
      <c r="K1386" s="3">
        <v>1433525922</v>
      </c>
      <c r="L1386" s="15">
        <f t="shared" si="128"/>
        <v>42160.735208333332</v>
      </c>
      <c r="M1386" s="15" t="str">
        <f t="shared" si="129"/>
        <v>Jun</v>
      </c>
      <c r="N1386" s="15" t="str">
        <f t="shared" si="130"/>
        <v>2015</v>
      </c>
      <c r="O1386" s="3" t="b">
        <v>0</v>
      </c>
      <c r="P1386" s="3">
        <v>63</v>
      </c>
      <c r="Q1386" s="3" t="b">
        <v>1</v>
      </c>
      <c r="R1386" s="3" t="s">
        <v>8276</v>
      </c>
      <c r="S1386" s="7">
        <f t="shared" si="126"/>
        <v>124</v>
      </c>
      <c r="T1386" s="3">
        <f t="shared" si="131"/>
        <v>68.94</v>
      </c>
      <c r="U1386" s="9" t="s">
        <v>8318</v>
      </c>
      <c r="V1386" s="3" t="s">
        <v>8319</v>
      </c>
    </row>
    <row r="1387" spans="1:22" ht="43.2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15">
        <f t="shared" si="127"/>
        <v>42489.507638888885</v>
      </c>
      <c r="K1387" s="3">
        <v>1457109121</v>
      </c>
      <c r="L1387" s="15">
        <f t="shared" si="128"/>
        <v>42433.688900462963</v>
      </c>
      <c r="M1387" s="15" t="str">
        <f t="shared" si="129"/>
        <v>Mar</v>
      </c>
      <c r="N1387" s="15" t="str">
        <f t="shared" si="130"/>
        <v>2016</v>
      </c>
      <c r="O1387" s="3" t="b">
        <v>0</v>
      </c>
      <c r="P1387" s="3">
        <v>134</v>
      </c>
      <c r="Q1387" s="3" t="b">
        <v>1</v>
      </c>
      <c r="R1387" s="3" t="s">
        <v>8276</v>
      </c>
      <c r="S1387" s="7">
        <f t="shared" si="126"/>
        <v>110</v>
      </c>
      <c r="T1387" s="3">
        <f t="shared" si="131"/>
        <v>65.91</v>
      </c>
      <c r="U1387" s="9" t="s">
        <v>8318</v>
      </c>
      <c r="V1387" s="3" t="s">
        <v>8319</v>
      </c>
    </row>
    <row r="1388" spans="1:22" ht="28.8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15">
        <f t="shared" si="127"/>
        <v>42214.646863425922</v>
      </c>
      <c r="K1388" s="3">
        <v>1435591889</v>
      </c>
      <c r="L1388" s="15">
        <f t="shared" si="128"/>
        <v>42184.646863425922</v>
      </c>
      <c r="M1388" s="15" t="str">
        <f t="shared" si="129"/>
        <v>Jun</v>
      </c>
      <c r="N1388" s="15" t="str">
        <f t="shared" si="130"/>
        <v>2015</v>
      </c>
      <c r="O1388" s="3" t="b">
        <v>0</v>
      </c>
      <c r="P1388" s="3">
        <v>14</v>
      </c>
      <c r="Q1388" s="3" t="b">
        <v>1</v>
      </c>
      <c r="R1388" s="3" t="s">
        <v>8276</v>
      </c>
      <c r="S1388" s="7">
        <f t="shared" si="126"/>
        <v>219</v>
      </c>
      <c r="T1388" s="3">
        <f t="shared" si="131"/>
        <v>62.5</v>
      </c>
      <c r="U1388" s="9" t="s">
        <v>8318</v>
      </c>
      <c r="V1388" s="3" t="s">
        <v>8319</v>
      </c>
    </row>
    <row r="1389" spans="1:22" ht="43.2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15">
        <f t="shared" si="127"/>
        <v>42158.1875</v>
      </c>
      <c r="K1389" s="3">
        <v>1430604395</v>
      </c>
      <c r="L1389" s="15">
        <f t="shared" si="128"/>
        <v>42126.92123842593</v>
      </c>
      <c r="M1389" s="15" t="str">
        <f t="shared" si="129"/>
        <v>May</v>
      </c>
      <c r="N1389" s="15" t="str">
        <f t="shared" si="130"/>
        <v>2015</v>
      </c>
      <c r="O1389" s="3" t="b">
        <v>0</v>
      </c>
      <c r="P1389" s="3">
        <v>78</v>
      </c>
      <c r="Q1389" s="3" t="b">
        <v>1</v>
      </c>
      <c r="R1389" s="3" t="s">
        <v>8276</v>
      </c>
      <c r="S1389" s="7">
        <f t="shared" si="126"/>
        <v>137</v>
      </c>
      <c r="T1389" s="3">
        <f t="shared" si="131"/>
        <v>70.06</v>
      </c>
      <c r="U1389" s="9" t="s">
        <v>8318</v>
      </c>
      <c r="V1389" s="3" t="s">
        <v>8319</v>
      </c>
    </row>
    <row r="1390" spans="1:22" ht="43.2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15">
        <f t="shared" si="127"/>
        <v>42660.676388888889</v>
      </c>
      <c r="K1390" s="3">
        <v>1474469117</v>
      </c>
      <c r="L1390" s="15">
        <f t="shared" si="128"/>
        <v>42634.614780092597</v>
      </c>
      <c r="M1390" s="15" t="str">
        <f t="shared" si="129"/>
        <v>Sep</v>
      </c>
      <c r="N1390" s="15" t="str">
        <f t="shared" si="130"/>
        <v>2016</v>
      </c>
      <c r="O1390" s="3" t="b">
        <v>0</v>
      </c>
      <c r="P1390" s="3">
        <v>112</v>
      </c>
      <c r="Q1390" s="3" t="b">
        <v>1</v>
      </c>
      <c r="R1390" s="3" t="s">
        <v>8276</v>
      </c>
      <c r="S1390" s="7">
        <f t="shared" si="126"/>
        <v>135</v>
      </c>
      <c r="T1390" s="3">
        <f t="shared" si="131"/>
        <v>60.18</v>
      </c>
      <c r="U1390" s="9" t="s">
        <v>8318</v>
      </c>
      <c r="V1390" s="3" t="s">
        <v>8319</v>
      </c>
    </row>
    <row r="1391" spans="1:22" ht="28.8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15">
        <f t="shared" si="127"/>
        <v>42595.480983796297</v>
      </c>
      <c r="K1391" s="3">
        <v>1468495957</v>
      </c>
      <c r="L1391" s="15">
        <f t="shared" si="128"/>
        <v>42565.480983796297</v>
      </c>
      <c r="M1391" s="15" t="str">
        <f t="shared" si="129"/>
        <v>Jul</v>
      </c>
      <c r="N1391" s="15" t="str">
        <f t="shared" si="130"/>
        <v>2016</v>
      </c>
      <c r="O1391" s="3" t="b">
        <v>0</v>
      </c>
      <c r="P1391" s="3">
        <v>34</v>
      </c>
      <c r="Q1391" s="3" t="b">
        <v>1</v>
      </c>
      <c r="R1391" s="3" t="s">
        <v>8276</v>
      </c>
      <c r="S1391" s="7">
        <f t="shared" si="126"/>
        <v>145</v>
      </c>
      <c r="T1391" s="3">
        <f t="shared" si="131"/>
        <v>21.38</v>
      </c>
      <c r="U1391" s="9" t="s">
        <v>8318</v>
      </c>
      <c r="V1391" s="3" t="s">
        <v>8319</v>
      </c>
    </row>
    <row r="1392" spans="1:22" ht="43.2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15">
        <f t="shared" si="127"/>
        <v>42121.716666666667</v>
      </c>
      <c r="K1392" s="3">
        <v>1427224606</v>
      </c>
      <c r="L1392" s="15">
        <f t="shared" si="128"/>
        <v>42087.803310185183</v>
      </c>
      <c r="M1392" s="15" t="str">
        <f t="shared" si="129"/>
        <v>Mar</v>
      </c>
      <c r="N1392" s="15" t="str">
        <f t="shared" si="130"/>
        <v>2015</v>
      </c>
      <c r="O1392" s="3" t="b">
        <v>0</v>
      </c>
      <c r="P1392" s="3">
        <v>19</v>
      </c>
      <c r="Q1392" s="3" t="b">
        <v>1</v>
      </c>
      <c r="R1392" s="3" t="s">
        <v>8276</v>
      </c>
      <c r="S1392" s="7">
        <f t="shared" si="126"/>
        <v>109</v>
      </c>
      <c r="T1392" s="3">
        <f t="shared" si="131"/>
        <v>160.79</v>
      </c>
      <c r="U1392" s="9" t="s">
        <v>8318</v>
      </c>
      <c r="V1392" s="3" t="s">
        <v>8319</v>
      </c>
    </row>
    <row r="1393" spans="1:22" ht="43.2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15">
        <f t="shared" si="127"/>
        <v>42238.207638888889</v>
      </c>
      <c r="K1393" s="3">
        <v>1436369818</v>
      </c>
      <c r="L1393" s="15">
        <f t="shared" si="128"/>
        <v>42193.650671296295</v>
      </c>
      <c r="M1393" s="15" t="str">
        <f t="shared" si="129"/>
        <v>Jul</v>
      </c>
      <c r="N1393" s="15" t="str">
        <f t="shared" si="130"/>
        <v>2015</v>
      </c>
      <c r="O1393" s="3" t="b">
        <v>0</v>
      </c>
      <c r="P1393" s="3">
        <v>13</v>
      </c>
      <c r="Q1393" s="3" t="b">
        <v>1</v>
      </c>
      <c r="R1393" s="3" t="s">
        <v>8276</v>
      </c>
      <c r="S1393" s="7">
        <f t="shared" si="126"/>
        <v>110</v>
      </c>
      <c r="T1393" s="3">
        <f t="shared" si="131"/>
        <v>42.38</v>
      </c>
      <c r="U1393" s="9" t="s">
        <v>8318</v>
      </c>
      <c r="V1393" s="3" t="s">
        <v>8319</v>
      </c>
    </row>
    <row r="1394" spans="1:22" ht="43.2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15">
        <f t="shared" si="127"/>
        <v>42432.154930555553</v>
      </c>
      <c r="K1394" s="3">
        <v>1454298186</v>
      </c>
      <c r="L1394" s="15">
        <f t="shared" si="128"/>
        <v>42401.154930555553</v>
      </c>
      <c r="M1394" s="15" t="str">
        <f t="shared" si="129"/>
        <v>Feb</v>
      </c>
      <c r="N1394" s="15" t="str">
        <f t="shared" si="130"/>
        <v>2016</v>
      </c>
      <c r="O1394" s="3" t="b">
        <v>0</v>
      </c>
      <c r="P1394" s="3">
        <v>104</v>
      </c>
      <c r="Q1394" s="3" t="b">
        <v>1</v>
      </c>
      <c r="R1394" s="3" t="s">
        <v>8276</v>
      </c>
      <c r="S1394" s="7">
        <f t="shared" si="126"/>
        <v>114</v>
      </c>
      <c r="T1394" s="3">
        <f t="shared" si="131"/>
        <v>27.32</v>
      </c>
      <c r="U1394" s="9" t="s">
        <v>8318</v>
      </c>
      <c r="V1394" s="3" t="s">
        <v>8319</v>
      </c>
    </row>
    <row r="1395" spans="1:22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15">
        <f t="shared" si="127"/>
        <v>42583.681979166664</v>
      </c>
      <c r="K1395" s="3">
        <v>1467476523</v>
      </c>
      <c r="L1395" s="15">
        <f t="shared" si="128"/>
        <v>42553.681979166664</v>
      </c>
      <c r="M1395" s="15" t="str">
        <f t="shared" si="129"/>
        <v>Jul</v>
      </c>
      <c r="N1395" s="15" t="str">
        <f t="shared" si="130"/>
        <v>2016</v>
      </c>
      <c r="O1395" s="3" t="b">
        <v>0</v>
      </c>
      <c r="P1395" s="3">
        <v>52</v>
      </c>
      <c r="Q1395" s="3" t="b">
        <v>1</v>
      </c>
      <c r="R1395" s="3" t="s">
        <v>8276</v>
      </c>
      <c r="S1395" s="7">
        <f t="shared" si="126"/>
        <v>102</v>
      </c>
      <c r="T1395" s="3">
        <f t="shared" si="131"/>
        <v>196.83</v>
      </c>
      <c r="U1395" s="9" t="s">
        <v>8318</v>
      </c>
      <c r="V1395" s="3" t="s">
        <v>8319</v>
      </c>
    </row>
    <row r="1396" spans="1:22" ht="43.2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15">
        <f t="shared" si="127"/>
        <v>42795.125</v>
      </c>
      <c r="K1396" s="3">
        <v>1484623726</v>
      </c>
      <c r="L1396" s="15">
        <f t="shared" si="128"/>
        <v>42752.144976851851</v>
      </c>
      <c r="M1396" s="15" t="str">
        <f t="shared" si="129"/>
        <v>Jan</v>
      </c>
      <c r="N1396" s="15" t="str">
        <f t="shared" si="130"/>
        <v>2017</v>
      </c>
      <c r="O1396" s="3" t="b">
        <v>0</v>
      </c>
      <c r="P1396" s="3">
        <v>17</v>
      </c>
      <c r="Q1396" s="3" t="b">
        <v>1</v>
      </c>
      <c r="R1396" s="3" t="s">
        <v>8276</v>
      </c>
      <c r="S1396" s="7">
        <f t="shared" si="126"/>
        <v>122</v>
      </c>
      <c r="T1396" s="3">
        <f t="shared" si="131"/>
        <v>53.88</v>
      </c>
      <c r="U1396" s="9" t="s">
        <v>8318</v>
      </c>
      <c r="V1396" s="3" t="s">
        <v>8319</v>
      </c>
    </row>
    <row r="1397" spans="1:22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15">
        <f t="shared" si="127"/>
        <v>42749.90834490741</v>
      </c>
      <c r="K1397" s="3">
        <v>1481838481</v>
      </c>
      <c r="L1397" s="15">
        <f t="shared" si="128"/>
        <v>42719.90834490741</v>
      </c>
      <c r="M1397" s="15" t="str">
        <f t="shared" si="129"/>
        <v>Dec</v>
      </c>
      <c r="N1397" s="15" t="str">
        <f t="shared" si="130"/>
        <v>2016</v>
      </c>
      <c r="O1397" s="3" t="b">
        <v>0</v>
      </c>
      <c r="P1397" s="3">
        <v>82</v>
      </c>
      <c r="Q1397" s="3" t="b">
        <v>1</v>
      </c>
      <c r="R1397" s="3" t="s">
        <v>8276</v>
      </c>
      <c r="S1397" s="7">
        <f t="shared" si="126"/>
        <v>112</v>
      </c>
      <c r="T1397" s="3">
        <f t="shared" si="131"/>
        <v>47.76</v>
      </c>
      <c r="U1397" s="9" t="s">
        <v>8318</v>
      </c>
      <c r="V1397" s="3" t="s">
        <v>8319</v>
      </c>
    </row>
    <row r="1398" spans="1:22" ht="43.2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15">
        <f t="shared" si="127"/>
        <v>42048.99863425926</v>
      </c>
      <c r="K1398" s="3">
        <v>1421279882</v>
      </c>
      <c r="L1398" s="15">
        <f t="shared" si="128"/>
        <v>42018.99863425926</v>
      </c>
      <c r="M1398" s="15" t="str">
        <f t="shared" si="129"/>
        <v>Jan</v>
      </c>
      <c r="N1398" s="15" t="str">
        <f t="shared" si="130"/>
        <v>2015</v>
      </c>
      <c r="O1398" s="3" t="b">
        <v>0</v>
      </c>
      <c r="P1398" s="3">
        <v>73</v>
      </c>
      <c r="Q1398" s="3" t="b">
        <v>1</v>
      </c>
      <c r="R1398" s="3" t="s">
        <v>8276</v>
      </c>
      <c r="S1398" s="7">
        <f t="shared" si="126"/>
        <v>107</v>
      </c>
      <c r="T1398" s="3">
        <f t="shared" si="131"/>
        <v>88.19</v>
      </c>
      <c r="U1398" s="9" t="s">
        <v>8318</v>
      </c>
      <c r="V1398" s="3" t="s">
        <v>8319</v>
      </c>
    </row>
    <row r="1399" spans="1:22" ht="43.2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15">
        <f t="shared" si="127"/>
        <v>42670.888194444444</v>
      </c>
      <c r="K1399" s="3">
        <v>1475013710</v>
      </c>
      <c r="L1399" s="15">
        <f t="shared" si="128"/>
        <v>42640.917939814812</v>
      </c>
      <c r="M1399" s="15" t="str">
        <f t="shared" si="129"/>
        <v>Sep</v>
      </c>
      <c r="N1399" s="15" t="str">
        <f t="shared" si="130"/>
        <v>2016</v>
      </c>
      <c r="O1399" s="3" t="b">
        <v>0</v>
      </c>
      <c r="P1399" s="3">
        <v>158</v>
      </c>
      <c r="Q1399" s="3" t="b">
        <v>1</v>
      </c>
      <c r="R1399" s="3" t="s">
        <v>8276</v>
      </c>
      <c r="S1399" s="7">
        <f t="shared" si="126"/>
        <v>114</v>
      </c>
      <c r="T1399" s="3">
        <f t="shared" si="131"/>
        <v>72.06</v>
      </c>
      <c r="U1399" s="9" t="s">
        <v>8318</v>
      </c>
      <c r="V1399" s="3" t="s">
        <v>8319</v>
      </c>
    </row>
    <row r="1400" spans="1:22" ht="43.2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15">
        <f t="shared" si="127"/>
        <v>42556.874236111107</v>
      </c>
      <c r="K1400" s="3">
        <v>1465160334</v>
      </c>
      <c r="L1400" s="15">
        <f t="shared" si="128"/>
        <v>42526.874236111107</v>
      </c>
      <c r="M1400" s="15" t="str">
        <f t="shared" si="129"/>
        <v>Jun</v>
      </c>
      <c r="N1400" s="15" t="str">
        <f t="shared" si="130"/>
        <v>2016</v>
      </c>
      <c r="O1400" s="3" t="b">
        <v>0</v>
      </c>
      <c r="P1400" s="3">
        <v>65</v>
      </c>
      <c r="Q1400" s="3" t="b">
        <v>1</v>
      </c>
      <c r="R1400" s="3" t="s">
        <v>8276</v>
      </c>
      <c r="S1400" s="7">
        <f t="shared" si="126"/>
        <v>110</v>
      </c>
      <c r="T1400" s="3">
        <f t="shared" si="131"/>
        <v>74.25</v>
      </c>
      <c r="U1400" s="9" t="s">
        <v>8318</v>
      </c>
      <c r="V1400" s="3" t="s">
        <v>8319</v>
      </c>
    </row>
    <row r="1401" spans="1:22" ht="43.2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15">
        <f t="shared" si="127"/>
        <v>41919.004317129627</v>
      </c>
      <c r="K1401" s="3">
        <v>1410048373</v>
      </c>
      <c r="L1401" s="15">
        <f t="shared" si="128"/>
        <v>41889.004317129627</v>
      </c>
      <c r="M1401" s="15" t="str">
        <f t="shared" si="129"/>
        <v>Sep</v>
      </c>
      <c r="N1401" s="15" t="str">
        <f t="shared" si="130"/>
        <v>2014</v>
      </c>
      <c r="O1401" s="3" t="b">
        <v>0</v>
      </c>
      <c r="P1401" s="3">
        <v>184</v>
      </c>
      <c r="Q1401" s="3" t="b">
        <v>1</v>
      </c>
      <c r="R1401" s="3" t="s">
        <v>8276</v>
      </c>
      <c r="S1401" s="7">
        <f t="shared" si="126"/>
        <v>126</v>
      </c>
      <c r="T1401" s="3">
        <f t="shared" si="131"/>
        <v>61.7</v>
      </c>
      <c r="U1401" s="9" t="s">
        <v>8318</v>
      </c>
      <c r="V1401" s="3" t="s">
        <v>8319</v>
      </c>
    </row>
    <row r="1402" spans="1:22" ht="43.2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15">
        <f t="shared" si="127"/>
        <v>42533.229166666672</v>
      </c>
      <c r="K1402" s="3">
        <v>1462695073</v>
      </c>
      <c r="L1402" s="15">
        <f t="shared" si="128"/>
        <v>42498.341122685189</v>
      </c>
      <c r="M1402" s="15" t="str">
        <f t="shared" si="129"/>
        <v>May</v>
      </c>
      <c r="N1402" s="15" t="str">
        <f t="shared" si="130"/>
        <v>2016</v>
      </c>
      <c r="O1402" s="3" t="b">
        <v>0</v>
      </c>
      <c r="P1402" s="3">
        <v>34</v>
      </c>
      <c r="Q1402" s="3" t="b">
        <v>1</v>
      </c>
      <c r="R1402" s="3" t="s">
        <v>8276</v>
      </c>
      <c r="S1402" s="7">
        <f t="shared" si="126"/>
        <v>167</v>
      </c>
      <c r="T1402" s="3">
        <f t="shared" si="131"/>
        <v>17.239999999999998</v>
      </c>
      <c r="U1402" s="9" t="s">
        <v>8318</v>
      </c>
      <c r="V1402" s="3" t="s">
        <v>8319</v>
      </c>
    </row>
    <row r="1403" spans="1:22" ht="57.6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15">
        <f t="shared" si="127"/>
        <v>41420.99622685185</v>
      </c>
      <c r="K1403" s="3">
        <v>1367798074</v>
      </c>
      <c r="L1403" s="15">
        <f t="shared" si="128"/>
        <v>41399.99622685185</v>
      </c>
      <c r="M1403" s="15" t="str">
        <f t="shared" si="129"/>
        <v>May</v>
      </c>
      <c r="N1403" s="15" t="str">
        <f t="shared" si="130"/>
        <v>2013</v>
      </c>
      <c r="O1403" s="3" t="b">
        <v>0</v>
      </c>
      <c r="P1403" s="3">
        <v>240</v>
      </c>
      <c r="Q1403" s="3" t="b">
        <v>1</v>
      </c>
      <c r="R1403" s="3" t="s">
        <v>8276</v>
      </c>
      <c r="S1403" s="7">
        <f t="shared" si="126"/>
        <v>497</v>
      </c>
      <c r="T1403" s="3">
        <f t="shared" si="131"/>
        <v>51.72</v>
      </c>
      <c r="U1403" s="9" t="s">
        <v>8318</v>
      </c>
      <c r="V1403" s="3" t="s">
        <v>8319</v>
      </c>
    </row>
    <row r="1404" spans="1:22" ht="43.2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15">
        <f t="shared" si="127"/>
        <v>42125.011701388896</v>
      </c>
      <c r="K1404" s="3">
        <v>1425259011</v>
      </c>
      <c r="L1404" s="15">
        <f t="shared" si="128"/>
        <v>42065.053368055553</v>
      </c>
      <c r="M1404" s="15" t="str">
        <f t="shared" si="129"/>
        <v>Mar</v>
      </c>
      <c r="N1404" s="15" t="str">
        <f t="shared" si="130"/>
        <v>2015</v>
      </c>
      <c r="O1404" s="3" t="b">
        <v>0</v>
      </c>
      <c r="P1404" s="3">
        <v>113</v>
      </c>
      <c r="Q1404" s="3" t="b">
        <v>1</v>
      </c>
      <c r="R1404" s="3" t="s">
        <v>8276</v>
      </c>
      <c r="S1404" s="7">
        <f t="shared" si="126"/>
        <v>109</v>
      </c>
      <c r="T1404" s="3">
        <f t="shared" si="131"/>
        <v>24.15</v>
      </c>
      <c r="U1404" s="9" t="s">
        <v>8318</v>
      </c>
      <c r="V1404" s="3" t="s">
        <v>8319</v>
      </c>
    </row>
    <row r="1405" spans="1:22" ht="43.2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15">
        <f t="shared" si="127"/>
        <v>41481.062905092593</v>
      </c>
      <c r="K1405" s="3">
        <v>1372210235</v>
      </c>
      <c r="L1405" s="15">
        <f t="shared" si="128"/>
        <v>41451.062905092593</v>
      </c>
      <c r="M1405" s="15" t="str">
        <f t="shared" si="129"/>
        <v>Jun</v>
      </c>
      <c r="N1405" s="15" t="str">
        <f t="shared" si="130"/>
        <v>2013</v>
      </c>
      <c r="O1405" s="3" t="b">
        <v>0</v>
      </c>
      <c r="P1405" s="3">
        <v>66</v>
      </c>
      <c r="Q1405" s="3" t="b">
        <v>1</v>
      </c>
      <c r="R1405" s="3" t="s">
        <v>8276</v>
      </c>
      <c r="S1405" s="7">
        <f t="shared" si="126"/>
        <v>103</v>
      </c>
      <c r="T1405" s="3">
        <f t="shared" si="131"/>
        <v>62.17</v>
      </c>
      <c r="U1405" s="9" t="s">
        <v>8318</v>
      </c>
      <c r="V1405" s="3" t="s">
        <v>8319</v>
      </c>
    </row>
    <row r="1406" spans="1:22" ht="43.2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15">
        <f t="shared" si="127"/>
        <v>42057.510243055556</v>
      </c>
      <c r="K1406" s="3">
        <v>1422447285</v>
      </c>
      <c r="L1406" s="15">
        <f t="shared" si="128"/>
        <v>42032.510243055556</v>
      </c>
      <c r="M1406" s="15" t="str">
        <f t="shared" si="129"/>
        <v>Jan</v>
      </c>
      <c r="N1406" s="15" t="str">
        <f t="shared" si="130"/>
        <v>2015</v>
      </c>
      <c r="O1406" s="3" t="b">
        <v>1</v>
      </c>
      <c r="P1406" s="3">
        <v>5</v>
      </c>
      <c r="Q1406" s="3" t="b">
        <v>0</v>
      </c>
      <c r="R1406" s="3" t="s">
        <v>8287</v>
      </c>
      <c r="S1406" s="7">
        <f t="shared" si="126"/>
        <v>2</v>
      </c>
      <c r="T1406" s="3">
        <f t="shared" si="131"/>
        <v>48.2</v>
      </c>
      <c r="U1406" s="9" t="s">
        <v>8315</v>
      </c>
      <c r="V1406" s="3" t="s">
        <v>8334</v>
      </c>
    </row>
    <row r="1407" spans="1:22" ht="28.8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15">
        <f t="shared" si="127"/>
        <v>41971.722233796296</v>
      </c>
      <c r="K1407" s="3">
        <v>1414599601</v>
      </c>
      <c r="L1407" s="15">
        <f t="shared" si="128"/>
        <v>41941.680567129632</v>
      </c>
      <c r="M1407" s="15" t="str">
        <f t="shared" si="129"/>
        <v>Oct</v>
      </c>
      <c r="N1407" s="15" t="str">
        <f t="shared" si="130"/>
        <v>2014</v>
      </c>
      <c r="O1407" s="3" t="b">
        <v>1</v>
      </c>
      <c r="P1407" s="3">
        <v>17</v>
      </c>
      <c r="Q1407" s="3" t="b">
        <v>0</v>
      </c>
      <c r="R1407" s="3" t="s">
        <v>8287</v>
      </c>
      <c r="S1407" s="7">
        <f t="shared" si="126"/>
        <v>0</v>
      </c>
      <c r="T1407" s="3">
        <f t="shared" si="131"/>
        <v>6.18</v>
      </c>
      <c r="U1407" s="9" t="s">
        <v>8315</v>
      </c>
      <c r="V1407" s="3" t="s">
        <v>8334</v>
      </c>
    </row>
    <row r="1408" spans="1:22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15">
        <f t="shared" si="127"/>
        <v>42350.416666666672</v>
      </c>
      <c r="K1408" s="3">
        <v>1445336607</v>
      </c>
      <c r="L1408" s="15">
        <f t="shared" si="128"/>
        <v>42297.432951388888</v>
      </c>
      <c r="M1408" s="15" t="str">
        <f t="shared" si="129"/>
        <v>Oct</v>
      </c>
      <c r="N1408" s="15" t="str">
        <f t="shared" si="130"/>
        <v>2015</v>
      </c>
      <c r="O1408" s="3" t="b">
        <v>0</v>
      </c>
      <c r="P1408" s="3">
        <v>3</v>
      </c>
      <c r="Q1408" s="3" t="b">
        <v>0</v>
      </c>
      <c r="R1408" s="3" t="s">
        <v>8287</v>
      </c>
      <c r="S1408" s="7">
        <f t="shared" si="126"/>
        <v>0</v>
      </c>
      <c r="T1408" s="3">
        <f t="shared" si="131"/>
        <v>5</v>
      </c>
      <c r="U1408" s="9" t="s">
        <v>8315</v>
      </c>
      <c r="V1408" s="3" t="s">
        <v>8334</v>
      </c>
    </row>
    <row r="1409" spans="1:22" ht="43.2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15">
        <f t="shared" si="127"/>
        <v>41863.536782407406</v>
      </c>
      <c r="K1409" s="3">
        <v>1405687978</v>
      </c>
      <c r="L1409" s="15">
        <f t="shared" si="128"/>
        <v>41838.536782407406</v>
      </c>
      <c r="M1409" s="15" t="str">
        <f t="shared" si="129"/>
        <v>Jul</v>
      </c>
      <c r="N1409" s="15" t="str">
        <f t="shared" si="130"/>
        <v>2014</v>
      </c>
      <c r="O1409" s="3" t="b">
        <v>0</v>
      </c>
      <c r="P1409" s="3">
        <v>2</v>
      </c>
      <c r="Q1409" s="3" t="b">
        <v>0</v>
      </c>
      <c r="R1409" s="3" t="s">
        <v>8287</v>
      </c>
      <c r="S1409" s="7">
        <f t="shared" si="126"/>
        <v>1</v>
      </c>
      <c r="T1409" s="3">
        <f t="shared" si="131"/>
        <v>7.5</v>
      </c>
      <c r="U1409" s="9" t="s">
        <v>8315</v>
      </c>
      <c r="V1409" s="3" t="s">
        <v>8334</v>
      </c>
    </row>
    <row r="1410" spans="1:22" ht="43.2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15">
        <f t="shared" si="127"/>
        <v>42321.913842592592</v>
      </c>
      <c r="K1410" s="3">
        <v>1444856156</v>
      </c>
      <c r="L1410" s="15">
        <f t="shared" si="128"/>
        <v>42291.872175925921</v>
      </c>
      <c r="M1410" s="15" t="str">
        <f t="shared" si="129"/>
        <v>Oct</v>
      </c>
      <c r="N1410" s="15" t="str">
        <f t="shared" si="130"/>
        <v>2015</v>
      </c>
      <c r="O1410" s="3" t="b">
        <v>0</v>
      </c>
      <c r="P1410" s="3">
        <v>6</v>
      </c>
      <c r="Q1410" s="3" t="b">
        <v>0</v>
      </c>
      <c r="R1410" s="3" t="s">
        <v>8287</v>
      </c>
      <c r="S1410" s="7">
        <f t="shared" ref="S1410:S1473" si="132">ROUND((E1410/D1410)*100,0)</f>
        <v>7</v>
      </c>
      <c r="T1410" s="3">
        <f t="shared" si="131"/>
        <v>12</v>
      </c>
      <c r="U1410" s="9" t="s">
        <v>8315</v>
      </c>
      <c r="V1410" s="3" t="s">
        <v>8334</v>
      </c>
    </row>
    <row r="1411" spans="1:22" ht="43.2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15">
        <f t="shared" ref="J1411:J1474" si="133">(((I1411/60)/60)/24)+DATE(1970,1,1)</f>
        <v>42005.175173611111</v>
      </c>
      <c r="K1411" s="3">
        <v>1414897935</v>
      </c>
      <c r="L1411" s="15">
        <f t="shared" ref="L1411:L1474" si="134">(((K1411/60)/60)/24)+DATE(1970,1,1)</f>
        <v>41945.133506944447</v>
      </c>
      <c r="M1411" s="15" t="str">
        <f t="shared" ref="M1411:M1474" si="135">TEXT(L1411, "mmm")</f>
        <v>Nov</v>
      </c>
      <c r="N1411" s="15" t="str">
        <f t="shared" ref="N1411:N1474" si="136">TEXT(L1411, "yyyy")</f>
        <v>2014</v>
      </c>
      <c r="O1411" s="3" t="b">
        <v>0</v>
      </c>
      <c r="P1411" s="3">
        <v>0</v>
      </c>
      <c r="Q1411" s="3" t="b">
        <v>0</v>
      </c>
      <c r="R1411" s="3" t="s">
        <v>8287</v>
      </c>
      <c r="S1411" s="7">
        <f t="shared" si="132"/>
        <v>0</v>
      </c>
      <c r="T1411" s="3" t="e">
        <f t="shared" ref="T1411:T1474" si="137">ROUND(E1411/P1411,2)</f>
        <v>#DIV/0!</v>
      </c>
      <c r="U1411" s="9" t="s">
        <v>8315</v>
      </c>
      <c r="V1411" s="3" t="s">
        <v>8334</v>
      </c>
    </row>
    <row r="1412" spans="1:22" ht="43.2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15">
        <f t="shared" si="133"/>
        <v>42524.318518518514</v>
      </c>
      <c r="K1412" s="3">
        <v>1461051520</v>
      </c>
      <c r="L1412" s="15">
        <f t="shared" si="134"/>
        <v>42479.318518518514</v>
      </c>
      <c r="M1412" s="15" t="str">
        <f t="shared" si="135"/>
        <v>Apr</v>
      </c>
      <c r="N1412" s="15" t="str">
        <f t="shared" si="136"/>
        <v>2016</v>
      </c>
      <c r="O1412" s="3" t="b">
        <v>0</v>
      </c>
      <c r="P1412" s="3">
        <v>1</v>
      </c>
      <c r="Q1412" s="3" t="b">
        <v>0</v>
      </c>
      <c r="R1412" s="3" t="s">
        <v>8287</v>
      </c>
      <c r="S1412" s="7">
        <f t="shared" si="132"/>
        <v>0</v>
      </c>
      <c r="T1412" s="3">
        <f t="shared" si="137"/>
        <v>1</v>
      </c>
      <c r="U1412" s="9" t="s">
        <v>8315</v>
      </c>
      <c r="V1412" s="3" t="s">
        <v>8334</v>
      </c>
    </row>
    <row r="1413" spans="1:22" ht="57.6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15">
        <f t="shared" si="133"/>
        <v>42041.059027777781</v>
      </c>
      <c r="K1413" s="3">
        <v>1420766700</v>
      </c>
      <c r="L1413" s="15">
        <f t="shared" si="134"/>
        <v>42013.059027777781</v>
      </c>
      <c r="M1413" s="15" t="str">
        <f t="shared" si="135"/>
        <v>Jan</v>
      </c>
      <c r="N1413" s="15" t="str">
        <f t="shared" si="136"/>
        <v>2015</v>
      </c>
      <c r="O1413" s="3" t="b">
        <v>0</v>
      </c>
      <c r="P1413" s="3">
        <v>3</v>
      </c>
      <c r="Q1413" s="3" t="b">
        <v>0</v>
      </c>
      <c r="R1413" s="3" t="s">
        <v>8287</v>
      </c>
      <c r="S1413" s="7">
        <f t="shared" si="132"/>
        <v>0</v>
      </c>
      <c r="T1413" s="3">
        <f t="shared" si="137"/>
        <v>2.33</v>
      </c>
      <c r="U1413" s="9" t="s">
        <v>8315</v>
      </c>
      <c r="V1413" s="3" t="s">
        <v>8334</v>
      </c>
    </row>
    <row r="1414" spans="1:22" ht="28.8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15">
        <f t="shared" si="133"/>
        <v>41977.063645833332</v>
      </c>
      <c r="K1414" s="3">
        <v>1415064699</v>
      </c>
      <c r="L1414" s="15">
        <f t="shared" si="134"/>
        <v>41947.063645833332</v>
      </c>
      <c r="M1414" s="15" t="str">
        <f t="shared" si="135"/>
        <v>Nov</v>
      </c>
      <c r="N1414" s="15" t="str">
        <f t="shared" si="136"/>
        <v>2014</v>
      </c>
      <c r="O1414" s="3" t="b">
        <v>0</v>
      </c>
      <c r="P1414" s="3">
        <v>13</v>
      </c>
      <c r="Q1414" s="3" t="b">
        <v>0</v>
      </c>
      <c r="R1414" s="3" t="s">
        <v>8287</v>
      </c>
      <c r="S1414" s="7">
        <f t="shared" si="132"/>
        <v>5</v>
      </c>
      <c r="T1414" s="3">
        <f t="shared" si="137"/>
        <v>24.62</v>
      </c>
      <c r="U1414" s="9" t="s">
        <v>8315</v>
      </c>
      <c r="V1414" s="3" t="s">
        <v>8334</v>
      </c>
    </row>
    <row r="1415" spans="1:22" ht="57.6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15">
        <f t="shared" si="133"/>
        <v>42420.437152777777</v>
      </c>
      <c r="K1415" s="3">
        <v>1450780170</v>
      </c>
      <c r="L1415" s="15">
        <f t="shared" si="134"/>
        <v>42360.437152777777</v>
      </c>
      <c r="M1415" s="15" t="str">
        <f t="shared" si="135"/>
        <v>Dec</v>
      </c>
      <c r="N1415" s="15" t="str">
        <f t="shared" si="136"/>
        <v>2015</v>
      </c>
      <c r="O1415" s="3" t="b">
        <v>0</v>
      </c>
      <c r="P1415" s="3">
        <v>1</v>
      </c>
      <c r="Q1415" s="3" t="b">
        <v>0</v>
      </c>
      <c r="R1415" s="3" t="s">
        <v>8287</v>
      </c>
      <c r="S1415" s="7">
        <f t="shared" si="132"/>
        <v>5</v>
      </c>
      <c r="T1415" s="3">
        <f t="shared" si="137"/>
        <v>100</v>
      </c>
      <c r="U1415" s="9" t="s">
        <v>8315</v>
      </c>
      <c r="V1415" s="3" t="s">
        <v>8334</v>
      </c>
    </row>
    <row r="1416" spans="1:22" ht="43.2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15">
        <f t="shared" si="133"/>
        <v>42738.25309027778</v>
      </c>
      <c r="K1416" s="3">
        <v>1480831467</v>
      </c>
      <c r="L1416" s="15">
        <f t="shared" si="134"/>
        <v>42708.25309027778</v>
      </c>
      <c r="M1416" s="15" t="str">
        <f t="shared" si="135"/>
        <v>Dec</v>
      </c>
      <c r="N1416" s="15" t="str">
        <f t="shared" si="136"/>
        <v>2016</v>
      </c>
      <c r="O1416" s="3" t="b">
        <v>0</v>
      </c>
      <c r="P1416" s="3">
        <v>1</v>
      </c>
      <c r="Q1416" s="3" t="b">
        <v>0</v>
      </c>
      <c r="R1416" s="3" t="s">
        <v>8287</v>
      </c>
      <c r="S1416" s="7">
        <f t="shared" si="132"/>
        <v>0</v>
      </c>
      <c r="T1416" s="3">
        <f t="shared" si="137"/>
        <v>1</v>
      </c>
      <c r="U1416" s="9" t="s">
        <v>8315</v>
      </c>
      <c r="V1416" s="3" t="s">
        <v>8334</v>
      </c>
    </row>
    <row r="1417" spans="1:22" ht="43.2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15">
        <f t="shared" si="133"/>
        <v>42232.675821759258</v>
      </c>
      <c r="K1417" s="3">
        <v>1436285591</v>
      </c>
      <c r="L1417" s="15">
        <f t="shared" si="134"/>
        <v>42192.675821759258</v>
      </c>
      <c r="M1417" s="15" t="str">
        <f t="shared" si="135"/>
        <v>Jul</v>
      </c>
      <c r="N1417" s="15" t="str">
        <f t="shared" si="136"/>
        <v>2015</v>
      </c>
      <c r="O1417" s="3" t="b">
        <v>0</v>
      </c>
      <c r="P1417" s="3">
        <v>9</v>
      </c>
      <c r="Q1417" s="3" t="b">
        <v>0</v>
      </c>
      <c r="R1417" s="3" t="s">
        <v>8287</v>
      </c>
      <c r="S1417" s="7">
        <f t="shared" si="132"/>
        <v>18</v>
      </c>
      <c r="T1417" s="3">
        <f t="shared" si="137"/>
        <v>88.89</v>
      </c>
      <c r="U1417" s="9" t="s">
        <v>8315</v>
      </c>
      <c r="V1417" s="3" t="s">
        <v>8334</v>
      </c>
    </row>
    <row r="1418" spans="1:22" ht="43.2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15">
        <f t="shared" si="133"/>
        <v>42329.967812499999</v>
      </c>
      <c r="K1418" s="3">
        <v>1445552019</v>
      </c>
      <c r="L1418" s="15">
        <f t="shared" si="134"/>
        <v>42299.926145833335</v>
      </c>
      <c r="M1418" s="15" t="str">
        <f t="shared" si="135"/>
        <v>Oct</v>
      </c>
      <c r="N1418" s="15" t="str">
        <f t="shared" si="136"/>
        <v>2015</v>
      </c>
      <c r="O1418" s="3" t="b">
        <v>0</v>
      </c>
      <c r="P1418" s="3">
        <v>0</v>
      </c>
      <c r="Q1418" s="3" t="b">
        <v>0</v>
      </c>
      <c r="R1418" s="3" t="s">
        <v>8287</v>
      </c>
      <c r="S1418" s="7">
        <f t="shared" si="132"/>
        <v>0</v>
      </c>
      <c r="T1418" s="3" t="e">
        <f t="shared" si="137"/>
        <v>#DIV/0!</v>
      </c>
      <c r="U1418" s="9" t="s">
        <v>8315</v>
      </c>
      <c r="V1418" s="3" t="s">
        <v>8334</v>
      </c>
    </row>
    <row r="1419" spans="1:22" ht="43.2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15">
        <f t="shared" si="133"/>
        <v>42262.465972222228</v>
      </c>
      <c r="K1419" s="3">
        <v>1439696174</v>
      </c>
      <c r="L1419" s="15">
        <f t="shared" si="134"/>
        <v>42232.15016203704</v>
      </c>
      <c r="M1419" s="15" t="str">
        <f t="shared" si="135"/>
        <v>Aug</v>
      </c>
      <c r="N1419" s="15" t="str">
        <f t="shared" si="136"/>
        <v>2015</v>
      </c>
      <c r="O1419" s="3" t="b">
        <v>0</v>
      </c>
      <c r="P1419" s="3">
        <v>2</v>
      </c>
      <c r="Q1419" s="3" t="b">
        <v>0</v>
      </c>
      <c r="R1419" s="3" t="s">
        <v>8287</v>
      </c>
      <c r="S1419" s="7">
        <f t="shared" si="132"/>
        <v>1</v>
      </c>
      <c r="T1419" s="3">
        <f t="shared" si="137"/>
        <v>27.5</v>
      </c>
      <c r="U1419" s="9" t="s">
        <v>8315</v>
      </c>
      <c r="V1419" s="3" t="s">
        <v>8334</v>
      </c>
    </row>
    <row r="1420" spans="1:22" ht="57.6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15">
        <f t="shared" si="133"/>
        <v>42425.456412037034</v>
      </c>
      <c r="K1420" s="3">
        <v>1453805834</v>
      </c>
      <c r="L1420" s="15">
        <f t="shared" si="134"/>
        <v>42395.456412037034</v>
      </c>
      <c r="M1420" s="15" t="str">
        <f t="shared" si="135"/>
        <v>Jan</v>
      </c>
      <c r="N1420" s="15" t="str">
        <f t="shared" si="136"/>
        <v>2016</v>
      </c>
      <c r="O1420" s="3" t="b">
        <v>0</v>
      </c>
      <c r="P1420" s="3">
        <v>1</v>
      </c>
      <c r="Q1420" s="3" t="b">
        <v>0</v>
      </c>
      <c r="R1420" s="3" t="s">
        <v>8287</v>
      </c>
      <c r="S1420" s="7">
        <f t="shared" si="132"/>
        <v>0</v>
      </c>
      <c r="T1420" s="3">
        <f t="shared" si="137"/>
        <v>6</v>
      </c>
      <c r="U1420" s="9" t="s">
        <v>8315</v>
      </c>
      <c r="V1420" s="3" t="s">
        <v>8334</v>
      </c>
    </row>
    <row r="1421" spans="1:22" ht="57.6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15">
        <f t="shared" si="133"/>
        <v>42652.456238425926</v>
      </c>
      <c r="K1421" s="3">
        <v>1473418619</v>
      </c>
      <c r="L1421" s="15">
        <f t="shared" si="134"/>
        <v>42622.456238425926</v>
      </c>
      <c r="M1421" s="15" t="str">
        <f t="shared" si="135"/>
        <v>Sep</v>
      </c>
      <c r="N1421" s="15" t="str">
        <f t="shared" si="136"/>
        <v>2016</v>
      </c>
      <c r="O1421" s="3" t="b">
        <v>0</v>
      </c>
      <c r="P1421" s="3">
        <v>10</v>
      </c>
      <c r="Q1421" s="3" t="b">
        <v>0</v>
      </c>
      <c r="R1421" s="3" t="s">
        <v>8287</v>
      </c>
      <c r="S1421" s="7">
        <f t="shared" si="132"/>
        <v>7</v>
      </c>
      <c r="T1421" s="3">
        <f t="shared" si="137"/>
        <v>44.5</v>
      </c>
      <c r="U1421" s="9" t="s">
        <v>8315</v>
      </c>
      <c r="V1421" s="3" t="s">
        <v>8334</v>
      </c>
    </row>
    <row r="1422" spans="1:22" ht="28.8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15">
        <f t="shared" si="133"/>
        <v>42549.667662037042</v>
      </c>
      <c r="K1422" s="3">
        <v>1464969686</v>
      </c>
      <c r="L1422" s="15">
        <f t="shared" si="134"/>
        <v>42524.667662037042</v>
      </c>
      <c r="M1422" s="15" t="str">
        <f t="shared" si="135"/>
        <v>Jun</v>
      </c>
      <c r="N1422" s="15" t="str">
        <f t="shared" si="136"/>
        <v>2016</v>
      </c>
      <c r="O1422" s="3" t="b">
        <v>0</v>
      </c>
      <c r="P1422" s="3">
        <v>3</v>
      </c>
      <c r="Q1422" s="3" t="b">
        <v>0</v>
      </c>
      <c r="R1422" s="3" t="s">
        <v>8287</v>
      </c>
      <c r="S1422" s="7">
        <f t="shared" si="132"/>
        <v>3</v>
      </c>
      <c r="T1422" s="3">
        <f t="shared" si="137"/>
        <v>1</v>
      </c>
      <c r="U1422" s="9" t="s">
        <v>8315</v>
      </c>
      <c r="V1422" s="3" t="s">
        <v>8334</v>
      </c>
    </row>
    <row r="1423" spans="1:22" ht="57.6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15">
        <f t="shared" si="133"/>
        <v>42043.915613425925</v>
      </c>
      <c r="K1423" s="3">
        <v>1420840709</v>
      </c>
      <c r="L1423" s="15">
        <f t="shared" si="134"/>
        <v>42013.915613425925</v>
      </c>
      <c r="M1423" s="15" t="str">
        <f t="shared" si="135"/>
        <v>Jan</v>
      </c>
      <c r="N1423" s="15" t="str">
        <f t="shared" si="136"/>
        <v>2015</v>
      </c>
      <c r="O1423" s="3" t="b">
        <v>0</v>
      </c>
      <c r="P1423" s="3">
        <v>2</v>
      </c>
      <c r="Q1423" s="3" t="b">
        <v>0</v>
      </c>
      <c r="R1423" s="3" t="s">
        <v>8287</v>
      </c>
      <c r="S1423" s="7">
        <f t="shared" si="132"/>
        <v>0</v>
      </c>
      <c r="T1423" s="3">
        <f t="shared" si="137"/>
        <v>100</v>
      </c>
      <c r="U1423" s="9" t="s">
        <v>8315</v>
      </c>
      <c r="V1423" s="3" t="s">
        <v>8334</v>
      </c>
    </row>
    <row r="1424" spans="1:22" ht="43.2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15">
        <f t="shared" si="133"/>
        <v>42634.239629629628</v>
      </c>
      <c r="K1424" s="3">
        <v>1471844704</v>
      </c>
      <c r="L1424" s="15">
        <f t="shared" si="134"/>
        <v>42604.239629629628</v>
      </c>
      <c r="M1424" s="15" t="str">
        <f t="shared" si="135"/>
        <v>Aug</v>
      </c>
      <c r="N1424" s="15" t="str">
        <f t="shared" si="136"/>
        <v>2016</v>
      </c>
      <c r="O1424" s="3" t="b">
        <v>0</v>
      </c>
      <c r="P1424" s="3">
        <v>2</v>
      </c>
      <c r="Q1424" s="3" t="b">
        <v>0</v>
      </c>
      <c r="R1424" s="3" t="s">
        <v>8287</v>
      </c>
      <c r="S1424" s="7">
        <f t="shared" si="132"/>
        <v>0</v>
      </c>
      <c r="T1424" s="3">
        <f t="shared" si="137"/>
        <v>13</v>
      </c>
      <c r="U1424" s="9" t="s">
        <v>8315</v>
      </c>
      <c r="V1424" s="3" t="s">
        <v>8334</v>
      </c>
    </row>
    <row r="1425" spans="1:22" ht="43.2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15">
        <f t="shared" si="133"/>
        <v>42370.360312500001</v>
      </c>
      <c r="K1425" s="3">
        <v>1449045531</v>
      </c>
      <c r="L1425" s="15">
        <f t="shared" si="134"/>
        <v>42340.360312500001</v>
      </c>
      <c r="M1425" s="15" t="str">
        <f t="shared" si="135"/>
        <v>Dec</v>
      </c>
      <c r="N1425" s="15" t="str">
        <f t="shared" si="136"/>
        <v>2015</v>
      </c>
      <c r="O1425" s="3" t="b">
        <v>0</v>
      </c>
      <c r="P1425" s="3">
        <v>1</v>
      </c>
      <c r="Q1425" s="3" t="b">
        <v>0</v>
      </c>
      <c r="R1425" s="3" t="s">
        <v>8287</v>
      </c>
      <c r="S1425" s="7">
        <f t="shared" si="132"/>
        <v>0</v>
      </c>
      <c r="T1425" s="3">
        <f t="shared" si="137"/>
        <v>100</v>
      </c>
      <c r="U1425" s="9" t="s">
        <v>8315</v>
      </c>
      <c r="V1425" s="3" t="s">
        <v>8334</v>
      </c>
    </row>
    <row r="1426" spans="1:22" ht="43.2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15">
        <f t="shared" si="133"/>
        <v>42689.759282407409</v>
      </c>
      <c r="K1426" s="3">
        <v>1478106802</v>
      </c>
      <c r="L1426" s="15">
        <f t="shared" si="134"/>
        <v>42676.717615740738</v>
      </c>
      <c r="M1426" s="15" t="str">
        <f t="shared" si="135"/>
        <v>Nov</v>
      </c>
      <c r="N1426" s="15" t="str">
        <f t="shared" si="136"/>
        <v>2016</v>
      </c>
      <c r="O1426" s="3" t="b">
        <v>0</v>
      </c>
      <c r="P1426" s="3">
        <v>14</v>
      </c>
      <c r="Q1426" s="3" t="b">
        <v>0</v>
      </c>
      <c r="R1426" s="3" t="s">
        <v>8287</v>
      </c>
      <c r="S1426" s="7">
        <f t="shared" si="132"/>
        <v>20</v>
      </c>
      <c r="T1426" s="3">
        <f t="shared" si="137"/>
        <v>109.07</v>
      </c>
      <c r="U1426" s="9" t="s">
        <v>8315</v>
      </c>
      <c r="V1426" s="3" t="s">
        <v>8334</v>
      </c>
    </row>
    <row r="1427" spans="1:22" ht="43.2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15">
        <f t="shared" si="133"/>
        <v>42123.131469907406</v>
      </c>
      <c r="K1427" s="3">
        <v>1427684959</v>
      </c>
      <c r="L1427" s="15">
        <f t="shared" si="134"/>
        <v>42093.131469907406</v>
      </c>
      <c r="M1427" s="15" t="str">
        <f t="shared" si="135"/>
        <v>Mar</v>
      </c>
      <c r="N1427" s="15" t="str">
        <f t="shared" si="136"/>
        <v>2015</v>
      </c>
      <c r="O1427" s="3" t="b">
        <v>0</v>
      </c>
      <c r="P1427" s="3">
        <v>0</v>
      </c>
      <c r="Q1427" s="3" t="b">
        <v>0</v>
      </c>
      <c r="R1427" s="3" t="s">
        <v>8287</v>
      </c>
      <c r="S1427" s="7">
        <f t="shared" si="132"/>
        <v>0</v>
      </c>
      <c r="T1427" s="3" t="e">
        <f t="shared" si="137"/>
        <v>#DIV/0!</v>
      </c>
      <c r="U1427" s="9" t="s">
        <v>8315</v>
      </c>
      <c r="V1427" s="3" t="s">
        <v>8334</v>
      </c>
    </row>
    <row r="1428" spans="1:22" ht="43.2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15">
        <f t="shared" si="133"/>
        <v>42240.390277777777</v>
      </c>
      <c r="K1428" s="3">
        <v>1435224120</v>
      </c>
      <c r="L1428" s="15">
        <f t="shared" si="134"/>
        <v>42180.390277777777</v>
      </c>
      <c r="M1428" s="15" t="str">
        <f t="shared" si="135"/>
        <v>Jun</v>
      </c>
      <c r="N1428" s="15" t="str">
        <f t="shared" si="136"/>
        <v>2015</v>
      </c>
      <c r="O1428" s="3" t="b">
        <v>0</v>
      </c>
      <c r="P1428" s="3">
        <v>0</v>
      </c>
      <c r="Q1428" s="3" t="b">
        <v>0</v>
      </c>
      <c r="R1428" s="3" t="s">
        <v>8287</v>
      </c>
      <c r="S1428" s="7">
        <f t="shared" si="132"/>
        <v>0</v>
      </c>
      <c r="T1428" s="3" t="e">
        <f t="shared" si="137"/>
        <v>#DIV/0!</v>
      </c>
      <c r="U1428" s="9" t="s">
        <v>8315</v>
      </c>
      <c r="V1428" s="3" t="s">
        <v>8334</v>
      </c>
    </row>
    <row r="1429" spans="1:22" ht="57.6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15">
        <f t="shared" si="133"/>
        <v>42631.851678240739</v>
      </c>
      <c r="K1429" s="3">
        <v>1471638385</v>
      </c>
      <c r="L1429" s="15">
        <f t="shared" si="134"/>
        <v>42601.851678240739</v>
      </c>
      <c r="M1429" s="15" t="str">
        <f t="shared" si="135"/>
        <v>Aug</v>
      </c>
      <c r="N1429" s="15" t="str">
        <f t="shared" si="136"/>
        <v>2016</v>
      </c>
      <c r="O1429" s="3" t="b">
        <v>0</v>
      </c>
      <c r="P1429" s="3">
        <v>4</v>
      </c>
      <c r="Q1429" s="3" t="b">
        <v>0</v>
      </c>
      <c r="R1429" s="3" t="s">
        <v>8287</v>
      </c>
      <c r="S1429" s="7">
        <f t="shared" si="132"/>
        <v>8</v>
      </c>
      <c r="T1429" s="3">
        <f t="shared" si="137"/>
        <v>104.75</v>
      </c>
      <c r="U1429" s="9" t="s">
        <v>8315</v>
      </c>
      <c r="V1429" s="3" t="s">
        <v>8334</v>
      </c>
    </row>
    <row r="1430" spans="1:22" ht="43.2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15">
        <f t="shared" si="133"/>
        <v>42462.338159722218</v>
      </c>
      <c r="K1430" s="3">
        <v>1456996017</v>
      </c>
      <c r="L1430" s="15">
        <f t="shared" si="134"/>
        <v>42432.379826388889</v>
      </c>
      <c r="M1430" s="15" t="str">
        <f t="shared" si="135"/>
        <v>Mar</v>
      </c>
      <c r="N1430" s="15" t="str">
        <f t="shared" si="136"/>
        <v>2016</v>
      </c>
      <c r="O1430" s="3" t="b">
        <v>0</v>
      </c>
      <c r="P1430" s="3">
        <v>3</v>
      </c>
      <c r="Q1430" s="3" t="b">
        <v>0</v>
      </c>
      <c r="R1430" s="3" t="s">
        <v>8287</v>
      </c>
      <c r="S1430" s="7">
        <f t="shared" si="132"/>
        <v>5</v>
      </c>
      <c r="T1430" s="3">
        <f t="shared" si="137"/>
        <v>15</v>
      </c>
      <c r="U1430" s="9" t="s">
        <v>8315</v>
      </c>
      <c r="V1430" s="3" t="s">
        <v>8334</v>
      </c>
    </row>
    <row r="1431" spans="1:22" ht="43.2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15">
        <f t="shared" si="133"/>
        <v>42104.060671296291</v>
      </c>
      <c r="K1431" s="3">
        <v>1426037242</v>
      </c>
      <c r="L1431" s="15">
        <f t="shared" si="134"/>
        <v>42074.060671296291</v>
      </c>
      <c r="M1431" s="15" t="str">
        <f t="shared" si="135"/>
        <v>Mar</v>
      </c>
      <c r="N1431" s="15" t="str">
        <f t="shared" si="136"/>
        <v>2015</v>
      </c>
      <c r="O1431" s="3" t="b">
        <v>0</v>
      </c>
      <c r="P1431" s="3">
        <v>0</v>
      </c>
      <c r="Q1431" s="3" t="b">
        <v>0</v>
      </c>
      <c r="R1431" s="3" t="s">
        <v>8287</v>
      </c>
      <c r="S1431" s="7">
        <f t="shared" si="132"/>
        <v>0</v>
      </c>
      <c r="T1431" s="3" t="e">
        <f t="shared" si="137"/>
        <v>#DIV/0!</v>
      </c>
      <c r="U1431" s="9" t="s">
        <v>8315</v>
      </c>
      <c r="V1431" s="3" t="s">
        <v>8334</v>
      </c>
    </row>
    <row r="1432" spans="1:22" ht="43.2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15">
        <f t="shared" si="133"/>
        <v>41992.813518518517</v>
      </c>
      <c r="K1432" s="3">
        <v>1416339088</v>
      </c>
      <c r="L1432" s="15">
        <f t="shared" si="134"/>
        <v>41961.813518518517</v>
      </c>
      <c r="M1432" s="15" t="str">
        <f t="shared" si="135"/>
        <v>Nov</v>
      </c>
      <c r="N1432" s="15" t="str">
        <f t="shared" si="136"/>
        <v>2014</v>
      </c>
      <c r="O1432" s="3" t="b">
        <v>0</v>
      </c>
      <c r="P1432" s="3">
        <v>5</v>
      </c>
      <c r="Q1432" s="3" t="b">
        <v>0</v>
      </c>
      <c r="R1432" s="3" t="s">
        <v>8287</v>
      </c>
      <c r="S1432" s="7">
        <f t="shared" si="132"/>
        <v>8</v>
      </c>
      <c r="T1432" s="3">
        <f t="shared" si="137"/>
        <v>80.599999999999994</v>
      </c>
      <c r="U1432" s="9" t="s">
        <v>8315</v>
      </c>
      <c r="V1432" s="3" t="s">
        <v>8334</v>
      </c>
    </row>
    <row r="1433" spans="1:22" ht="43.2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15">
        <f t="shared" si="133"/>
        <v>42334.252500000002</v>
      </c>
      <c r="K1433" s="3">
        <v>1445922216</v>
      </c>
      <c r="L1433" s="15">
        <f t="shared" si="134"/>
        <v>42304.210833333331</v>
      </c>
      <c r="M1433" s="15" t="str">
        <f t="shared" si="135"/>
        <v>Oct</v>
      </c>
      <c r="N1433" s="15" t="str">
        <f t="shared" si="136"/>
        <v>2015</v>
      </c>
      <c r="O1433" s="3" t="b">
        <v>0</v>
      </c>
      <c r="P1433" s="3">
        <v>47</v>
      </c>
      <c r="Q1433" s="3" t="b">
        <v>0</v>
      </c>
      <c r="R1433" s="3" t="s">
        <v>8287</v>
      </c>
      <c r="S1433" s="7">
        <f t="shared" si="132"/>
        <v>32</v>
      </c>
      <c r="T1433" s="3">
        <f t="shared" si="137"/>
        <v>115.55</v>
      </c>
      <c r="U1433" s="9" t="s">
        <v>8315</v>
      </c>
      <c r="V1433" s="3" t="s">
        <v>8334</v>
      </c>
    </row>
    <row r="1434" spans="1:22" ht="43.2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15">
        <f t="shared" si="133"/>
        <v>42205.780416666668</v>
      </c>
      <c r="K1434" s="3">
        <v>1434825828</v>
      </c>
      <c r="L1434" s="15">
        <f t="shared" si="134"/>
        <v>42175.780416666668</v>
      </c>
      <c r="M1434" s="15" t="str">
        <f t="shared" si="135"/>
        <v>Jun</v>
      </c>
      <c r="N1434" s="15" t="str">
        <f t="shared" si="136"/>
        <v>2015</v>
      </c>
      <c r="O1434" s="3" t="b">
        <v>0</v>
      </c>
      <c r="P1434" s="3">
        <v>0</v>
      </c>
      <c r="Q1434" s="3" t="b">
        <v>0</v>
      </c>
      <c r="R1434" s="3" t="s">
        <v>8287</v>
      </c>
      <c r="S1434" s="7">
        <f t="shared" si="132"/>
        <v>0</v>
      </c>
      <c r="T1434" s="3" t="e">
        <f t="shared" si="137"/>
        <v>#DIV/0!</v>
      </c>
      <c r="U1434" s="9" t="s">
        <v>8315</v>
      </c>
      <c r="V1434" s="3" t="s">
        <v>8334</v>
      </c>
    </row>
    <row r="1435" spans="1:22" ht="43.2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15">
        <f t="shared" si="133"/>
        <v>42714.458333333328</v>
      </c>
      <c r="K1435" s="3">
        <v>1477839675</v>
      </c>
      <c r="L1435" s="15">
        <f t="shared" si="134"/>
        <v>42673.625868055555</v>
      </c>
      <c r="M1435" s="15" t="str">
        <f t="shared" si="135"/>
        <v>Oct</v>
      </c>
      <c r="N1435" s="15" t="str">
        <f t="shared" si="136"/>
        <v>2016</v>
      </c>
      <c r="O1435" s="3" t="b">
        <v>0</v>
      </c>
      <c r="P1435" s="3">
        <v>10</v>
      </c>
      <c r="Q1435" s="3" t="b">
        <v>0</v>
      </c>
      <c r="R1435" s="3" t="s">
        <v>8287</v>
      </c>
      <c r="S1435" s="7">
        <f t="shared" si="132"/>
        <v>7</v>
      </c>
      <c r="T1435" s="3">
        <f t="shared" si="137"/>
        <v>80.5</v>
      </c>
      <c r="U1435" s="9" t="s">
        <v>8315</v>
      </c>
      <c r="V1435" s="3" t="s">
        <v>8334</v>
      </c>
    </row>
    <row r="1436" spans="1:22" ht="43.2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15">
        <f t="shared" si="133"/>
        <v>42163.625</v>
      </c>
      <c r="K1436" s="3">
        <v>1431973478</v>
      </c>
      <c r="L1436" s="15">
        <f t="shared" si="134"/>
        <v>42142.767106481479</v>
      </c>
      <c r="M1436" s="15" t="str">
        <f t="shared" si="135"/>
        <v>May</v>
      </c>
      <c r="N1436" s="15" t="str">
        <f t="shared" si="136"/>
        <v>2015</v>
      </c>
      <c r="O1436" s="3" t="b">
        <v>0</v>
      </c>
      <c r="P1436" s="3">
        <v>11</v>
      </c>
      <c r="Q1436" s="3" t="b">
        <v>0</v>
      </c>
      <c r="R1436" s="3" t="s">
        <v>8287</v>
      </c>
      <c r="S1436" s="7">
        <f t="shared" si="132"/>
        <v>10</v>
      </c>
      <c r="T1436" s="3">
        <f t="shared" si="137"/>
        <v>744.55</v>
      </c>
      <c r="U1436" s="9" t="s">
        <v>8315</v>
      </c>
      <c r="V1436" s="3" t="s">
        <v>8334</v>
      </c>
    </row>
    <row r="1437" spans="1:22" ht="43.2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15">
        <f t="shared" si="133"/>
        <v>42288.780324074076</v>
      </c>
      <c r="K1437" s="3">
        <v>1441997020</v>
      </c>
      <c r="L1437" s="15">
        <f t="shared" si="134"/>
        <v>42258.780324074076</v>
      </c>
      <c r="M1437" s="15" t="str">
        <f t="shared" si="135"/>
        <v>Sep</v>
      </c>
      <c r="N1437" s="15" t="str">
        <f t="shared" si="136"/>
        <v>2015</v>
      </c>
      <c r="O1437" s="3" t="b">
        <v>0</v>
      </c>
      <c r="P1437" s="3">
        <v>2</v>
      </c>
      <c r="Q1437" s="3" t="b">
        <v>0</v>
      </c>
      <c r="R1437" s="3" t="s">
        <v>8287</v>
      </c>
      <c r="S1437" s="7">
        <f t="shared" si="132"/>
        <v>0</v>
      </c>
      <c r="T1437" s="3">
        <f t="shared" si="137"/>
        <v>7.5</v>
      </c>
      <c r="U1437" s="9" t="s">
        <v>8315</v>
      </c>
      <c r="V1437" s="3" t="s">
        <v>8334</v>
      </c>
    </row>
    <row r="1438" spans="1:22" ht="43.2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15">
        <f t="shared" si="133"/>
        <v>42421.35019675926</v>
      </c>
      <c r="K1438" s="3">
        <v>1453451057</v>
      </c>
      <c r="L1438" s="15">
        <f t="shared" si="134"/>
        <v>42391.35019675926</v>
      </c>
      <c r="M1438" s="15" t="str">
        <f t="shared" si="135"/>
        <v>Jan</v>
      </c>
      <c r="N1438" s="15" t="str">
        <f t="shared" si="136"/>
        <v>2016</v>
      </c>
      <c r="O1438" s="3" t="b">
        <v>0</v>
      </c>
      <c r="P1438" s="3">
        <v>2</v>
      </c>
      <c r="Q1438" s="3" t="b">
        <v>0</v>
      </c>
      <c r="R1438" s="3" t="s">
        <v>8287</v>
      </c>
      <c r="S1438" s="7">
        <f t="shared" si="132"/>
        <v>1</v>
      </c>
      <c r="T1438" s="3">
        <f t="shared" si="137"/>
        <v>38.5</v>
      </c>
      <c r="U1438" s="9" t="s">
        <v>8315</v>
      </c>
      <c r="V1438" s="3" t="s">
        <v>8334</v>
      </c>
    </row>
    <row r="1439" spans="1:22" ht="57.6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15">
        <f t="shared" si="133"/>
        <v>41833.207638888889</v>
      </c>
      <c r="K1439" s="3">
        <v>1402058739</v>
      </c>
      <c r="L1439" s="15">
        <f t="shared" si="134"/>
        <v>41796.531701388885</v>
      </c>
      <c r="M1439" s="15" t="str">
        <f t="shared" si="135"/>
        <v>Jun</v>
      </c>
      <c r="N1439" s="15" t="str">
        <f t="shared" si="136"/>
        <v>2014</v>
      </c>
      <c r="O1439" s="3" t="b">
        <v>0</v>
      </c>
      <c r="P1439" s="3">
        <v>22</v>
      </c>
      <c r="Q1439" s="3" t="b">
        <v>0</v>
      </c>
      <c r="R1439" s="3" t="s">
        <v>8287</v>
      </c>
      <c r="S1439" s="7">
        <f t="shared" si="132"/>
        <v>27</v>
      </c>
      <c r="T1439" s="3">
        <f t="shared" si="137"/>
        <v>36.68</v>
      </c>
      <c r="U1439" s="9" t="s">
        <v>8315</v>
      </c>
      <c r="V1439" s="3" t="s">
        <v>8334</v>
      </c>
    </row>
    <row r="1440" spans="1:22" ht="43.2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15">
        <f t="shared" si="133"/>
        <v>42487.579861111109</v>
      </c>
      <c r="K1440" s="3">
        <v>1459198499</v>
      </c>
      <c r="L1440" s="15">
        <f t="shared" si="134"/>
        <v>42457.871516203704</v>
      </c>
      <c r="M1440" s="15" t="str">
        <f t="shared" si="135"/>
        <v>Mar</v>
      </c>
      <c r="N1440" s="15" t="str">
        <f t="shared" si="136"/>
        <v>2016</v>
      </c>
      <c r="O1440" s="3" t="b">
        <v>0</v>
      </c>
      <c r="P1440" s="3">
        <v>8</v>
      </c>
      <c r="Q1440" s="3" t="b">
        <v>0</v>
      </c>
      <c r="R1440" s="3" t="s">
        <v>8287</v>
      </c>
      <c r="S1440" s="7">
        <f t="shared" si="132"/>
        <v>3</v>
      </c>
      <c r="T1440" s="3">
        <f t="shared" si="137"/>
        <v>75</v>
      </c>
      <c r="U1440" s="9" t="s">
        <v>8315</v>
      </c>
      <c r="V1440" s="3" t="s">
        <v>8334</v>
      </c>
    </row>
    <row r="1441" spans="1:22" ht="43.2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15">
        <f t="shared" si="133"/>
        <v>42070.829872685179</v>
      </c>
      <c r="K1441" s="3">
        <v>1423166101</v>
      </c>
      <c r="L1441" s="15">
        <f t="shared" si="134"/>
        <v>42040.829872685179</v>
      </c>
      <c r="M1441" s="15" t="str">
        <f t="shared" si="135"/>
        <v>Feb</v>
      </c>
      <c r="N1441" s="15" t="str">
        <f t="shared" si="136"/>
        <v>2015</v>
      </c>
      <c r="O1441" s="3" t="b">
        <v>0</v>
      </c>
      <c r="P1441" s="3">
        <v>6</v>
      </c>
      <c r="Q1441" s="3" t="b">
        <v>0</v>
      </c>
      <c r="R1441" s="3" t="s">
        <v>8287</v>
      </c>
      <c r="S1441" s="7">
        <f t="shared" si="132"/>
        <v>7</v>
      </c>
      <c r="T1441" s="3">
        <f t="shared" si="137"/>
        <v>30</v>
      </c>
      <c r="U1441" s="9" t="s">
        <v>8315</v>
      </c>
      <c r="V1441" s="3" t="s">
        <v>8334</v>
      </c>
    </row>
    <row r="1442" spans="1:22" ht="43.2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15">
        <f t="shared" si="133"/>
        <v>42516.748414351852</v>
      </c>
      <c r="K1442" s="3">
        <v>1461693463</v>
      </c>
      <c r="L1442" s="15">
        <f t="shared" si="134"/>
        <v>42486.748414351852</v>
      </c>
      <c r="M1442" s="15" t="str">
        <f t="shared" si="135"/>
        <v>Apr</v>
      </c>
      <c r="N1442" s="15" t="str">
        <f t="shared" si="136"/>
        <v>2016</v>
      </c>
      <c r="O1442" s="3" t="b">
        <v>0</v>
      </c>
      <c r="P1442" s="3">
        <v>1</v>
      </c>
      <c r="Q1442" s="3" t="b">
        <v>0</v>
      </c>
      <c r="R1442" s="3" t="s">
        <v>8287</v>
      </c>
      <c r="S1442" s="7">
        <f t="shared" si="132"/>
        <v>0</v>
      </c>
      <c r="T1442" s="3">
        <f t="shared" si="137"/>
        <v>1</v>
      </c>
      <c r="U1442" s="9" t="s">
        <v>8315</v>
      </c>
      <c r="V1442" s="3" t="s">
        <v>8334</v>
      </c>
    </row>
    <row r="1443" spans="1:22" ht="43.2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15">
        <f t="shared" si="133"/>
        <v>42258.765844907408</v>
      </c>
      <c r="K1443" s="3">
        <v>1436811769</v>
      </c>
      <c r="L1443" s="15">
        <f t="shared" si="134"/>
        <v>42198.765844907408</v>
      </c>
      <c r="M1443" s="15" t="str">
        <f t="shared" si="135"/>
        <v>Jul</v>
      </c>
      <c r="N1443" s="15" t="str">
        <f t="shared" si="136"/>
        <v>2015</v>
      </c>
      <c r="O1443" s="3" t="b">
        <v>0</v>
      </c>
      <c r="P1443" s="3">
        <v>3</v>
      </c>
      <c r="Q1443" s="3" t="b">
        <v>0</v>
      </c>
      <c r="R1443" s="3" t="s">
        <v>8287</v>
      </c>
      <c r="S1443" s="7">
        <f t="shared" si="132"/>
        <v>1</v>
      </c>
      <c r="T1443" s="3">
        <f t="shared" si="137"/>
        <v>673.33</v>
      </c>
      <c r="U1443" s="9" t="s">
        <v>8315</v>
      </c>
      <c r="V1443" s="3" t="s">
        <v>8334</v>
      </c>
    </row>
    <row r="1444" spans="1:22" ht="43.2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15">
        <f t="shared" si="133"/>
        <v>42515.64534722222</v>
      </c>
      <c r="K1444" s="3">
        <v>1461598158</v>
      </c>
      <c r="L1444" s="15">
        <f t="shared" si="134"/>
        <v>42485.64534722222</v>
      </c>
      <c r="M1444" s="15" t="str">
        <f t="shared" si="135"/>
        <v>Apr</v>
      </c>
      <c r="N1444" s="15" t="str">
        <f t="shared" si="136"/>
        <v>2016</v>
      </c>
      <c r="O1444" s="3" t="b">
        <v>0</v>
      </c>
      <c r="P1444" s="3">
        <v>0</v>
      </c>
      <c r="Q1444" s="3" t="b">
        <v>0</v>
      </c>
      <c r="R1444" s="3" t="s">
        <v>8287</v>
      </c>
      <c r="S1444" s="7">
        <f t="shared" si="132"/>
        <v>0</v>
      </c>
      <c r="T1444" s="3" t="e">
        <f t="shared" si="137"/>
        <v>#DIV/0!</v>
      </c>
      <c r="U1444" s="9" t="s">
        <v>8315</v>
      </c>
      <c r="V1444" s="3" t="s">
        <v>8334</v>
      </c>
    </row>
    <row r="1445" spans="1:22" ht="43.2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15">
        <f t="shared" si="133"/>
        <v>42737.926030092596</v>
      </c>
      <c r="K1445" s="3">
        <v>1480803209</v>
      </c>
      <c r="L1445" s="15">
        <f t="shared" si="134"/>
        <v>42707.926030092596</v>
      </c>
      <c r="M1445" s="15" t="str">
        <f t="shared" si="135"/>
        <v>Dec</v>
      </c>
      <c r="N1445" s="15" t="str">
        <f t="shared" si="136"/>
        <v>2016</v>
      </c>
      <c r="O1445" s="3" t="b">
        <v>0</v>
      </c>
      <c r="P1445" s="3">
        <v>0</v>
      </c>
      <c r="Q1445" s="3" t="b">
        <v>0</v>
      </c>
      <c r="R1445" s="3" t="s">
        <v>8287</v>
      </c>
      <c r="S1445" s="7">
        <f t="shared" si="132"/>
        <v>0</v>
      </c>
      <c r="T1445" s="3" t="e">
        <f t="shared" si="137"/>
        <v>#DIV/0!</v>
      </c>
      <c r="U1445" s="9" t="s">
        <v>8315</v>
      </c>
      <c r="V1445" s="3" t="s">
        <v>8334</v>
      </c>
    </row>
    <row r="1446" spans="1:22" ht="43.2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15">
        <f t="shared" si="133"/>
        <v>42259.873402777783</v>
      </c>
      <c r="K1446" s="3">
        <v>1436907462</v>
      </c>
      <c r="L1446" s="15">
        <f t="shared" si="134"/>
        <v>42199.873402777783</v>
      </c>
      <c r="M1446" s="15" t="str">
        <f t="shared" si="135"/>
        <v>Jul</v>
      </c>
      <c r="N1446" s="15" t="str">
        <f t="shared" si="136"/>
        <v>2015</v>
      </c>
      <c r="O1446" s="3" t="b">
        <v>0</v>
      </c>
      <c r="P1446" s="3">
        <v>0</v>
      </c>
      <c r="Q1446" s="3" t="b">
        <v>0</v>
      </c>
      <c r="R1446" s="3" t="s">
        <v>8287</v>
      </c>
      <c r="S1446" s="7">
        <f t="shared" si="132"/>
        <v>0</v>
      </c>
      <c r="T1446" s="3" t="e">
        <f t="shared" si="137"/>
        <v>#DIV/0!</v>
      </c>
      <c r="U1446" s="9" t="s">
        <v>8315</v>
      </c>
      <c r="V1446" s="3" t="s">
        <v>8334</v>
      </c>
    </row>
    <row r="1447" spans="1:22" ht="43.2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15">
        <f t="shared" si="133"/>
        <v>42169.542303240742</v>
      </c>
      <c r="K1447" s="3">
        <v>1431694855</v>
      </c>
      <c r="L1447" s="15">
        <f t="shared" si="134"/>
        <v>42139.542303240742</v>
      </c>
      <c r="M1447" s="15" t="str">
        <f t="shared" si="135"/>
        <v>May</v>
      </c>
      <c r="N1447" s="15" t="str">
        <f t="shared" si="136"/>
        <v>2015</v>
      </c>
      <c r="O1447" s="3" t="b">
        <v>0</v>
      </c>
      <c r="P1447" s="3">
        <v>0</v>
      </c>
      <c r="Q1447" s="3" t="b">
        <v>0</v>
      </c>
      <c r="R1447" s="3" t="s">
        <v>8287</v>
      </c>
      <c r="S1447" s="7">
        <f t="shared" si="132"/>
        <v>0</v>
      </c>
      <c r="T1447" s="3" t="e">
        <f t="shared" si="137"/>
        <v>#DIV/0!</v>
      </c>
      <c r="U1447" s="9" t="s">
        <v>8315</v>
      </c>
      <c r="V1447" s="3" t="s">
        <v>8334</v>
      </c>
    </row>
    <row r="1448" spans="1:22" ht="43.2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15">
        <f t="shared" si="133"/>
        <v>42481.447662037041</v>
      </c>
      <c r="K1448" s="3">
        <v>1459507478</v>
      </c>
      <c r="L1448" s="15">
        <f t="shared" si="134"/>
        <v>42461.447662037041</v>
      </c>
      <c r="M1448" s="15" t="str">
        <f t="shared" si="135"/>
        <v>Apr</v>
      </c>
      <c r="N1448" s="15" t="str">
        <f t="shared" si="136"/>
        <v>2016</v>
      </c>
      <c r="O1448" s="3" t="b">
        <v>0</v>
      </c>
      <c r="P1448" s="3">
        <v>0</v>
      </c>
      <c r="Q1448" s="3" t="b">
        <v>0</v>
      </c>
      <c r="R1448" s="3" t="s">
        <v>8287</v>
      </c>
      <c r="S1448" s="7">
        <f t="shared" si="132"/>
        <v>0</v>
      </c>
      <c r="T1448" s="3" t="e">
        <f t="shared" si="137"/>
        <v>#DIV/0!</v>
      </c>
      <c r="U1448" s="9" t="s">
        <v>8315</v>
      </c>
      <c r="V1448" s="3" t="s">
        <v>8334</v>
      </c>
    </row>
    <row r="1449" spans="1:22" ht="28.8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15">
        <f t="shared" si="133"/>
        <v>42559.730717592596</v>
      </c>
      <c r="K1449" s="3">
        <v>1465407134</v>
      </c>
      <c r="L1449" s="15">
        <f t="shared" si="134"/>
        <v>42529.730717592596</v>
      </c>
      <c r="M1449" s="15" t="str">
        <f t="shared" si="135"/>
        <v>Jun</v>
      </c>
      <c r="N1449" s="15" t="str">
        <f t="shared" si="136"/>
        <v>2016</v>
      </c>
      <c r="O1449" s="3" t="b">
        <v>0</v>
      </c>
      <c r="P1449" s="3">
        <v>3</v>
      </c>
      <c r="Q1449" s="3" t="b">
        <v>0</v>
      </c>
      <c r="R1449" s="3" t="s">
        <v>8287</v>
      </c>
      <c r="S1449" s="7">
        <f t="shared" si="132"/>
        <v>0</v>
      </c>
      <c r="T1449" s="3">
        <f t="shared" si="137"/>
        <v>25</v>
      </c>
      <c r="U1449" s="9" t="s">
        <v>8315</v>
      </c>
      <c r="V1449" s="3" t="s">
        <v>8334</v>
      </c>
    </row>
    <row r="1450" spans="1:22" ht="57.6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15">
        <f t="shared" si="133"/>
        <v>42146.225694444445</v>
      </c>
      <c r="K1450" s="3">
        <v>1429655318</v>
      </c>
      <c r="L1450" s="15">
        <f t="shared" si="134"/>
        <v>42115.936550925922</v>
      </c>
      <c r="M1450" s="15" t="str">
        <f t="shared" si="135"/>
        <v>Apr</v>
      </c>
      <c r="N1450" s="15" t="str">
        <f t="shared" si="136"/>
        <v>2015</v>
      </c>
      <c r="O1450" s="3" t="b">
        <v>0</v>
      </c>
      <c r="P1450" s="3">
        <v>0</v>
      </c>
      <c r="Q1450" s="3" t="b">
        <v>0</v>
      </c>
      <c r="R1450" s="3" t="s">
        <v>8287</v>
      </c>
      <c r="S1450" s="7">
        <f t="shared" si="132"/>
        <v>0</v>
      </c>
      <c r="T1450" s="3" t="e">
        <f t="shared" si="137"/>
        <v>#DIV/0!</v>
      </c>
      <c r="U1450" s="9" t="s">
        <v>8315</v>
      </c>
      <c r="V1450" s="3" t="s">
        <v>8334</v>
      </c>
    </row>
    <row r="1451" spans="1:22" ht="43.2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15">
        <f t="shared" si="133"/>
        <v>42134.811400462961</v>
      </c>
      <c r="K1451" s="3">
        <v>1427138905</v>
      </c>
      <c r="L1451" s="15">
        <f t="shared" si="134"/>
        <v>42086.811400462961</v>
      </c>
      <c r="M1451" s="15" t="str">
        <f t="shared" si="135"/>
        <v>Mar</v>
      </c>
      <c r="N1451" s="15" t="str">
        <f t="shared" si="136"/>
        <v>2015</v>
      </c>
      <c r="O1451" s="3" t="b">
        <v>0</v>
      </c>
      <c r="P1451" s="3">
        <v>0</v>
      </c>
      <c r="Q1451" s="3" t="b">
        <v>0</v>
      </c>
      <c r="R1451" s="3" t="s">
        <v>8287</v>
      </c>
      <c r="S1451" s="7">
        <f t="shared" si="132"/>
        <v>0</v>
      </c>
      <c r="T1451" s="3" t="e">
        <f t="shared" si="137"/>
        <v>#DIV/0!</v>
      </c>
      <c r="U1451" s="9" t="s">
        <v>8315</v>
      </c>
      <c r="V1451" s="3" t="s">
        <v>8334</v>
      </c>
    </row>
    <row r="1452" spans="1:22" ht="57.6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15">
        <f t="shared" si="133"/>
        <v>42420.171261574069</v>
      </c>
      <c r="K1452" s="3">
        <v>1453349197</v>
      </c>
      <c r="L1452" s="15">
        <f t="shared" si="134"/>
        <v>42390.171261574069</v>
      </c>
      <c r="M1452" s="15" t="str">
        <f t="shared" si="135"/>
        <v>Jan</v>
      </c>
      <c r="N1452" s="15" t="str">
        <f t="shared" si="136"/>
        <v>2016</v>
      </c>
      <c r="O1452" s="3" t="b">
        <v>0</v>
      </c>
      <c r="P1452" s="3">
        <v>1</v>
      </c>
      <c r="Q1452" s="3" t="b">
        <v>0</v>
      </c>
      <c r="R1452" s="3" t="s">
        <v>8287</v>
      </c>
      <c r="S1452" s="7">
        <f t="shared" si="132"/>
        <v>0</v>
      </c>
      <c r="T1452" s="3">
        <f t="shared" si="137"/>
        <v>1</v>
      </c>
      <c r="U1452" s="9" t="s">
        <v>8315</v>
      </c>
      <c r="V1452" s="3" t="s">
        <v>8334</v>
      </c>
    </row>
    <row r="1453" spans="1:22" ht="43.2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15">
        <f t="shared" si="133"/>
        <v>41962.00068287037</v>
      </c>
      <c r="K1453" s="3">
        <v>1413759659</v>
      </c>
      <c r="L1453" s="15">
        <f t="shared" si="134"/>
        <v>41931.959016203706</v>
      </c>
      <c r="M1453" s="15" t="str">
        <f t="shared" si="135"/>
        <v>Oct</v>
      </c>
      <c r="N1453" s="15" t="str">
        <f t="shared" si="136"/>
        <v>2014</v>
      </c>
      <c r="O1453" s="3" t="b">
        <v>0</v>
      </c>
      <c r="P1453" s="3">
        <v>2</v>
      </c>
      <c r="Q1453" s="3" t="b">
        <v>0</v>
      </c>
      <c r="R1453" s="3" t="s">
        <v>8287</v>
      </c>
      <c r="S1453" s="7">
        <f t="shared" si="132"/>
        <v>0</v>
      </c>
      <c r="T1453" s="3">
        <f t="shared" si="137"/>
        <v>1</v>
      </c>
      <c r="U1453" s="9" t="s">
        <v>8315</v>
      </c>
      <c r="V1453" s="3" t="s">
        <v>8334</v>
      </c>
    </row>
    <row r="1454" spans="1:22" ht="28.8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15">
        <f t="shared" si="133"/>
        <v>41848.703275462962</v>
      </c>
      <c r="K1454" s="3">
        <v>1403974363</v>
      </c>
      <c r="L1454" s="15">
        <f t="shared" si="134"/>
        <v>41818.703275462962</v>
      </c>
      <c r="M1454" s="15" t="str">
        <f t="shared" si="135"/>
        <v>Jun</v>
      </c>
      <c r="N1454" s="15" t="str">
        <f t="shared" si="136"/>
        <v>2014</v>
      </c>
      <c r="O1454" s="3" t="b">
        <v>0</v>
      </c>
      <c r="P1454" s="3">
        <v>0</v>
      </c>
      <c r="Q1454" s="3" t="b">
        <v>0</v>
      </c>
      <c r="R1454" s="3" t="s">
        <v>8287</v>
      </c>
      <c r="S1454" s="7">
        <f t="shared" si="132"/>
        <v>0</v>
      </c>
      <c r="T1454" s="3" t="e">
        <f t="shared" si="137"/>
        <v>#DIV/0!</v>
      </c>
      <c r="U1454" s="9" t="s">
        <v>8315</v>
      </c>
      <c r="V1454" s="3" t="s">
        <v>8334</v>
      </c>
    </row>
    <row r="1455" spans="1:22" ht="43.2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15">
        <f t="shared" si="133"/>
        <v>42840.654479166667</v>
      </c>
      <c r="K1455" s="3">
        <v>1488386547</v>
      </c>
      <c r="L1455" s="15">
        <f t="shared" si="134"/>
        <v>42795.696145833332</v>
      </c>
      <c r="M1455" s="15" t="str">
        <f t="shared" si="135"/>
        <v>Mar</v>
      </c>
      <c r="N1455" s="15" t="str">
        <f t="shared" si="136"/>
        <v>2017</v>
      </c>
      <c r="O1455" s="3" t="b">
        <v>0</v>
      </c>
      <c r="P1455" s="3">
        <v>0</v>
      </c>
      <c r="Q1455" s="3" t="b">
        <v>0</v>
      </c>
      <c r="R1455" s="3" t="s">
        <v>8287</v>
      </c>
      <c r="S1455" s="7">
        <f t="shared" si="132"/>
        <v>0</v>
      </c>
      <c r="T1455" s="3" t="e">
        <f t="shared" si="137"/>
        <v>#DIV/0!</v>
      </c>
      <c r="U1455" s="9" t="s">
        <v>8315</v>
      </c>
      <c r="V1455" s="3" t="s">
        <v>8334</v>
      </c>
    </row>
    <row r="1456" spans="1:22" ht="43.2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15">
        <f t="shared" si="133"/>
        <v>42484.915972222225</v>
      </c>
      <c r="K1456" s="3">
        <v>1459716480</v>
      </c>
      <c r="L1456" s="15">
        <f t="shared" si="134"/>
        <v>42463.866666666669</v>
      </c>
      <c r="M1456" s="15" t="str">
        <f t="shared" si="135"/>
        <v>Apr</v>
      </c>
      <c r="N1456" s="15" t="str">
        <f t="shared" si="136"/>
        <v>2016</v>
      </c>
      <c r="O1456" s="3" t="b">
        <v>0</v>
      </c>
      <c r="P1456" s="3">
        <v>1</v>
      </c>
      <c r="Q1456" s="3" t="b">
        <v>0</v>
      </c>
      <c r="R1456" s="3" t="s">
        <v>8287</v>
      </c>
      <c r="S1456" s="7">
        <f t="shared" si="132"/>
        <v>1</v>
      </c>
      <c r="T1456" s="3">
        <f t="shared" si="137"/>
        <v>15</v>
      </c>
      <c r="U1456" s="9" t="s">
        <v>8315</v>
      </c>
      <c r="V1456" s="3" t="s">
        <v>8334</v>
      </c>
    </row>
    <row r="1457" spans="1:22" ht="43.2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15">
        <f t="shared" si="133"/>
        <v>41887.568749999999</v>
      </c>
      <c r="K1457" s="3">
        <v>1405181320</v>
      </c>
      <c r="L1457" s="15">
        <f t="shared" si="134"/>
        <v>41832.672685185185</v>
      </c>
      <c r="M1457" s="15" t="str">
        <f t="shared" si="135"/>
        <v>Jul</v>
      </c>
      <c r="N1457" s="15" t="str">
        <f t="shared" si="136"/>
        <v>2014</v>
      </c>
      <c r="O1457" s="3" t="b">
        <v>0</v>
      </c>
      <c r="P1457" s="3">
        <v>7</v>
      </c>
      <c r="Q1457" s="3" t="b">
        <v>0</v>
      </c>
      <c r="R1457" s="3" t="s">
        <v>8287</v>
      </c>
      <c r="S1457" s="7">
        <f t="shared" si="132"/>
        <v>11</v>
      </c>
      <c r="T1457" s="3">
        <f t="shared" si="137"/>
        <v>225</v>
      </c>
      <c r="U1457" s="9" t="s">
        <v>8315</v>
      </c>
      <c r="V1457" s="3" t="s">
        <v>8334</v>
      </c>
    </row>
    <row r="1458" spans="1:22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15">
        <f t="shared" si="133"/>
        <v>42738.668576388889</v>
      </c>
      <c r="K1458" s="3">
        <v>1480867365</v>
      </c>
      <c r="L1458" s="15">
        <f t="shared" si="134"/>
        <v>42708.668576388889</v>
      </c>
      <c r="M1458" s="15" t="str">
        <f t="shared" si="135"/>
        <v>Dec</v>
      </c>
      <c r="N1458" s="15" t="str">
        <f t="shared" si="136"/>
        <v>2016</v>
      </c>
      <c r="O1458" s="3" t="b">
        <v>0</v>
      </c>
      <c r="P1458" s="3">
        <v>3</v>
      </c>
      <c r="Q1458" s="3" t="b">
        <v>0</v>
      </c>
      <c r="R1458" s="3" t="s">
        <v>8287</v>
      </c>
      <c r="S1458" s="7">
        <f t="shared" si="132"/>
        <v>3</v>
      </c>
      <c r="T1458" s="3">
        <f t="shared" si="137"/>
        <v>48.33</v>
      </c>
      <c r="U1458" s="9" t="s">
        <v>8315</v>
      </c>
      <c r="V1458" s="3" t="s">
        <v>8334</v>
      </c>
    </row>
    <row r="1459" spans="1:22" ht="28.8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15">
        <f t="shared" si="133"/>
        <v>42319.938009259262</v>
      </c>
      <c r="K1459" s="3">
        <v>1444685444</v>
      </c>
      <c r="L1459" s="15">
        <f t="shared" si="134"/>
        <v>42289.89634259259</v>
      </c>
      <c r="M1459" s="15" t="str">
        <f t="shared" si="135"/>
        <v>Oct</v>
      </c>
      <c r="N1459" s="15" t="str">
        <f t="shared" si="136"/>
        <v>2015</v>
      </c>
      <c r="O1459" s="3" t="b">
        <v>0</v>
      </c>
      <c r="P1459" s="3">
        <v>0</v>
      </c>
      <c r="Q1459" s="3" t="b">
        <v>0</v>
      </c>
      <c r="R1459" s="3" t="s">
        <v>8287</v>
      </c>
      <c r="S1459" s="7">
        <f t="shared" si="132"/>
        <v>0</v>
      </c>
      <c r="T1459" s="3" t="e">
        <f t="shared" si="137"/>
        <v>#DIV/0!</v>
      </c>
      <c r="U1459" s="9" t="s">
        <v>8315</v>
      </c>
      <c r="V1459" s="3" t="s">
        <v>8334</v>
      </c>
    </row>
    <row r="1460" spans="1:22" ht="57.6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15">
        <f t="shared" si="133"/>
        <v>41862.166666666664</v>
      </c>
      <c r="K1460" s="3">
        <v>1405097760</v>
      </c>
      <c r="L1460" s="15">
        <f t="shared" si="134"/>
        <v>41831.705555555556</v>
      </c>
      <c r="M1460" s="15" t="str">
        <f t="shared" si="135"/>
        <v>Jul</v>
      </c>
      <c r="N1460" s="15" t="str">
        <f t="shared" si="136"/>
        <v>2014</v>
      </c>
      <c r="O1460" s="3" t="b">
        <v>0</v>
      </c>
      <c r="P1460" s="3">
        <v>0</v>
      </c>
      <c r="Q1460" s="3" t="b">
        <v>0</v>
      </c>
      <c r="R1460" s="3" t="s">
        <v>8287</v>
      </c>
      <c r="S1460" s="7">
        <f t="shared" si="132"/>
        <v>0</v>
      </c>
      <c r="T1460" s="3" t="e">
        <f t="shared" si="137"/>
        <v>#DIV/0!</v>
      </c>
      <c r="U1460" s="9" t="s">
        <v>8315</v>
      </c>
      <c r="V1460" s="3" t="s">
        <v>8334</v>
      </c>
    </row>
    <row r="1461" spans="1:22" ht="43.2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15">
        <f t="shared" si="133"/>
        <v>42340.725694444445</v>
      </c>
      <c r="K1461" s="3">
        <v>1446612896</v>
      </c>
      <c r="L1461" s="15">
        <f t="shared" si="134"/>
        <v>42312.204814814817</v>
      </c>
      <c r="M1461" s="15" t="str">
        <f t="shared" si="135"/>
        <v>Nov</v>
      </c>
      <c r="N1461" s="15" t="str">
        <f t="shared" si="136"/>
        <v>2015</v>
      </c>
      <c r="O1461" s="3" t="b">
        <v>0</v>
      </c>
      <c r="P1461" s="3">
        <v>0</v>
      </c>
      <c r="Q1461" s="3" t="b">
        <v>0</v>
      </c>
      <c r="R1461" s="3" t="s">
        <v>8287</v>
      </c>
      <c r="S1461" s="7">
        <f t="shared" si="132"/>
        <v>0</v>
      </c>
      <c r="T1461" s="3" t="e">
        <f t="shared" si="137"/>
        <v>#DIV/0!</v>
      </c>
      <c r="U1461" s="9" t="s">
        <v>8315</v>
      </c>
      <c r="V1461" s="3" t="s">
        <v>8334</v>
      </c>
    </row>
    <row r="1462" spans="1:22" ht="43.2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15">
        <f t="shared" si="133"/>
        <v>41973.989583333328</v>
      </c>
      <c r="K1462" s="3">
        <v>1412371898</v>
      </c>
      <c r="L1462" s="15">
        <f t="shared" si="134"/>
        <v>41915.896967592591</v>
      </c>
      <c r="M1462" s="15" t="str">
        <f t="shared" si="135"/>
        <v>Oct</v>
      </c>
      <c r="N1462" s="15" t="str">
        <f t="shared" si="136"/>
        <v>2014</v>
      </c>
      <c r="O1462" s="3" t="b">
        <v>0</v>
      </c>
      <c r="P1462" s="3">
        <v>0</v>
      </c>
      <c r="Q1462" s="3" t="b">
        <v>0</v>
      </c>
      <c r="R1462" s="3" t="s">
        <v>8287</v>
      </c>
      <c r="S1462" s="7">
        <f t="shared" si="132"/>
        <v>0</v>
      </c>
      <c r="T1462" s="3" t="e">
        <f t="shared" si="137"/>
        <v>#DIV/0!</v>
      </c>
      <c r="U1462" s="9" t="s">
        <v>8315</v>
      </c>
      <c r="V1462" s="3" t="s">
        <v>8334</v>
      </c>
    </row>
    <row r="1463" spans="1:22" ht="28.8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15">
        <f t="shared" si="133"/>
        <v>41933</v>
      </c>
      <c r="K1463" s="3">
        <v>1410967754</v>
      </c>
      <c r="L1463" s="15">
        <f t="shared" si="134"/>
        <v>41899.645300925928</v>
      </c>
      <c r="M1463" s="15" t="str">
        <f t="shared" si="135"/>
        <v>Sep</v>
      </c>
      <c r="N1463" s="15" t="str">
        <f t="shared" si="136"/>
        <v>2014</v>
      </c>
      <c r="O1463" s="3" t="b">
        <v>1</v>
      </c>
      <c r="P1463" s="3">
        <v>340</v>
      </c>
      <c r="Q1463" s="3" t="b">
        <v>1</v>
      </c>
      <c r="R1463" s="3" t="s">
        <v>8288</v>
      </c>
      <c r="S1463" s="7">
        <f t="shared" si="132"/>
        <v>101</v>
      </c>
      <c r="T1463" s="3">
        <f t="shared" si="137"/>
        <v>44.67</v>
      </c>
      <c r="U1463" s="9" t="s">
        <v>8315</v>
      </c>
      <c r="V1463" s="3" t="s">
        <v>8335</v>
      </c>
    </row>
    <row r="1464" spans="1:22" ht="28.8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15">
        <f t="shared" si="133"/>
        <v>41374.662858796299</v>
      </c>
      <c r="K1464" s="3">
        <v>1363017271</v>
      </c>
      <c r="L1464" s="15">
        <f t="shared" si="134"/>
        <v>41344.662858796299</v>
      </c>
      <c r="M1464" s="15" t="str">
        <f t="shared" si="135"/>
        <v>Mar</v>
      </c>
      <c r="N1464" s="15" t="str">
        <f t="shared" si="136"/>
        <v>2013</v>
      </c>
      <c r="O1464" s="3" t="b">
        <v>1</v>
      </c>
      <c r="P1464" s="3">
        <v>150</v>
      </c>
      <c r="Q1464" s="3" t="b">
        <v>1</v>
      </c>
      <c r="R1464" s="3" t="s">
        <v>8288</v>
      </c>
      <c r="S1464" s="7">
        <f t="shared" si="132"/>
        <v>109</v>
      </c>
      <c r="T1464" s="3">
        <f t="shared" si="137"/>
        <v>28.94</v>
      </c>
      <c r="U1464" s="9" t="s">
        <v>8315</v>
      </c>
      <c r="V1464" s="3" t="s">
        <v>8335</v>
      </c>
    </row>
    <row r="1465" spans="1:22" ht="43.2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15">
        <f t="shared" si="133"/>
        <v>41371.869652777779</v>
      </c>
      <c r="K1465" s="3">
        <v>1361483538</v>
      </c>
      <c r="L1465" s="15">
        <f t="shared" si="134"/>
        <v>41326.911319444444</v>
      </c>
      <c r="M1465" s="15" t="str">
        <f t="shared" si="135"/>
        <v>Feb</v>
      </c>
      <c r="N1465" s="15" t="str">
        <f t="shared" si="136"/>
        <v>2013</v>
      </c>
      <c r="O1465" s="3" t="b">
        <v>1</v>
      </c>
      <c r="P1465" s="3">
        <v>25</v>
      </c>
      <c r="Q1465" s="3" t="b">
        <v>1</v>
      </c>
      <c r="R1465" s="3" t="s">
        <v>8288</v>
      </c>
      <c r="S1465" s="7">
        <f t="shared" si="132"/>
        <v>148</v>
      </c>
      <c r="T1465" s="3">
        <f t="shared" si="137"/>
        <v>35.44</v>
      </c>
      <c r="U1465" s="9" t="s">
        <v>8315</v>
      </c>
      <c r="V1465" s="3" t="s">
        <v>8335</v>
      </c>
    </row>
    <row r="1466" spans="1:22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15">
        <f t="shared" si="133"/>
        <v>41321.661550925928</v>
      </c>
      <c r="K1466" s="3">
        <v>1358437958</v>
      </c>
      <c r="L1466" s="15">
        <f t="shared" si="134"/>
        <v>41291.661550925928</v>
      </c>
      <c r="M1466" s="15" t="str">
        <f t="shared" si="135"/>
        <v>Jan</v>
      </c>
      <c r="N1466" s="15" t="str">
        <f t="shared" si="136"/>
        <v>2013</v>
      </c>
      <c r="O1466" s="3" t="b">
        <v>1</v>
      </c>
      <c r="P1466" s="3">
        <v>234</v>
      </c>
      <c r="Q1466" s="3" t="b">
        <v>1</v>
      </c>
      <c r="R1466" s="3" t="s">
        <v>8288</v>
      </c>
      <c r="S1466" s="7">
        <f t="shared" si="132"/>
        <v>163</v>
      </c>
      <c r="T1466" s="3">
        <f t="shared" si="137"/>
        <v>34.869999999999997</v>
      </c>
      <c r="U1466" s="9" t="s">
        <v>8315</v>
      </c>
      <c r="V1466" s="3" t="s">
        <v>8335</v>
      </c>
    </row>
    <row r="1467" spans="1:22" ht="43.2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15">
        <f t="shared" si="133"/>
        <v>40990.125</v>
      </c>
      <c r="K1467" s="3">
        <v>1329759452</v>
      </c>
      <c r="L1467" s="15">
        <f t="shared" si="134"/>
        <v>40959.734398148146</v>
      </c>
      <c r="M1467" s="15" t="str">
        <f t="shared" si="135"/>
        <v>Feb</v>
      </c>
      <c r="N1467" s="15" t="str">
        <f t="shared" si="136"/>
        <v>2012</v>
      </c>
      <c r="O1467" s="3" t="b">
        <v>1</v>
      </c>
      <c r="P1467" s="3">
        <v>2602</v>
      </c>
      <c r="Q1467" s="3" t="b">
        <v>1</v>
      </c>
      <c r="R1467" s="3" t="s">
        <v>8288</v>
      </c>
      <c r="S1467" s="7">
        <f t="shared" si="132"/>
        <v>456</v>
      </c>
      <c r="T1467" s="3">
        <f t="shared" si="137"/>
        <v>52.62</v>
      </c>
      <c r="U1467" s="9" t="s">
        <v>8315</v>
      </c>
      <c r="V1467" s="3" t="s">
        <v>8335</v>
      </c>
    </row>
    <row r="1468" spans="1:22" ht="43.2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15">
        <f t="shared" si="133"/>
        <v>42381.208333333328</v>
      </c>
      <c r="K1468" s="3">
        <v>1449029266</v>
      </c>
      <c r="L1468" s="15">
        <f t="shared" si="134"/>
        <v>42340.172060185185</v>
      </c>
      <c r="M1468" s="15" t="str">
        <f t="shared" si="135"/>
        <v>Dec</v>
      </c>
      <c r="N1468" s="15" t="str">
        <f t="shared" si="136"/>
        <v>2015</v>
      </c>
      <c r="O1468" s="3" t="b">
        <v>1</v>
      </c>
      <c r="P1468" s="3">
        <v>248</v>
      </c>
      <c r="Q1468" s="3" t="b">
        <v>1</v>
      </c>
      <c r="R1468" s="3" t="s">
        <v>8288</v>
      </c>
      <c r="S1468" s="7">
        <f t="shared" si="132"/>
        <v>108</v>
      </c>
      <c r="T1468" s="3">
        <f t="shared" si="137"/>
        <v>69.599999999999994</v>
      </c>
      <c r="U1468" s="9" t="s">
        <v>8315</v>
      </c>
      <c r="V1468" s="3" t="s">
        <v>8335</v>
      </c>
    </row>
    <row r="1469" spans="1:22" ht="28.8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15">
        <f t="shared" si="133"/>
        <v>40993.760243055556</v>
      </c>
      <c r="K1469" s="3">
        <v>1327518885</v>
      </c>
      <c r="L1469" s="15">
        <f t="shared" si="134"/>
        <v>40933.80190972222</v>
      </c>
      <c r="M1469" s="15" t="str">
        <f t="shared" si="135"/>
        <v>Jan</v>
      </c>
      <c r="N1469" s="15" t="str">
        <f t="shared" si="136"/>
        <v>2012</v>
      </c>
      <c r="O1469" s="3" t="b">
        <v>1</v>
      </c>
      <c r="P1469" s="3">
        <v>600</v>
      </c>
      <c r="Q1469" s="3" t="b">
        <v>1</v>
      </c>
      <c r="R1469" s="3" t="s">
        <v>8288</v>
      </c>
      <c r="S1469" s="7">
        <f t="shared" si="132"/>
        <v>115</v>
      </c>
      <c r="T1469" s="3">
        <f t="shared" si="137"/>
        <v>76.72</v>
      </c>
      <c r="U1469" s="9" t="s">
        <v>8315</v>
      </c>
      <c r="V1469" s="3" t="s">
        <v>8335</v>
      </c>
    </row>
    <row r="1470" spans="1:22" ht="43.2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15">
        <f t="shared" si="133"/>
        <v>40706.014456018522</v>
      </c>
      <c r="K1470" s="3">
        <v>1302654049</v>
      </c>
      <c r="L1470" s="15">
        <f t="shared" si="134"/>
        <v>40646.014456018522</v>
      </c>
      <c r="M1470" s="15" t="str">
        <f t="shared" si="135"/>
        <v>Apr</v>
      </c>
      <c r="N1470" s="15" t="str">
        <f t="shared" si="136"/>
        <v>2011</v>
      </c>
      <c r="O1470" s="3" t="b">
        <v>1</v>
      </c>
      <c r="P1470" s="3">
        <v>293</v>
      </c>
      <c r="Q1470" s="3" t="b">
        <v>1</v>
      </c>
      <c r="R1470" s="3" t="s">
        <v>8288</v>
      </c>
      <c r="S1470" s="7">
        <f t="shared" si="132"/>
        <v>102</v>
      </c>
      <c r="T1470" s="3">
        <f t="shared" si="137"/>
        <v>33.19</v>
      </c>
      <c r="U1470" s="9" t="s">
        <v>8315</v>
      </c>
      <c r="V1470" s="3" t="s">
        <v>8335</v>
      </c>
    </row>
    <row r="1471" spans="1:22" ht="43.2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15">
        <f t="shared" si="133"/>
        <v>41320.598483796297</v>
      </c>
      <c r="K1471" s="3">
        <v>1358346109</v>
      </c>
      <c r="L1471" s="15">
        <f t="shared" si="134"/>
        <v>41290.598483796297</v>
      </c>
      <c r="M1471" s="15" t="str">
        <f t="shared" si="135"/>
        <v>Jan</v>
      </c>
      <c r="N1471" s="15" t="str">
        <f t="shared" si="136"/>
        <v>2013</v>
      </c>
      <c r="O1471" s="3" t="b">
        <v>1</v>
      </c>
      <c r="P1471" s="3">
        <v>321</v>
      </c>
      <c r="Q1471" s="3" t="b">
        <v>1</v>
      </c>
      <c r="R1471" s="3" t="s">
        <v>8288</v>
      </c>
      <c r="S1471" s="7">
        <f t="shared" si="132"/>
        <v>108</v>
      </c>
      <c r="T1471" s="3">
        <f t="shared" si="137"/>
        <v>149.46</v>
      </c>
      <c r="U1471" s="9" t="s">
        <v>8315</v>
      </c>
      <c r="V1471" s="3" t="s">
        <v>8335</v>
      </c>
    </row>
    <row r="1472" spans="1:22" ht="57.6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15">
        <f t="shared" si="133"/>
        <v>41271.827118055553</v>
      </c>
      <c r="K1472" s="3">
        <v>1354909863</v>
      </c>
      <c r="L1472" s="15">
        <f t="shared" si="134"/>
        <v>41250.827118055553</v>
      </c>
      <c r="M1472" s="15" t="str">
        <f t="shared" si="135"/>
        <v>Dec</v>
      </c>
      <c r="N1472" s="15" t="str">
        <f t="shared" si="136"/>
        <v>2012</v>
      </c>
      <c r="O1472" s="3" t="b">
        <v>1</v>
      </c>
      <c r="P1472" s="3">
        <v>81</v>
      </c>
      <c r="Q1472" s="3" t="b">
        <v>1</v>
      </c>
      <c r="R1472" s="3" t="s">
        <v>8288</v>
      </c>
      <c r="S1472" s="7">
        <f t="shared" si="132"/>
        <v>125</v>
      </c>
      <c r="T1472" s="3">
        <f t="shared" si="137"/>
        <v>23.17</v>
      </c>
      <c r="U1472" s="9" t="s">
        <v>8315</v>
      </c>
      <c r="V1472" s="3" t="s">
        <v>8335</v>
      </c>
    </row>
    <row r="1473" spans="1:22" ht="43.2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15">
        <f t="shared" si="133"/>
        <v>42103.957569444443</v>
      </c>
      <c r="K1473" s="3">
        <v>1426028334</v>
      </c>
      <c r="L1473" s="15">
        <f t="shared" si="134"/>
        <v>42073.957569444443</v>
      </c>
      <c r="M1473" s="15" t="str">
        <f t="shared" si="135"/>
        <v>Mar</v>
      </c>
      <c r="N1473" s="15" t="str">
        <f t="shared" si="136"/>
        <v>2015</v>
      </c>
      <c r="O1473" s="3" t="b">
        <v>1</v>
      </c>
      <c r="P1473" s="3">
        <v>343</v>
      </c>
      <c r="Q1473" s="3" t="b">
        <v>1</v>
      </c>
      <c r="R1473" s="3" t="s">
        <v>8288</v>
      </c>
      <c r="S1473" s="7">
        <f t="shared" si="132"/>
        <v>104</v>
      </c>
      <c r="T1473" s="3">
        <f t="shared" si="137"/>
        <v>96.88</v>
      </c>
      <c r="U1473" s="9" t="s">
        <v>8315</v>
      </c>
      <c r="V1473" s="3" t="s">
        <v>8335</v>
      </c>
    </row>
    <row r="1474" spans="1:22" ht="57.6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15">
        <f t="shared" si="133"/>
        <v>41563.542858796296</v>
      </c>
      <c r="K1474" s="3">
        <v>1379336503</v>
      </c>
      <c r="L1474" s="15">
        <f t="shared" si="134"/>
        <v>41533.542858796296</v>
      </c>
      <c r="M1474" s="15" t="str">
        <f t="shared" si="135"/>
        <v>Sep</v>
      </c>
      <c r="N1474" s="15" t="str">
        <f t="shared" si="136"/>
        <v>2013</v>
      </c>
      <c r="O1474" s="3" t="b">
        <v>1</v>
      </c>
      <c r="P1474" s="3">
        <v>336</v>
      </c>
      <c r="Q1474" s="3" t="b">
        <v>1</v>
      </c>
      <c r="R1474" s="3" t="s">
        <v>8288</v>
      </c>
      <c r="S1474" s="7">
        <f t="shared" ref="S1474:S1537" si="138">ROUND((E1474/D1474)*100,0)</f>
        <v>139</v>
      </c>
      <c r="T1474" s="3">
        <f t="shared" si="137"/>
        <v>103.2</v>
      </c>
      <c r="U1474" s="9" t="s">
        <v>8315</v>
      </c>
      <c r="V1474" s="3" t="s">
        <v>8335</v>
      </c>
    </row>
    <row r="1475" spans="1:22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15">
        <f t="shared" ref="J1475:J1538" si="139">(((I1475/60)/60)/24)+DATE(1970,1,1)</f>
        <v>40969.979618055557</v>
      </c>
      <c r="K1475" s="3">
        <v>1328052639</v>
      </c>
      <c r="L1475" s="15">
        <f t="shared" ref="L1475:L1538" si="140">(((K1475/60)/60)/24)+DATE(1970,1,1)</f>
        <v>40939.979618055557</v>
      </c>
      <c r="M1475" s="15" t="str">
        <f t="shared" ref="M1475:M1538" si="141">TEXT(L1475, "mmm")</f>
        <v>Jan</v>
      </c>
      <c r="N1475" s="15" t="str">
        <f t="shared" ref="N1475:N1538" si="142">TEXT(L1475, "yyyy")</f>
        <v>2012</v>
      </c>
      <c r="O1475" s="3" t="b">
        <v>1</v>
      </c>
      <c r="P1475" s="3">
        <v>47</v>
      </c>
      <c r="Q1475" s="3" t="b">
        <v>1</v>
      </c>
      <c r="R1475" s="3" t="s">
        <v>8288</v>
      </c>
      <c r="S1475" s="7">
        <f t="shared" si="138"/>
        <v>121</v>
      </c>
      <c r="T1475" s="3">
        <f t="shared" ref="T1475:T1538" si="143">ROUND(E1475/P1475,2)</f>
        <v>38.46</v>
      </c>
      <c r="U1475" s="9" t="s">
        <v>8315</v>
      </c>
      <c r="V1475" s="3" t="s">
        <v>8335</v>
      </c>
    </row>
    <row r="1476" spans="1:22" ht="43.2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15">
        <f t="shared" si="139"/>
        <v>41530.727916666663</v>
      </c>
      <c r="K1476" s="3">
        <v>1376501292</v>
      </c>
      <c r="L1476" s="15">
        <f t="shared" si="140"/>
        <v>41500.727916666663</v>
      </c>
      <c r="M1476" s="15" t="str">
        <f t="shared" si="141"/>
        <v>Aug</v>
      </c>
      <c r="N1476" s="15" t="str">
        <f t="shared" si="142"/>
        <v>2013</v>
      </c>
      <c r="O1476" s="3" t="b">
        <v>1</v>
      </c>
      <c r="P1476" s="3">
        <v>76</v>
      </c>
      <c r="Q1476" s="3" t="b">
        <v>1</v>
      </c>
      <c r="R1476" s="3" t="s">
        <v>8288</v>
      </c>
      <c r="S1476" s="7">
        <f t="shared" si="138"/>
        <v>112</v>
      </c>
      <c r="T1476" s="3">
        <f t="shared" si="143"/>
        <v>44.32</v>
      </c>
      <c r="U1476" s="9" t="s">
        <v>8315</v>
      </c>
      <c r="V1476" s="3" t="s">
        <v>8335</v>
      </c>
    </row>
    <row r="1477" spans="1:22" ht="43.2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15">
        <f t="shared" si="139"/>
        <v>41993.207638888889</v>
      </c>
      <c r="K1477" s="3">
        <v>1416244863</v>
      </c>
      <c r="L1477" s="15">
        <f t="shared" si="140"/>
        <v>41960.722951388889</v>
      </c>
      <c r="M1477" s="15" t="str">
        <f t="shared" si="141"/>
        <v>Nov</v>
      </c>
      <c r="N1477" s="15" t="str">
        <f t="shared" si="142"/>
        <v>2014</v>
      </c>
      <c r="O1477" s="3" t="b">
        <v>1</v>
      </c>
      <c r="P1477" s="3">
        <v>441</v>
      </c>
      <c r="Q1477" s="3" t="b">
        <v>1</v>
      </c>
      <c r="R1477" s="3" t="s">
        <v>8288</v>
      </c>
      <c r="S1477" s="7">
        <f t="shared" si="138"/>
        <v>189</v>
      </c>
      <c r="T1477" s="3">
        <f t="shared" si="143"/>
        <v>64.17</v>
      </c>
      <c r="U1477" s="9" t="s">
        <v>8315</v>
      </c>
      <c r="V1477" s="3" t="s">
        <v>8335</v>
      </c>
    </row>
    <row r="1478" spans="1:22" ht="28.8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15">
        <f t="shared" si="139"/>
        <v>40796.041921296295</v>
      </c>
      <c r="K1478" s="3">
        <v>1313024422</v>
      </c>
      <c r="L1478" s="15">
        <f t="shared" si="140"/>
        <v>40766.041921296295</v>
      </c>
      <c r="M1478" s="15" t="str">
        <f t="shared" si="141"/>
        <v>Aug</v>
      </c>
      <c r="N1478" s="15" t="str">
        <f t="shared" si="142"/>
        <v>2011</v>
      </c>
      <c r="O1478" s="3" t="b">
        <v>1</v>
      </c>
      <c r="P1478" s="3">
        <v>916</v>
      </c>
      <c r="Q1478" s="3" t="b">
        <v>1</v>
      </c>
      <c r="R1478" s="3" t="s">
        <v>8288</v>
      </c>
      <c r="S1478" s="7">
        <f t="shared" si="138"/>
        <v>662</v>
      </c>
      <c r="T1478" s="3">
        <f t="shared" si="143"/>
        <v>43.33</v>
      </c>
      <c r="U1478" s="9" t="s">
        <v>8315</v>
      </c>
      <c r="V1478" s="3" t="s">
        <v>8335</v>
      </c>
    </row>
    <row r="1479" spans="1:22" ht="43.2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15">
        <f t="shared" si="139"/>
        <v>40900.125</v>
      </c>
      <c r="K1479" s="3">
        <v>1319467604</v>
      </c>
      <c r="L1479" s="15">
        <f t="shared" si="140"/>
        <v>40840.615787037037</v>
      </c>
      <c r="M1479" s="15" t="str">
        <f t="shared" si="141"/>
        <v>Oct</v>
      </c>
      <c r="N1479" s="15" t="str">
        <f t="shared" si="142"/>
        <v>2011</v>
      </c>
      <c r="O1479" s="3" t="b">
        <v>1</v>
      </c>
      <c r="P1479" s="3">
        <v>369</v>
      </c>
      <c r="Q1479" s="3" t="b">
        <v>1</v>
      </c>
      <c r="R1479" s="3" t="s">
        <v>8288</v>
      </c>
      <c r="S1479" s="7">
        <f t="shared" si="138"/>
        <v>111</v>
      </c>
      <c r="T1479" s="3">
        <f t="shared" si="143"/>
        <v>90.5</v>
      </c>
      <c r="U1479" s="9" t="s">
        <v>8315</v>
      </c>
      <c r="V1479" s="3" t="s">
        <v>8335</v>
      </c>
    </row>
    <row r="1480" spans="1:22" ht="43.2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15">
        <f t="shared" si="139"/>
        <v>41408.871678240743</v>
      </c>
      <c r="K1480" s="3">
        <v>1367355313</v>
      </c>
      <c r="L1480" s="15">
        <f t="shared" si="140"/>
        <v>41394.871678240743</v>
      </c>
      <c r="M1480" s="15" t="str">
        <f t="shared" si="141"/>
        <v>Apr</v>
      </c>
      <c r="N1480" s="15" t="str">
        <f t="shared" si="142"/>
        <v>2013</v>
      </c>
      <c r="O1480" s="3" t="b">
        <v>1</v>
      </c>
      <c r="P1480" s="3">
        <v>20242</v>
      </c>
      <c r="Q1480" s="3" t="b">
        <v>1</v>
      </c>
      <c r="R1480" s="3" t="s">
        <v>8288</v>
      </c>
      <c r="S1480" s="7">
        <f t="shared" si="138"/>
        <v>1182</v>
      </c>
      <c r="T1480" s="3">
        <f t="shared" si="143"/>
        <v>29.19</v>
      </c>
      <c r="U1480" s="9" t="s">
        <v>8315</v>
      </c>
      <c r="V1480" s="3" t="s">
        <v>8335</v>
      </c>
    </row>
    <row r="1481" spans="1:22" ht="43.2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15">
        <f t="shared" si="139"/>
        <v>41769.165972222225</v>
      </c>
      <c r="K1481" s="3">
        <v>1398448389</v>
      </c>
      <c r="L1481" s="15">
        <f t="shared" si="140"/>
        <v>41754.745243055557</v>
      </c>
      <c r="M1481" s="15" t="str">
        <f t="shared" si="141"/>
        <v>Apr</v>
      </c>
      <c r="N1481" s="15" t="str">
        <f t="shared" si="142"/>
        <v>2014</v>
      </c>
      <c r="O1481" s="3" t="b">
        <v>1</v>
      </c>
      <c r="P1481" s="3">
        <v>71</v>
      </c>
      <c r="Q1481" s="3" t="b">
        <v>1</v>
      </c>
      <c r="R1481" s="3" t="s">
        <v>8288</v>
      </c>
      <c r="S1481" s="7">
        <f t="shared" si="138"/>
        <v>137</v>
      </c>
      <c r="T1481" s="3">
        <f t="shared" si="143"/>
        <v>30.96</v>
      </c>
      <c r="U1481" s="9" t="s">
        <v>8315</v>
      </c>
      <c r="V1481" s="3" t="s">
        <v>8335</v>
      </c>
    </row>
    <row r="1482" spans="1:22" ht="43.2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15">
        <f t="shared" si="139"/>
        <v>41481.708333333336</v>
      </c>
      <c r="K1482" s="3">
        <v>1373408699</v>
      </c>
      <c r="L1482" s="15">
        <f t="shared" si="140"/>
        <v>41464.934016203704</v>
      </c>
      <c r="M1482" s="15" t="str">
        <f t="shared" si="141"/>
        <v>Jul</v>
      </c>
      <c r="N1482" s="15" t="str">
        <f t="shared" si="142"/>
        <v>2013</v>
      </c>
      <c r="O1482" s="3" t="b">
        <v>1</v>
      </c>
      <c r="P1482" s="3">
        <v>635</v>
      </c>
      <c r="Q1482" s="3" t="b">
        <v>1</v>
      </c>
      <c r="R1482" s="3" t="s">
        <v>8288</v>
      </c>
      <c r="S1482" s="7">
        <f t="shared" si="138"/>
        <v>117</v>
      </c>
      <c r="T1482" s="3">
        <f t="shared" si="143"/>
        <v>92.16</v>
      </c>
      <c r="U1482" s="9" t="s">
        <v>8315</v>
      </c>
      <c r="V1482" s="3" t="s">
        <v>8335</v>
      </c>
    </row>
    <row r="1483" spans="1:22" ht="43.2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15">
        <f t="shared" si="139"/>
        <v>41580.922974537039</v>
      </c>
      <c r="K1483" s="3">
        <v>1380838145</v>
      </c>
      <c r="L1483" s="15">
        <f t="shared" si="140"/>
        <v>41550.922974537039</v>
      </c>
      <c r="M1483" s="15" t="str">
        <f t="shared" si="141"/>
        <v>Oct</v>
      </c>
      <c r="N1483" s="15" t="str">
        <f t="shared" si="142"/>
        <v>2013</v>
      </c>
      <c r="O1483" s="3" t="b">
        <v>0</v>
      </c>
      <c r="P1483" s="3">
        <v>6</v>
      </c>
      <c r="Q1483" s="3" t="b">
        <v>0</v>
      </c>
      <c r="R1483" s="3" t="s">
        <v>8275</v>
      </c>
      <c r="S1483" s="7">
        <f t="shared" si="138"/>
        <v>2</v>
      </c>
      <c r="T1483" s="3">
        <f t="shared" si="143"/>
        <v>17.5</v>
      </c>
      <c r="U1483" s="9" t="s">
        <v>8315</v>
      </c>
      <c r="V1483" s="3" t="s">
        <v>8317</v>
      </c>
    </row>
    <row r="1484" spans="1:22" ht="43.2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15">
        <f t="shared" si="139"/>
        <v>41159.32708333333</v>
      </c>
      <c r="K1484" s="3">
        <v>1345062936</v>
      </c>
      <c r="L1484" s="15">
        <f t="shared" si="140"/>
        <v>41136.85805555556</v>
      </c>
      <c r="M1484" s="15" t="str">
        <f t="shared" si="141"/>
        <v>Aug</v>
      </c>
      <c r="N1484" s="15" t="str">
        <f t="shared" si="142"/>
        <v>2012</v>
      </c>
      <c r="O1484" s="3" t="b">
        <v>0</v>
      </c>
      <c r="P1484" s="3">
        <v>1</v>
      </c>
      <c r="Q1484" s="3" t="b">
        <v>0</v>
      </c>
      <c r="R1484" s="3" t="s">
        <v>8275</v>
      </c>
      <c r="S1484" s="7">
        <f t="shared" si="138"/>
        <v>0</v>
      </c>
      <c r="T1484" s="3">
        <f t="shared" si="143"/>
        <v>5</v>
      </c>
      <c r="U1484" s="9" t="s">
        <v>8315</v>
      </c>
      <c r="V1484" s="3" t="s">
        <v>8317</v>
      </c>
    </row>
    <row r="1485" spans="1:22" ht="43.2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15">
        <f t="shared" si="139"/>
        <v>42573.192997685182</v>
      </c>
      <c r="K1485" s="3">
        <v>1467002275</v>
      </c>
      <c r="L1485" s="15">
        <f t="shared" si="140"/>
        <v>42548.192997685182</v>
      </c>
      <c r="M1485" s="15" t="str">
        <f t="shared" si="141"/>
        <v>Jun</v>
      </c>
      <c r="N1485" s="15" t="str">
        <f t="shared" si="142"/>
        <v>2016</v>
      </c>
      <c r="O1485" s="3" t="b">
        <v>0</v>
      </c>
      <c r="P1485" s="3">
        <v>2</v>
      </c>
      <c r="Q1485" s="3" t="b">
        <v>0</v>
      </c>
      <c r="R1485" s="3" t="s">
        <v>8275</v>
      </c>
      <c r="S1485" s="7">
        <f t="shared" si="138"/>
        <v>1</v>
      </c>
      <c r="T1485" s="3">
        <f t="shared" si="143"/>
        <v>25</v>
      </c>
      <c r="U1485" s="9" t="s">
        <v>8315</v>
      </c>
      <c r="V1485" s="3" t="s">
        <v>8317</v>
      </c>
    </row>
    <row r="1486" spans="1:22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15">
        <f t="shared" si="139"/>
        <v>41111.618750000001</v>
      </c>
      <c r="K1486" s="3">
        <v>1337834963</v>
      </c>
      <c r="L1486" s="15">
        <f t="shared" si="140"/>
        <v>41053.200960648144</v>
      </c>
      <c r="M1486" s="15" t="str">
        <f t="shared" si="141"/>
        <v>May</v>
      </c>
      <c r="N1486" s="15" t="str">
        <f t="shared" si="142"/>
        <v>2012</v>
      </c>
      <c r="O1486" s="3" t="b">
        <v>0</v>
      </c>
      <c r="P1486" s="3">
        <v>0</v>
      </c>
      <c r="Q1486" s="3" t="b">
        <v>0</v>
      </c>
      <c r="R1486" s="3" t="s">
        <v>8275</v>
      </c>
      <c r="S1486" s="7">
        <f t="shared" si="138"/>
        <v>0</v>
      </c>
      <c r="T1486" s="3" t="e">
        <f t="shared" si="143"/>
        <v>#DIV/0!</v>
      </c>
      <c r="U1486" s="9" t="s">
        <v>8315</v>
      </c>
      <c r="V1486" s="3" t="s">
        <v>8317</v>
      </c>
    </row>
    <row r="1487" spans="1:22" ht="43.2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15">
        <f t="shared" si="139"/>
        <v>42175.795983796299</v>
      </c>
      <c r="K1487" s="3">
        <v>1430939173</v>
      </c>
      <c r="L1487" s="15">
        <f t="shared" si="140"/>
        <v>42130.795983796299</v>
      </c>
      <c r="M1487" s="15" t="str">
        <f t="shared" si="141"/>
        <v>May</v>
      </c>
      <c r="N1487" s="15" t="str">
        <f t="shared" si="142"/>
        <v>2015</v>
      </c>
      <c r="O1487" s="3" t="b">
        <v>0</v>
      </c>
      <c r="P1487" s="3">
        <v>3</v>
      </c>
      <c r="Q1487" s="3" t="b">
        <v>0</v>
      </c>
      <c r="R1487" s="3" t="s">
        <v>8275</v>
      </c>
      <c r="S1487" s="7">
        <f t="shared" si="138"/>
        <v>2</v>
      </c>
      <c r="T1487" s="3">
        <f t="shared" si="143"/>
        <v>50</v>
      </c>
      <c r="U1487" s="9" t="s">
        <v>8315</v>
      </c>
      <c r="V1487" s="3" t="s">
        <v>8317</v>
      </c>
    </row>
    <row r="1488" spans="1:22" ht="57.6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15">
        <f t="shared" si="139"/>
        <v>42062.168530092589</v>
      </c>
      <c r="K1488" s="3">
        <v>1422417761</v>
      </c>
      <c r="L1488" s="15">
        <f t="shared" si="140"/>
        <v>42032.168530092589</v>
      </c>
      <c r="M1488" s="15" t="str">
        <f t="shared" si="141"/>
        <v>Jan</v>
      </c>
      <c r="N1488" s="15" t="str">
        <f t="shared" si="142"/>
        <v>2015</v>
      </c>
      <c r="O1488" s="3" t="b">
        <v>0</v>
      </c>
      <c r="P1488" s="3">
        <v>3</v>
      </c>
      <c r="Q1488" s="3" t="b">
        <v>0</v>
      </c>
      <c r="R1488" s="3" t="s">
        <v>8275</v>
      </c>
      <c r="S1488" s="7">
        <f t="shared" si="138"/>
        <v>0</v>
      </c>
      <c r="T1488" s="3">
        <f t="shared" si="143"/>
        <v>16</v>
      </c>
      <c r="U1488" s="9" t="s">
        <v>8315</v>
      </c>
      <c r="V1488" s="3" t="s">
        <v>8317</v>
      </c>
    </row>
    <row r="1489" spans="1:22" ht="43.2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15">
        <f t="shared" si="139"/>
        <v>42584.917488425926</v>
      </c>
      <c r="K1489" s="3">
        <v>1467583271</v>
      </c>
      <c r="L1489" s="15">
        <f t="shared" si="140"/>
        <v>42554.917488425926</v>
      </c>
      <c r="M1489" s="15" t="str">
        <f t="shared" si="141"/>
        <v>Jul</v>
      </c>
      <c r="N1489" s="15" t="str">
        <f t="shared" si="142"/>
        <v>2016</v>
      </c>
      <c r="O1489" s="3" t="b">
        <v>0</v>
      </c>
      <c r="P1489" s="3">
        <v>0</v>
      </c>
      <c r="Q1489" s="3" t="b">
        <v>0</v>
      </c>
      <c r="R1489" s="3" t="s">
        <v>8275</v>
      </c>
      <c r="S1489" s="7">
        <f t="shared" si="138"/>
        <v>0</v>
      </c>
      <c r="T1489" s="3" t="e">
        <f t="shared" si="143"/>
        <v>#DIV/0!</v>
      </c>
      <c r="U1489" s="9" t="s">
        <v>8315</v>
      </c>
      <c r="V1489" s="3" t="s">
        <v>8317</v>
      </c>
    </row>
    <row r="1490" spans="1:22" ht="43.2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15">
        <f t="shared" si="139"/>
        <v>41644.563194444447</v>
      </c>
      <c r="K1490" s="3">
        <v>1386336660</v>
      </c>
      <c r="L1490" s="15">
        <f t="shared" si="140"/>
        <v>41614.563194444447</v>
      </c>
      <c r="M1490" s="15" t="str">
        <f t="shared" si="141"/>
        <v>Dec</v>
      </c>
      <c r="N1490" s="15" t="str">
        <f t="shared" si="142"/>
        <v>2013</v>
      </c>
      <c r="O1490" s="3" t="b">
        <v>0</v>
      </c>
      <c r="P1490" s="3">
        <v>6</v>
      </c>
      <c r="Q1490" s="3" t="b">
        <v>0</v>
      </c>
      <c r="R1490" s="3" t="s">
        <v>8275</v>
      </c>
      <c r="S1490" s="7">
        <f t="shared" si="138"/>
        <v>2</v>
      </c>
      <c r="T1490" s="3">
        <f t="shared" si="143"/>
        <v>60</v>
      </c>
      <c r="U1490" s="9" t="s">
        <v>8315</v>
      </c>
      <c r="V1490" s="3" t="s">
        <v>8317</v>
      </c>
    </row>
    <row r="1491" spans="1:22" ht="43.2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15">
        <f t="shared" si="139"/>
        <v>41228.653379629628</v>
      </c>
      <c r="K1491" s="3">
        <v>1350398452</v>
      </c>
      <c r="L1491" s="15">
        <f t="shared" si="140"/>
        <v>41198.611712962964</v>
      </c>
      <c r="M1491" s="15" t="str">
        <f t="shared" si="141"/>
        <v>Oct</v>
      </c>
      <c r="N1491" s="15" t="str">
        <f t="shared" si="142"/>
        <v>2012</v>
      </c>
      <c r="O1491" s="3" t="b">
        <v>0</v>
      </c>
      <c r="P1491" s="3">
        <v>0</v>
      </c>
      <c r="Q1491" s="3" t="b">
        <v>0</v>
      </c>
      <c r="R1491" s="3" t="s">
        <v>8275</v>
      </c>
      <c r="S1491" s="7">
        <f t="shared" si="138"/>
        <v>0</v>
      </c>
      <c r="T1491" s="3" t="e">
        <f t="shared" si="143"/>
        <v>#DIV/0!</v>
      </c>
      <c r="U1491" s="9" t="s">
        <v>8315</v>
      </c>
      <c r="V1491" s="3" t="s">
        <v>8317</v>
      </c>
    </row>
    <row r="1492" spans="1:22" ht="43.2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15">
        <f t="shared" si="139"/>
        <v>41549.561041666668</v>
      </c>
      <c r="K1492" s="3">
        <v>1378214874</v>
      </c>
      <c r="L1492" s="15">
        <f t="shared" si="140"/>
        <v>41520.561041666668</v>
      </c>
      <c r="M1492" s="15" t="str">
        <f t="shared" si="141"/>
        <v>Sep</v>
      </c>
      <c r="N1492" s="15" t="str">
        <f t="shared" si="142"/>
        <v>2013</v>
      </c>
      <c r="O1492" s="3" t="b">
        <v>0</v>
      </c>
      <c r="P1492" s="3">
        <v>19</v>
      </c>
      <c r="Q1492" s="3" t="b">
        <v>0</v>
      </c>
      <c r="R1492" s="3" t="s">
        <v>8275</v>
      </c>
      <c r="S1492" s="7">
        <f t="shared" si="138"/>
        <v>31</v>
      </c>
      <c r="T1492" s="3">
        <f t="shared" si="143"/>
        <v>47.11</v>
      </c>
      <c r="U1492" s="9" t="s">
        <v>8315</v>
      </c>
      <c r="V1492" s="3" t="s">
        <v>8317</v>
      </c>
    </row>
    <row r="1493" spans="1:22" ht="43.2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15">
        <f t="shared" si="139"/>
        <v>42050.651388888888</v>
      </c>
      <c r="K1493" s="3">
        <v>1418922443</v>
      </c>
      <c r="L1493" s="15">
        <f t="shared" si="140"/>
        <v>41991.713460648149</v>
      </c>
      <c r="M1493" s="15" t="str">
        <f t="shared" si="141"/>
        <v>Dec</v>
      </c>
      <c r="N1493" s="15" t="str">
        <f t="shared" si="142"/>
        <v>2014</v>
      </c>
      <c r="O1493" s="3" t="b">
        <v>0</v>
      </c>
      <c r="P1493" s="3">
        <v>1</v>
      </c>
      <c r="Q1493" s="3" t="b">
        <v>0</v>
      </c>
      <c r="R1493" s="3" t="s">
        <v>8275</v>
      </c>
      <c r="S1493" s="7">
        <f t="shared" si="138"/>
        <v>8</v>
      </c>
      <c r="T1493" s="3">
        <f t="shared" si="143"/>
        <v>100</v>
      </c>
      <c r="U1493" s="9" t="s">
        <v>8315</v>
      </c>
      <c r="V1493" s="3" t="s">
        <v>8317</v>
      </c>
    </row>
    <row r="1494" spans="1:22" ht="57.6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15">
        <f t="shared" si="139"/>
        <v>40712.884791666671</v>
      </c>
      <c r="K1494" s="3">
        <v>1305839646</v>
      </c>
      <c r="L1494" s="15">
        <f t="shared" si="140"/>
        <v>40682.884791666671</v>
      </c>
      <c r="M1494" s="15" t="str">
        <f t="shared" si="141"/>
        <v>May</v>
      </c>
      <c r="N1494" s="15" t="str">
        <f t="shared" si="142"/>
        <v>2011</v>
      </c>
      <c r="O1494" s="3" t="b">
        <v>0</v>
      </c>
      <c r="P1494" s="3">
        <v>2</v>
      </c>
      <c r="Q1494" s="3" t="b">
        <v>0</v>
      </c>
      <c r="R1494" s="3" t="s">
        <v>8275</v>
      </c>
      <c r="S1494" s="7">
        <f t="shared" si="138"/>
        <v>1</v>
      </c>
      <c r="T1494" s="3">
        <f t="shared" si="143"/>
        <v>15</v>
      </c>
      <c r="U1494" s="9" t="s">
        <v>8315</v>
      </c>
      <c r="V1494" s="3" t="s">
        <v>8317</v>
      </c>
    </row>
    <row r="1495" spans="1:22" ht="28.8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15">
        <f t="shared" si="139"/>
        <v>41441.866608796299</v>
      </c>
      <c r="K1495" s="3">
        <v>1368823675</v>
      </c>
      <c r="L1495" s="15">
        <f t="shared" si="140"/>
        <v>41411.866608796299</v>
      </c>
      <c r="M1495" s="15" t="str">
        <f t="shared" si="141"/>
        <v>May</v>
      </c>
      <c r="N1495" s="15" t="str">
        <f t="shared" si="142"/>
        <v>2013</v>
      </c>
      <c r="O1495" s="3" t="b">
        <v>0</v>
      </c>
      <c r="P1495" s="3">
        <v>0</v>
      </c>
      <c r="Q1495" s="3" t="b">
        <v>0</v>
      </c>
      <c r="R1495" s="3" t="s">
        <v>8275</v>
      </c>
      <c r="S1495" s="7">
        <f t="shared" si="138"/>
        <v>0</v>
      </c>
      <c r="T1495" s="3" t="e">
        <f t="shared" si="143"/>
        <v>#DIV/0!</v>
      </c>
      <c r="U1495" s="9" t="s">
        <v>8315</v>
      </c>
      <c r="V1495" s="3" t="s">
        <v>8317</v>
      </c>
    </row>
    <row r="1496" spans="1:22" ht="43.2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15">
        <f t="shared" si="139"/>
        <v>42097.651388888888</v>
      </c>
      <c r="K1496" s="3">
        <v>1425489613</v>
      </c>
      <c r="L1496" s="15">
        <f t="shared" si="140"/>
        <v>42067.722372685181</v>
      </c>
      <c r="M1496" s="15" t="str">
        <f t="shared" si="141"/>
        <v>Mar</v>
      </c>
      <c r="N1496" s="15" t="str">
        <f t="shared" si="142"/>
        <v>2015</v>
      </c>
      <c r="O1496" s="3" t="b">
        <v>0</v>
      </c>
      <c r="P1496" s="3">
        <v>11</v>
      </c>
      <c r="Q1496" s="3" t="b">
        <v>0</v>
      </c>
      <c r="R1496" s="3" t="s">
        <v>8275</v>
      </c>
      <c r="S1496" s="7">
        <f t="shared" si="138"/>
        <v>9</v>
      </c>
      <c r="T1496" s="3">
        <f t="shared" si="143"/>
        <v>40.450000000000003</v>
      </c>
      <c r="U1496" s="9" t="s">
        <v>8315</v>
      </c>
      <c r="V1496" s="3" t="s">
        <v>8317</v>
      </c>
    </row>
    <row r="1497" spans="1:22" ht="28.8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15">
        <f t="shared" si="139"/>
        <v>40782.789710648147</v>
      </c>
      <c r="K1497" s="3">
        <v>1311879431</v>
      </c>
      <c r="L1497" s="15">
        <f t="shared" si="140"/>
        <v>40752.789710648147</v>
      </c>
      <c r="M1497" s="15" t="str">
        <f t="shared" si="141"/>
        <v>Jul</v>
      </c>
      <c r="N1497" s="15" t="str">
        <f t="shared" si="142"/>
        <v>2011</v>
      </c>
      <c r="O1497" s="3" t="b">
        <v>0</v>
      </c>
      <c r="P1497" s="3">
        <v>0</v>
      </c>
      <c r="Q1497" s="3" t="b">
        <v>0</v>
      </c>
      <c r="R1497" s="3" t="s">
        <v>8275</v>
      </c>
      <c r="S1497" s="7">
        <f t="shared" si="138"/>
        <v>0</v>
      </c>
      <c r="T1497" s="3" t="e">
        <f t="shared" si="143"/>
        <v>#DIV/0!</v>
      </c>
      <c r="U1497" s="9" t="s">
        <v>8315</v>
      </c>
      <c r="V1497" s="3" t="s">
        <v>8317</v>
      </c>
    </row>
    <row r="1498" spans="1:22" ht="43.2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15">
        <f t="shared" si="139"/>
        <v>41898.475219907406</v>
      </c>
      <c r="K1498" s="3">
        <v>1405682659</v>
      </c>
      <c r="L1498" s="15">
        <f t="shared" si="140"/>
        <v>41838.475219907406</v>
      </c>
      <c r="M1498" s="15" t="str">
        <f t="shared" si="141"/>
        <v>Jul</v>
      </c>
      <c r="N1498" s="15" t="str">
        <f t="shared" si="142"/>
        <v>2014</v>
      </c>
      <c r="O1498" s="3" t="b">
        <v>0</v>
      </c>
      <c r="P1498" s="3">
        <v>0</v>
      </c>
      <c r="Q1498" s="3" t="b">
        <v>0</v>
      </c>
      <c r="R1498" s="3" t="s">
        <v>8275</v>
      </c>
      <c r="S1498" s="7">
        <f t="shared" si="138"/>
        <v>0</v>
      </c>
      <c r="T1498" s="3" t="e">
        <f t="shared" si="143"/>
        <v>#DIV/0!</v>
      </c>
      <c r="U1498" s="9" t="s">
        <v>8315</v>
      </c>
      <c r="V1498" s="3" t="s">
        <v>8317</v>
      </c>
    </row>
    <row r="1499" spans="1:22" ht="43.2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15">
        <f t="shared" si="139"/>
        <v>41486.821527777778</v>
      </c>
      <c r="K1499" s="3">
        <v>1371655522</v>
      </c>
      <c r="L1499" s="15">
        <f t="shared" si="140"/>
        <v>41444.64261574074</v>
      </c>
      <c r="M1499" s="15" t="str">
        <f t="shared" si="141"/>
        <v>Jun</v>
      </c>
      <c r="N1499" s="15" t="str">
        <f t="shared" si="142"/>
        <v>2013</v>
      </c>
      <c r="O1499" s="3" t="b">
        <v>0</v>
      </c>
      <c r="P1499" s="3">
        <v>1</v>
      </c>
      <c r="Q1499" s="3" t="b">
        <v>0</v>
      </c>
      <c r="R1499" s="3" t="s">
        <v>8275</v>
      </c>
      <c r="S1499" s="7">
        <f t="shared" si="138"/>
        <v>0</v>
      </c>
      <c r="T1499" s="3">
        <f t="shared" si="143"/>
        <v>1</v>
      </c>
      <c r="U1499" s="9" t="s">
        <v>8315</v>
      </c>
      <c r="V1499" s="3" t="s">
        <v>8317</v>
      </c>
    </row>
    <row r="1500" spans="1:22" ht="43.2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15">
        <f t="shared" si="139"/>
        <v>41885.983541666668</v>
      </c>
      <c r="K1500" s="3">
        <v>1405899378</v>
      </c>
      <c r="L1500" s="15">
        <f t="shared" si="140"/>
        <v>41840.983541666668</v>
      </c>
      <c r="M1500" s="15" t="str">
        <f t="shared" si="141"/>
        <v>Jul</v>
      </c>
      <c r="N1500" s="15" t="str">
        <f t="shared" si="142"/>
        <v>2014</v>
      </c>
      <c r="O1500" s="3" t="b">
        <v>0</v>
      </c>
      <c r="P1500" s="3">
        <v>3</v>
      </c>
      <c r="Q1500" s="3" t="b">
        <v>0</v>
      </c>
      <c r="R1500" s="3" t="s">
        <v>8275</v>
      </c>
      <c r="S1500" s="7">
        <f t="shared" si="138"/>
        <v>2</v>
      </c>
      <c r="T1500" s="3">
        <f t="shared" si="143"/>
        <v>19</v>
      </c>
      <c r="U1500" s="9" t="s">
        <v>8315</v>
      </c>
      <c r="V1500" s="3" t="s">
        <v>8317</v>
      </c>
    </row>
    <row r="1501" spans="1:22" ht="43.2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15">
        <f t="shared" si="139"/>
        <v>42587.007326388892</v>
      </c>
      <c r="K1501" s="3">
        <v>1465171833</v>
      </c>
      <c r="L1501" s="15">
        <f t="shared" si="140"/>
        <v>42527.007326388892</v>
      </c>
      <c r="M1501" s="15" t="str">
        <f t="shared" si="141"/>
        <v>Jun</v>
      </c>
      <c r="N1501" s="15" t="str">
        <f t="shared" si="142"/>
        <v>2016</v>
      </c>
      <c r="O1501" s="3" t="b">
        <v>0</v>
      </c>
      <c r="P1501" s="3">
        <v>1</v>
      </c>
      <c r="Q1501" s="3" t="b">
        <v>0</v>
      </c>
      <c r="R1501" s="3" t="s">
        <v>8275</v>
      </c>
      <c r="S1501" s="7">
        <f t="shared" si="138"/>
        <v>0</v>
      </c>
      <c r="T1501" s="3">
        <f t="shared" si="143"/>
        <v>5</v>
      </c>
      <c r="U1501" s="9" t="s">
        <v>8315</v>
      </c>
      <c r="V1501" s="3" t="s">
        <v>8317</v>
      </c>
    </row>
    <row r="1502" spans="1:22" ht="43.2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15">
        <f t="shared" si="139"/>
        <v>41395.904594907406</v>
      </c>
      <c r="K1502" s="3">
        <v>1364852557</v>
      </c>
      <c r="L1502" s="15">
        <f t="shared" si="140"/>
        <v>41365.904594907406</v>
      </c>
      <c r="M1502" s="15" t="str">
        <f t="shared" si="141"/>
        <v>Apr</v>
      </c>
      <c r="N1502" s="15" t="str">
        <f t="shared" si="142"/>
        <v>2013</v>
      </c>
      <c r="O1502" s="3" t="b">
        <v>0</v>
      </c>
      <c r="P1502" s="3">
        <v>15</v>
      </c>
      <c r="Q1502" s="3" t="b">
        <v>0</v>
      </c>
      <c r="R1502" s="3" t="s">
        <v>8275</v>
      </c>
      <c r="S1502" s="7">
        <f t="shared" si="138"/>
        <v>25</v>
      </c>
      <c r="T1502" s="3">
        <f t="shared" si="143"/>
        <v>46.73</v>
      </c>
      <c r="U1502" s="9" t="s">
        <v>8315</v>
      </c>
      <c r="V1502" s="3" t="s">
        <v>8317</v>
      </c>
    </row>
    <row r="1503" spans="1:22" ht="28.8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15">
        <f t="shared" si="139"/>
        <v>42193.583599537036</v>
      </c>
      <c r="K1503" s="3">
        <v>1433772023</v>
      </c>
      <c r="L1503" s="15">
        <f t="shared" si="140"/>
        <v>42163.583599537036</v>
      </c>
      <c r="M1503" s="15" t="str">
        <f t="shared" si="141"/>
        <v>Jun</v>
      </c>
      <c r="N1503" s="15" t="str">
        <f t="shared" si="142"/>
        <v>2015</v>
      </c>
      <c r="O1503" s="3" t="b">
        <v>1</v>
      </c>
      <c r="P1503" s="3">
        <v>885</v>
      </c>
      <c r="Q1503" s="3" t="b">
        <v>1</v>
      </c>
      <c r="R1503" s="3" t="s">
        <v>8285</v>
      </c>
      <c r="S1503" s="7">
        <f t="shared" si="138"/>
        <v>166</v>
      </c>
      <c r="T1503" s="3">
        <f t="shared" si="143"/>
        <v>97.73</v>
      </c>
      <c r="U1503" s="9" t="s">
        <v>8331</v>
      </c>
      <c r="V1503" s="3" t="s">
        <v>8332</v>
      </c>
    </row>
    <row r="1504" spans="1:22" ht="43.2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15">
        <f t="shared" si="139"/>
        <v>42454.916666666672</v>
      </c>
      <c r="K1504" s="3">
        <v>1456491680</v>
      </c>
      <c r="L1504" s="15">
        <f t="shared" si="140"/>
        <v>42426.542592592596</v>
      </c>
      <c r="M1504" s="15" t="str">
        <f t="shared" si="141"/>
        <v>Feb</v>
      </c>
      <c r="N1504" s="15" t="str">
        <f t="shared" si="142"/>
        <v>2016</v>
      </c>
      <c r="O1504" s="3" t="b">
        <v>1</v>
      </c>
      <c r="P1504" s="3">
        <v>329</v>
      </c>
      <c r="Q1504" s="3" t="b">
        <v>1</v>
      </c>
      <c r="R1504" s="3" t="s">
        <v>8285</v>
      </c>
      <c r="S1504" s="7">
        <f t="shared" si="138"/>
        <v>101</v>
      </c>
      <c r="T1504" s="3">
        <f t="shared" si="143"/>
        <v>67.84</v>
      </c>
      <c r="U1504" s="9" t="s">
        <v>8331</v>
      </c>
      <c r="V1504" s="3" t="s">
        <v>8332</v>
      </c>
    </row>
    <row r="1505" spans="1:22" ht="43.2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15">
        <f t="shared" si="139"/>
        <v>42666.347233796296</v>
      </c>
      <c r="K1505" s="3">
        <v>1472026801</v>
      </c>
      <c r="L1505" s="15">
        <f t="shared" si="140"/>
        <v>42606.347233796296</v>
      </c>
      <c r="M1505" s="15" t="str">
        <f t="shared" si="141"/>
        <v>Aug</v>
      </c>
      <c r="N1505" s="15" t="str">
        <f t="shared" si="142"/>
        <v>2016</v>
      </c>
      <c r="O1505" s="3" t="b">
        <v>1</v>
      </c>
      <c r="P1505" s="3">
        <v>71</v>
      </c>
      <c r="Q1505" s="3" t="b">
        <v>1</v>
      </c>
      <c r="R1505" s="3" t="s">
        <v>8285</v>
      </c>
      <c r="S1505" s="7">
        <f t="shared" si="138"/>
        <v>108</v>
      </c>
      <c r="T1505" s="3">
        <f t="shared" si="143"/>
        <v>56.98</v>
      </c>
      <c r="U1505" s="9" t="s">
        <v>8331</v>
      </c>
      <c r="V1505" s="3" t="s">
        <v>8332</v>
      </c>
    </row>
    <row r="1506" spans="1:22" ht="43.2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15">
        <f t="shared" si="139"/>
        <v>41800.356249999997</v>
      </c>
      <c r="K1506" s="3">
        <v>1399996024</v>
      </c>
      <c r="L1506" s="15">
        <f t="shared" si="140"/>
        <v>41772.657685185186</v>
      </c>
      <c r="M1506" s="15" t="str">
        <f t="shared" si="141"/>
        <v>May</v>
      </c>
      <c r="N1506" s="15" t="str">
        <f t="shared" si="142"/>
        <v>2014</v>
      </c>
      <c r="O1506" s="3" t="b">
        <v>1</v>
      </c>
      <c r="P1506" s="3">
        <v>269</v>
      </c>
      <c r="Q1506" s="3" t="b">
        <v>1</v>
      </c>
      <c r="R1506" s="3" t="s">
        <v>8285</v>
      </c>
      <c r="S1506" s="7">
        <f t="shared" si="138"/>
        <v>278</v>
      </c>
      <c r="T1506" s="3">
        <f t="shared" si="143"/>
        <v>67.16</v>
      </c>
      <c r="U1506" s="9" t="s">
        <v>8331</v>
      </c>
      <c r="V1506" s="3" t="s">
        <v>8332</v>
      </c>
    </row>
    <row r="1507" spans="1:22" ht="57.6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15">
        <f t="shared" si="139"/>
        <v>42451.834027777775</v>
      </c>
      <c r="K1507" s="3">
        <v>1455446303</v>
      </c>
      <c r="L1507" s="15">
        <f t="shared" si="140"/>
        <v>42414.44332175926</v>
      </c>
      <c r="M1507" s="15" t="str">
        <f t="shared" si="141"/>
        <v>Feb</v>
      </c>
      <c r="N1507" s="15" t="str">
        <f t="shared" si="142"/>
        <v>2016</v>
      </c>
      <c r="O1507" s="3" t="b">
        <v>1</v>
      </c>
      <c r="P1507" s="3">
        <v>345</v>
      </c>
      <c r="Q1507" s="3" t="b">
        <v>1</v>
      </c>
      <c r="R1507" s="3" t="s">
        <v>8285</v>
      </c>
      <c r="S1507" s="7">
        <f t="shared" si="138"/>
        <v>104</v>
      </c>
      <c r="T1507" s="3">
        <f t="shared" si="143"/>
        <v>48.04</v>
      </c>
      <c r="U1507" s="9" t="s">
        <v>8331</v>
      </c>
      <c r="V1507" s="3" t="s">
        <v>8332</v>
      </c>
    </row>
    <row r="1508" spans="1:22" ht="43.2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15">
        <f t="shared" si="139"/>
        <v>41844.785925925928</v>
      </c>
      <c r="K1508" s="3">
        <v>1403635904</v>
      </c>
      <c r="L1508" s="15">
        <f t="shared" si="140"/>
        <v>41814.785925925928</v>
      </c>
      <c r="M1508" s="15" t="str">
        <f t="shared" si="141"/>
        <v>Jun</v>
      </c>
      <c r="N1508" s="15" t="str">
        <f t="shared" si="142"/>
        <v>2014</v>
      </c>
      <c r="O1508" s="3" t="b">
        <v>1</v>
      </c>
      <c r="P1508" s="3">
        <v>43</v>
      </c>
      <c r="Q1508" s="3" t="b">
        <v>1</v>
      </c>
      <c r="R1508" s="3" t="s">
        <v>8285</v>
      </c>
      <c r="S1508" s="7">
        <f t="shared" si="138"/>
        <v>111</v>
      </c>
      <c r="T1508" s="3">
        <f t="shared" si="143"/>
        <v>38.86</v>
      </c>
      <c r="U1508" s="9" t="s">
        <v>8331</v>
      </c>
      <c r="V1508" s="3" t="s">
        <v>8332</v>
      </c>
    </row>
    <row r="1509" spans="1:22" ht="57.6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15">
        <f t="shared" si="139"/>
        <v>40313.340277777781</v>
      </c>
      <c r="K1509" s="3">
        <v>1268822909</v>
      </c>
      <c r="L1509" s="15">
        <f t="shared" si="140"/>
        <v>40254.450335648151</v>
      </c>
      <c r="M1509" s="15" t="str">
        <f t="shared" si="141"/>
        <v>Mar</v>
      </c>
      <c r="N1509" s="15" t="str">
        <f t="shared" si="142"/>
        <v>2010</v>
      </c>
      <c r="O1509" s="3" t="b">
        <v>1</v>
      </c>
      <c r="P1509" s="3">
        <v>33</v>
      </c>
      <c r="Q1509" s="3" t="b">
        <v>1</v>
      </c>
      <c r="R1509" s="3" t="s">
        <v>8285</v>
      </c>
      <c r="S1509" s="7">
        <f t="shared" si="138"/>
        <v>215</v>
      </c>
      <c r="T1509" s="3">
        <f t="shared" si="143"/>
        <v>78.180000000000007</v>
      </c>
      <c r="U1509" s="9" t="s">
        <v>8331</v>
      </c>
      <c r="V1509" s="3" t="s">
        <v>8332</v>
      </c>
    </row>
    <row r="1510" spans="1:22" ht="43.2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15">
        <f t="shared" si="139"/>
        <v>41817.614363425928</v>
      </c>
      <c r="K1510" s="3">
        <v>1401201881</v>
      </c>
      <c r="L1510" s="15">
        <f t="shared" si="140"/>
        <v>41786.614363425928</v>
      </c>
      <c r="M1510" s="15" t="str">
        <f t="shared" si="141"/>
        <v>May</v>
      </c>
      <c r="N1510" s="15" t="str">
        <f t="shared" si="142"/>
        <v>2014</v>
      </c>
      <c r="O1510" s="3" t="b">
        <v>1</v>
      </c>
      <c r="P1510" s="3">
        <v>211</v>
      </c>
      <c r="Q1510" s="3" t="b">
        <v>1</v>
      </c>
      <c r="R1510" s="3" t="s">
        <v>8285</v>
      </c>
      <c r="S1510" s="7">
        <f t="shared" si="138"/>
        <v>111</v>
      </c>
      <c r="T1510" s="3">
        <f t="shared" si="143"/>
        <v>97.11</v>
      </c>
      <c r="U1510" s="9" t="s">
        <v>8331</v>
      </c>
      <c r="V1510" s="3" t="s">
        <v>8332</v>
      </c>
    </row>
    <row r="1511" spans="1:22" ht="43.2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15">
        <f t="shared" si="139"/>
        <v>42780.957638888889</v>
      </c>
      <c r="K1511" s="3">
        <v>1484570885</v>
      </c>
      <c r="L1511" s="15">
        <f t="shared" si="140"/>
        <v>42751.533391203702</v>
      </c>
      <c r="M1511" s="15" t="str">
        <f t="shared" si="141"/>
        <v>Jan</v>
      </c>
      <c r="N1511" s="15" t="str">
        <f t="shared" si="142"/>
        <v>2017</v>
      </c>
      <c r="O1511" s="3" t="b">
        <v>1</v>
      </c>
      <c r="P1511" s="3">
        <v>196</v>
      </c>
      <c r="Q1511" s="3" t="b">
        <v>1</v>
      </c>
      <c r="R1511" s="3" t="s">
        <v>8285</v>
      </c>
      <c r="S1511" s="7">
        <f t="shared" si="138"/>
        <v>124</v>
      </c>
      <c r="T1511" s="3">
        <f t="shared" si="143"/>
        <v>110.39</v>
      </c>
      <c r="U1511" s="9" t="s">
        <v>8331</v>
      </c>
      <c r="V1511" s="3" t="s">
        <v>8332</v>
      </c>
    </row>
    <row r="1512" spans="1:22" ht="43.2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15">
        <f t="shared" si="139"/>
        <v>41839.385162037033</v>
      </c>
      <c r="K1512" s="3">
        <v>1403169278</v>
      </c>
      <c r="L1512" s="15">
        <f t="shared" si="140"/>
        <v>41809.385162037033</v>
      </c>
      <c r="M1512" s="15" t="str">
        <f t="shared" si="141"/>
        <v>Jun</v>
      </c>
      <c r="N1512" s="15" t="str">
        <f t="shared" si="142"/>
        <v>2014</v>
      </c>
      <c r="O1512" s="3" t="b">
        <v>1</v>
      </c>
      <c r="P1512" s="3">
        <v>405</v>
      </c>
      <c r="Q1512" s="3" t="b">
        <v>1</v>
      </c>
      <c r="R1512" s="3" t="s">
        <v>8285</v>
      </c>
      <c r="S1512" s="7">
        <f t="shared" si="138"/>
        <v>101</v>
      </c>
      <c r="T1512" s="3">
        <f t="shared" si="143"/>
        <v>39.92</v>
      </c>
      <c r="U1512" s="9" t="s">
        <v>8331</v>
      </c>
      <c r="V1512" s="3" t="s">
        <v>8332</v>
      </c>
    </row>
    <row r="1513" spans="1:22" ht="57.6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15">
        <f t="shared" si="139"/>
        <v>42326.625046296293</v>
      </c>
      <c r="K1513" s="3">
        <v>1445263204</v>
      </c>
      <c r="L1513" s="15">
        <f t="shared" si="140"/>
        <v>42296.583379629628</v>
      </c>
      <c r="M1513" s="15" t="str">
        <f t="shared" si="141"/>
        <v>Oct</v>
      </c>
      <c r="N1513" s="15" t="str">
        <f t="shared" si="142"/>
        <v>2015</v>
      </c>
      <c r="O1513" s="3" t="b">
        <v>1</v>
      </c>
      <c r="P1513" s="3">
        <v>206</v>
      </c>
      <c r="Q1513" s="3" t="b">
        <v>1</v>
      </c>
      <c r="R1513" s="3" t="s">
        <v>8285</v>
      </c>
      <c r="S1513" s="7">
        <f t="shared" si="138"/>
        <v>112</v>
      </c>
      <c r="T1513" s="3">
        <f t="shared" si="143"/>
        <v>75.98</v>
      </c>
      <c r="U1513" s="9" t="s">
        <v>8331</v>
      </c>
      <c r="V1513" s="3" t="s">
        <v>8332</v>
      </c>
    </row>
    <row r="1514" spans="1:22" ht="43.2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15">
        <f t="shared" si="139"/>
        <v>42771.684479166666</v>
      </c>
      <c r="K1514" s="3">
        <v>1483719939</v>
      </c>
      <c r="L1514" s="15">
        <f t="shared" si="140"/>
        <v>42741.684479166666</v>
      </c>
      <c r="M1514" s="15" t="str">
        <f t="shared" si="141"/>
        <v>Jan</v>
      </c>
      <c r="N1514" s="15" t="str">
        <f t="shared" si="142"/>
        <v>2017</v>
      </c>
      <c r="O1514" s="3" t="b">
        <v>1</v>
      </c>
      <c r="P1514" s="3">
        <v>335</v>
      </c>
      <c r="Q1514" s="3" t="b">
        <v>1</v>
      </c>
      <c r="R1514" s="3" t="s">
        <v>8285</v>
      </c>
      <c r="S1514" s="7">
        <f t="shared" si="138"/>
        <v>559</v>
      </c>
      <c r="T1514" s="3">
        <f t="shared" si="143"/>
        <v>58.38</v>
      </c>
      <c r="U1514" s="9" t="s">
        <v>8331</v>
      </c>
      <c r="V1514" s="3" t="s">
        <v>8332</v>
      </c>
    </row>
    <row r="1515" spans="1:22" ht="43.2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15">
        <f t="shared" si="139"/>
        <v>41836.637337962966</v>
      </c>
      <c r="K1515" s="3">
        <v>1402931866</v>
      </c>
      <c r="L1515" s="15">
        <f t="shared" si="140"/>
        <v>41806.637337962966</v>
      </c>
      <c r="M1515" s="15" t="str">
        <f t="shared" si="141"/>
        <v>Jun</v>
      </c>
      <c r="N1515" s="15" t="str">
        <f t="shared" si="142"/>
        <v>2014</v>
      </c>
      <c r="O1515" s="3" t="b">
        <v>1</v>
      </c>
      <c r="P1515" s="3">
        <v>215</v>
      </c>
      <c r="Q1515" s="3" t="b">
        <v>1</v>
      </c>
      <c r="R1515" s="3" t="s">
        <v>8285</v>
      </c>
      <c r="S1515" s="7">
        <f t="shared" si="138"/>
        <v>150</v>
      </c>
      <c r="T1515" s="3">
        <f t="shared" si="143"/>
        <v>55.82</v>
      </c>
      <c r="U1515" s="9" t="s">
        <v>8331</v>
      </c>
      <c r="V1515" s="3" t="s">
        <v>8332</v>
      </c>
    </row>
    <row r="1516" spans="1:22" ht="43.2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15">
        <f t="shared" si="139"/>
        <v>42274.597685185188</v>
      </c>
      <c r="K1516" s="3">
        <v>1439907640</v>
      </c>
      <c r="L1516" s="15">
        <f t="shared" si="140"/>
        <v>42234.597685185188</v>
      </c>
      <c r="M1516" s="15" t="str">
        <f t="shared" si="141"/>
        <v>Aug</v>
      </c>
      <c r="N1516" s="15" t="str">
        <f t="shared" si="142"/>
        <v>2015</v>
      </c>
      <c r="O1516" s="3" t="b">
        <v>1</v>
      </c>
      <c r="P1516" s="3">
        <v>176</v>
      </c>
      <c r="Q1516" s="3" t="b">
        <v>1</v>
      </c>
      <c r="R1516" s="3" t="s">
        <v>8285</v>
      </c>
      <c r="S1516" s="7">
        <f t="shared" si="138"/>
        <v>106</v>
      </c>
      <c r="T1516" s="3">
        <f t="shared" si="143"/>
        <v>151.24</v>
      </c>
      <c r="U1516" s="9" t="s">
        <v>8331</v>
      </c>
      <c r="V1516" s="3" t="s">
        <v>8332</v>
      </c>
    </row>
    <row r="1517" spans="1:22" ht="43.2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15">
        <f t="shared" si="139"/>
        <v>42445.211770833332</v>
      </c>
      <c r="K1517" s="3">
        <v>1455516297</v>
      </c>
      <c r="L1517" s="15">
        <f t="shared" si="140"/>
        <v>42415.253437499996</v>
      </c>
      <c r="M1517" s="15" t="str">
        <f t="shared" si="141"/>
        <v>Feb</v>
      </c>
      <c r="N1517" s="15" t="str">
        <f t="shared" si="142"/>
        <v>2016</v>
      </c>
      <c r="O1517" s="3" t="b">
        <v>1</v>
      </c>
      <c r="P1517" s="3">
        <v>555</v>
      </c>
      <c r="Q1517" s="3" t="b">
        <v>1</v>
      </c>
      <c r="R1517" s="3" t="s">
        <v>8285</v>
      </c>
      <c r="S1517" s="7">
        <f t="shared" si="138"/>
        <v>157</v>
      </c>
      <c r="T1517" s="3">
        <f t="shared" si="143"/>
        <v>849.67</v>
      </c>
      <c r="U1517" s="9" t="s">
        <v>8331</v>
      </c>
      <c r="V1517" s="3" t="s">
        <v>8332</v>
      </c>
    </row>
    <row r="1518" spans="1:22" ht="43.2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15">
        <f t="shared" si="139"/>
        <v>42649.583333333328</v>
      </c>
      <c r="K1518" s="3">
        <v>1473160292</v>
      </c>
      <c r="L1518" s="15">
        <f t="shared" si="140"/>
        <v>42619.466342592597</v>
      </c>
      <c r="M1518" s="15" t="str">
        <f t="shared" si="141"/>
        <v>Sep</v>
      </c>
      <c r="N1518" s="15" t="str">
        <f t="shared" si="142"/>
        <v>2016</v>
      </c>
      <c r="O1518" s="3" t="b">
        <v>1</v>
      </c>
      <c r="P1518" s="3">
        <v>116</v>
      </c>
      <c r="Q1518" s="3" t="b">
        <v>1</v>
      </c>
      <c r="R1518" s="3" t="s">
        <v>8285</v>
      </c>
      <c r="S1518" s="7">
        <f t="shared" si="138"/>
        <v>109</v>
      </c>
      <c r="T1518" s="3">
        <f t="shared" si="143"/>
        <v>159.24</v>
      </c>
      <c r="U1518" s="9" t="s">
        <v>8331</v>
      </c>
      <c r="V1518" s="3" t="s">
        <v>8332</v>
      </c>
    </row>
    <row r="1519" spans="1:22" ht="43.2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15">
        <f t="shared" si="139"/>
        <v>41979.25</v>
      </c>
      <c r="K1519" s="3">
        <v>1415194553</v>
      </c>
      <c r="L1519" s="15">
        <f t="shared" si="140"/>
        <v>41948.56658564815</v>
      </c>
      <c r="M1519" s="15" t="str">
        <f t="shared" si="141"/>
        <v>Nov</v>
      </c>
      <c r="N1519" s="15" t="str">
        <f t="shared" si="142"/>
        <v>2014</v>
      </c>
      <c r="O1519" s="3" t="b">
        <v>1</v>
      </c>
      <c r="P1519" s="3">
        <v>615</v>
      </c>
      <c r="Q1519" s="3" t="b">
        <v>1</v>
      </c>
      <c r="R1519" s="3" t="s">
        <v>8285</v>
      </c>
      <c r="S1519" s="7">
        <f t="shared" si="138"/>
        <v>162</v>
      </c>
      <c r="T1519" s="3">
        <f t="shared" si="143"/>
        <v>39.51</v>
      </c>
      <c r="U1519" s="9" t="s">
        <v>8331</v>
      </c>
      <c r="V1519" s="3" t="s">
        <v>8332</v>
      </c>
    </row>
    <row r="1520" spans="1:22" ht="28.8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15">
        <f t="shared" si="139"/>
        <v>41790.8200462963</v>
      </c>
      <c r="K1520" s="3">
        <v>1398973252</v>
      </c>
      <c r="L1520" s="15">
        <f t="shared" si="140"/>
        <v>41760.8200462963</v>
      </c>
      <c r="M1520" s="15" t="str">
        <f t="shared" si="141"/>
        <v>May</v>
      </c>
      <c r="N1520" s="15" t="str">
        <f t="shared" si="142"/>
        <v>2014</v>
      </c>
      <c r="O1520" s="3" t="b">
        <v>1</v>
      </c>
      <c r="P1520" s="3">
        <v>236</v>
      </c>
      <c r="Q1520" s="3" t="b">
        <v>1</v>
      </c>
      <c r="R1520" s="3" t="s">
        <v>8285</v>
      </c>
      <c r="S1520" s="7">
        <f t="shared" si="138"/>
        <v>205</v>
      </c>
      <c r="T1520" s="3">
        <f t="shared" si="143"/>
        <v>130.53</v>
      </c>
      <c r="U1520" s="9" t="s">
        <v>8331</v>
      </c>
      <c r="V1520" s="3" t="s">
        <v>8332</v>
      </c>
    </row>
    <row r="1521" spans="1:22" ht="43.2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15">
        <f t="shared" si="139"/>
        <v>41810.915972222225</v>
      </c>
      <c r="K1521" s="3">
        <v>1400867283</v>
      </c>
      <c r="L1521" s="15">
        <f t="shared" si="140"/>
        <v>41782.741701388892</v>
      </c>
      <c r="M1521" s="15" t="str">
        <f t="shared" si="141"/>
        <v>May</v>
      </c>
      <c r="N1521" s="15" t="str">
        <f t="shared" si="142"/>
        <v>2014</v>
      </c>
      <c r="O1521" s="3" t="b">
        <v>1</v>
      </c>
      <c r="P1521" s="3">
        <v>145</v>
      </c>
      <c r="Q1521" s="3" t="b">
        <v>1</v>
      </c>
      <c r="R1521" s="3" t="s">
        <v>8285</v>
      </c>
      <c r="S1521" s="7">
        <f t="shared" si="138"/>
        <v>103</v>
      </c>
      <c r="T1521" s="3">
        <f t="shared" si="143"/>
        <v>64.16</v>
      </c>
      <c r="U1521" s="9" t="s">
        <v>8331</v>
      </c>
      <c r="V1521" s="3" t="s">
        <v>8332</v>
      </c>
    </row>
    <row r="1522" spans="1:22" ht="28.8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15">
        <f t="shared" si="139"/>
        <v>41992.166666666672</v>
      </c>
      <c r="K1522" s="3">
        <v>1415824513</v>
      </c>
      <c r="L1522" s="15">
        <f t="shared" si="140"/>
        <v>41955.857789351852</v>
      </c>
      <c r="M1522" s="15" t="str">
        <f t="shared" si="141"/>
        <v>Nov</v>
      </c>
      <c r="N1522" s="15" t="str">
        <f t="shared" si="142"/>
        <v>2014</v>
      </c>
      <c r="O1522" s="3" t="b">
        <v>1</v>
      </c>
      <c r="P1522" s="3">
        <v>167</v>
      </c>
      <c r="Q1522" s="3" t="b">
        <v>1</v>
      </c>
      <c r="R1522" s="3" t="s">
        <v>8285</v>
      </c>
      <c r="S1522" s="7">
        <f t="shared" si="138"/>
        <v>103</v>
      </c>
      <c r="T1522" s="3">
        <f t="shared" si="143"/>
        <v>111.53</v>
      </c>
      <c r="U1522" s="9" t="s">
        <v>8331</v>
      </c>
      <c r="V1522" s="3" t="s">
        <v>8332</v>
      </c>
    </row>
    <row r="1523" spans="1:22" ht="43.2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15">
        <f t="shared" si="139"/>
        <v>42528.167719907404</v>
      </c>
      <c r="K1523" s="3">
        <v>1462248091</v>
      </c>
      <c r="L1523" s="15">
        <f t="shared" si="140"/>
        <v>42493.167719907404</v>
      </c>
      <c r="M1523" s="15" t="str">
        <f t="shared" si="141"/>
        <v>May</v>
      </c>
      <c r="N1523" s="15" t="str">
        <f t="shared" si="142"/>
        <v>2016</v>
      </c>
      <c r="O1523" s="3" t="b">
        <v>1</v>
      </c>
      <c r="P1523" s="3">
        <v>235</v>
      </c>
      <c r="Q1523" s="3" t="b">
        <v>1</v>
      </c>
      <c r="R1523" s="3" t="s">
        <v>8285</v>
      </c>
      <c r="S1523" s="7">
        <f t="shared" si="138"/>
        <v>107</v>
      </c>
      <c r="T1523" s="3">
        <f t="shared" si="143"/>
        <v>170.45</v>
      </c>
      <c r="U1523" s="9" t="s">
        <v>8331</v>
      </c>
      <c r="V1523" s="3" t="s">
        <v>8332</v>
      </c>
    </row>
    <row r="1524" spans="1:22" ht="57.6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15">
        <f t="shared" si="139"/>
        <v>41929.830312500002</v>
      </c>
      <c r="K1524" s="3">
        <v>1410983739</v>
      </c>
      <c r="L1524" s="15">
        <f t="shared" si="140"/>
        <v>41899.830312500002</v>
      </c>
      <c r="M1524" s="15" t="str">
        <f t="shared" si="141"/>
        <v>Sep</v>
      </c>
      <c r="N1524" s="15" t="str">
        <f t="shared" si="142"/>
        <v>2014</v>
      </c>
      <c r="O1524" s="3" t="b">
        <v>1</v>
      </c>
      <c r="P1524" s="3">
        <v>452</v>
      </c>
      <c r="Q1524" s="3" t="b">
        <v>1</v>
      </c>
      <c r="R1524" s="3" t="s">
        <v>8285</v>
      </c>
      <c r="S1524" s="7">
        <f t="shared" si="138"/>
        <v>139</v>
      </c>
      <c r="T1524" s="3">
        <f t="shared" si="143"/>
        <v>133.74</v>
      </c>
      <c r="U1524" s="9" t="s">
        <v>8331</v>
      </c>
      <c r="V1524" s="3" t="s">
        <v>8332</v>
      </c>
    </row>
    <row r="1525" spans="1:22" ht="43.2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15">
        <f t="shared" si="139"/>
        <v>41996</v>
      </c>
      <c r="K1525" s="3">
        <v>1416592916</v>
      </c>
      <c r="L1525" s="15">
        <f t="shared" si="140"/>
        <v>41964.751342592594</v>
      </c>
      <c r="M1525" s="15" t="str">
        <f t="shared" si="141"/>
        <v>Nov</v>
      </c>
      <c r="N1525" s="15" t="str">
        <f t="shared" si="142"/>
        <v>2014</v>
      </c>
      <c r="O1525" s="3" t="b">
        <v>1</v>
      </c>
      <c r="P1525" s="3">
        <v>241</v>
      </c>
      <c r="Q1525" s="3" t="b">
        <v>1</v>
      </c>
      <c r="R1525" s="3" t="s">
        <v>8285</v>
      </c>
      <c r="S1525" s="7">
        <f t="shared" si="138"/>
        <v>125</v>
      </c>
      <c r="T1525" s="3">
        <f t="shared" si="143"/>
        <v>95.83</v>
      </c>
      <c r="U1525" s="9" t="s">
        <v>8331</v>
      </c>
      <c r="V1525" s="3" t="s">
        <v>8332</v>
      </c>
    </row>
    <row r="1526" spans="1:22" ht="43.2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15">
        <f t="shared" si="139"/>
        <v>42786.501041666663</v>
      </c>
      <c r="K1526" s="3">
        <v>1485000090</v>
      </c>
      <c r="L1526" s="15">
        <f t="shared" si="140"/>
        <v>42756.501041666663</v>
      </c>
      <c r="M1526" s="15" t="str">
        <f t="shared" si="141"/>
        <v>Jan</v>
      </c>
      <c r="N1526" s="15" t="str">
        <f t="shared" si="142"/>
        <v>2017</v>
      </c>
      <c r="O1526" s="3" t="b">
        <v>1</v>
      </c>
      <c r="P1526" s="3">
        <v>28</v>
      </c>
      <c r="Q1526" s="3" t="b">
        <v>1</v>
      </c>
      <c r="R1526" s="3" t="s">
        <v>8285</v>
      </c>
      <c r="S1526" s="7">
        <f t="shared" si="138"/>
        <v>207</v>
      </c>
      <c r="T1526" s="3">
        <f t="shared" si="143"/>
        <v>221.79</v>
      </c>
      <c r="U1526" s="9" t="s">
        <v>8331</v>
      </c>
      <c r="V1526" s="3" t="s">
        <v>8332</v>
      </c>
    </row>
    <row r="1527" spans="1:22" ht="43.2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15">
        <f t="shared" si="139"/>
        <v>42600.702986111108</v>
      </c>
      <c r="K1527" s="3">
        <v>1468947138</v>
      </c>
      <c r="L1527" s="15">
        <f t="shared" si="140"/>
        <v>42570.702986111108</v>
      </c>
      <c r="M1527" s="15" t="str">
        <f t="shared" si="141"/>
        <v>Jul</v>
      </c>
      <c r="N1527" s="15" t="str">
        <f t="shared" si="142"/>
        <v>2016</v>
      </c>
      <c r="O1527" s="3" t="b">
        <v>1</v>
      </c>
      <c r="P1527" s="3">
        <v>140</v>
      </c>
      <c r="Q1527" s="3" t="b">
        <v>1</v>
      </c>
      <c r="R1527" s="3" t="s">
        <v>8285</v>
      </c>
      <c r="S1527" s="7">
        <f t="shared" si="138"/>
        <v>174</v>
      </c>
      <c r="T1527" s="3">
        <f t="shared" si="143"/>
        <v>32.32</v>
      </c>
      <c r="U1527" s="9" t="s">
        <v>8331</v>
      </c>
      <c r="V1527" s="3" t="s">
        <v>8332</v>
      </c>
    </row>
    <row r="1528" spans="1:22" ht="43.2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15">
        <f t="shared" si="139"/>
        <v>42388.276006944448</v>
      </c>
      <c r="K1528" s="3">
        <v>1448951847</v>
      </c>
      <c r="L1528" s="15">
        <f t="shared" si="140"/>
        <v>42339.276006944448</v>
      </c>
      <c r="M1528" s="15" t="str">
        <f t="shared" si="141"/>
        <v>Dec</v>
      </c>
      <c r="N1528" s="15" t="str">
        <f t="shared" si="142"/>
        <v>2015</v>
      </c>
      <c r="O1528" s="3" t="b">
        <v>1</v>
      </c>
      <c r="P1528" s="3">
        <v>280</v>
      </c>
      <c r="Q1528" s="3" t="b">
        <v>1</v>
      </c>
      <c r="R1528" s="3" t="s">
        <v>8285</v>
      </c>
      <c r="S1528" s="7">
        <f t="shared" si="138"/>
        <v>120</v>
      </c>
      <c r="T1528" s="3">
        <f t="shared" si="143"/>
        <v>98.84</v>
      </c>
      <c r="U1528" s="9" t="s">
        <v>8331</v>
      </c>
      <c r="V1528" s="3" t="s">
        <v>8332</v>
      </c>
    </row>
    <row r="1529" spans="1:22" ht="43.2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15">
        <f t="shared" si="139"/>
        <v>42808.558865740735</v>
      </c>
      <c r="K1529" s="3">
        <v>1487082286</v>
      </c>
      <c r="L1529" s="15">
        <f t="shared" si="140"/>
        <v>42780.600532407407</v>
      </c>
      <c r="M1529" s="15" t="str">
        <f t="shared" si="141"/>
        <v>Feb</v>
      </c>
      <c r="N1529" s="15" t="str">
        <f t="shared" si="142"/>
        <v>2017</v>
      </c>
      <c r="O1529" s="3" t="b">
        <v>1</v>
      </c>
      <c r="P1529" s="3">
        <v>70</v>
      </c>
      <c r="Q1529" s="3" t="b">
        <v>1</v>
      </c>
      <c r="R1529" s="3" t="s">
        <v>8285</v>
      </c>
      <c r="S1529" s="7">
        <f t="shared" si="138"/>
        <v>110</v>
      </c>
      <c r="T1529" s="3">
        <f t="shared" si="143"/>
        <v>55.22</v>
      </c>
      <c r="U1529" s="9" t="s">
        <v>8331</v>
      </c>
      <c r="V1529" s="3" t="s">
        <v>8332</v>
      </c>
    </row>
    <row r="1530" spans="1:22" ht="28.8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15">
        <f t="shared" si="139"/>
        <v>42767</v>
      </c>
      <c r="K1530" s="3">
        <v>1483292122</v>
      </c>
      <c r="L1530" s="15">
        <f t="shared" si="140"/>
        <v>42736.732893518521</v>
      </c>
      <c r="M1530" s="15" t="str">
        <f t="shared" si="141"/>
        <v>Jan</v>
      </c>
      <c r="N1530" s="15" t="str">
        <f t="shared" si="142"/>
        <v>2017</v>
      </c>
      <c r="O1530" s="3" t="b">
        <v>1</v>
      </c>
      <c r="P1530" s="3">
        <v>160</v>
      </c>
      <c r="Q1530" s="3" t="b">
        <v>1</v>
      </c>
      <c r="R1530" s="3" t="s">
        <v>8285</v>
      </c>
      <c r="S1530" s="7">
        <f t="shared" si="138"/>
        <v>282</v>
      </c>
      <c r="T1530" s="3">
        <f t="shared" si="143"/>
        <v>52.79</v>
      </c>
      <c r="U1530" s="9" t="s">
        <v>8331</v>
      </c>
      <c r="V1530" s="3" t="s">
        <v>8332</v>
      </c>
    </row>
    <row r="1531" spans="1:22" ht="28.8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15">
        <f t="shared" si="139"/>
        <v>42082.587037037039</v>
      </c>
      <c r="K1531" s="3">
        <v>1424185520</v>
      </c>
      <c r="L1531" s="15">
        <f t="shared" si="140"/>
        <v>42052.628703703704</v>
      </c>
      <c r="M1531" s="15" t="str">
        <f t="shared" si="141"/>
        <v>Feb</v>
      </c>
      <c r="N1531" s="15" t="str">
        <f t="shared" si="142"/>
        <v>2015</v>
      </c>
      <c r="O1531" s="3" t="b">
        <v>1</v>
      </c>
      <c r="P1531" s="3">
        <v>141</v>
      </c>
      <c r="Q1531" s="3" t="b">
        <v>1</v>
      </c>
      <c r="R1531" s="3" t="s">
        <v>8285</v>
      </c>
      <c r="S1531" s="7">
        <f t="shared" si="138"/>
        <v>101</v>
      </c>
      <c r="T1531" s="3">
        <f t="shared" si="143"/>
        <v>135.66999999999999</v>
      </c>
      <c r="U1531" s="9" t="s">
        <v>8331</v>
      </c>
      <c r="V1531" s="3" t="s">
        <v>8332</v>
      </c>
    </row>
    <row r="1532" spans="1:22" ht="57.6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15">
        <f t="shared" si="139"/>
        <v>42300.767303240747</v>
      </c>
      <c r="K1532" s="3">
        <v>1443464695</v>
      </c>
      <c r="L1532" s="15">
        <f t="shared" si="140"/>
        <v>42275.767303240747</v>
      </c>
      <c r="M1532" s="15" t="str">
        <f t="shared" si="141"/>
        <v>Sep</v>
      </c>
      <c r="N1532" s="15" t="str">
        <f t="shared" si="142"/>
        <v>2015</v>
      </c>
      <c r="O1532" s="3" t="b">
        <v>1</v>
      </c>
      <c r="P1532" s="3">
        <v>874</v>
      </c>
      <c r="Q1532" s="3" t="b">
        <v>1</v>
      </c>
      <c r="R1532" s="3" t="s">
        <v>8285</v>
      </c>
      <c r="S1532" s="7">
        <f t="shared" si="138"/>
        <v>135</v>
      </c>
      <c r="T1532" s="3">
        <f t="shared" si="143"/>
        <v>53.99</v>
      </c>
      <c r="U1532" s="9" t="s">
        <v>8331</v>
      </c>
      <c r="V1532" s="3" t="s">
        <v>8332</v>
      </c>
    </row>
    <row r="1533" spans="1:22" ht="57.6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15">
        <f t="shared" si="139"/>
        <v>41974.125</v>
      </c>
      <c r="K1533" s="3">
        <v>1414610126</v>
      </c>
      <c r="L1533" s="15">
        <f t="shared" si="140"/>
        <v>41941.802384259259</v>
      </c>
      <c r="M1533" s="15" t="str">
        <f t="shared" si="141"/>
        <v>Oct</v>
      </c>
      <c r="N1533" s="15" t="str">
        <f t="shared" si="142"/>
        <v>2014</v>
      </c>
      <c r="O1533" s="3" t="b">
        <v>1</v>
      </c>
      <c r="P1533" s="3">
        <v>73</v>
      </c>
      <c r="Q1533" s="3" t="b">
        <v>1</v>
      </c>
      <c r="R1533" s="3" t="s">
        <v>8285</v>
      </c>
      <c r="S1533" s="7">
        <f t="shared" si="138"/>
        <v>176</v>
      </c>
      <c r="T1533" s="3">
        <f t="shared" si="143"/>
        <v>56.64</v>
      </c>
      <c r="U1533" s="9" t="s">
        <v>8331</v>
      </c>
      <c r="V1533" s="3" t="s">
        <v>8332</v>
      </c>
    </row>
    <row r="1534" spans="1:22" ht="43.2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15">
        <f t="shared" si="139"/>
        <v>42415.625</v>
      </c>
      <c r="K1534" s="3">
        <v>1453461865</v>
      </c>
      <c r="L1534" s="15">
        <f t="shared" si="140"/>
        <v>42391.475289351853</v>
      </c>
      <c r="M1534" s="15" t="str">
        <f t="shared" si="141"/>
        <v>Jan</v>
      </c>
      <c r="N1534" s="15" t="str">
        <f t="shared" si="142"/>
        <v>2016</v>
      </c>
      <c r="O1534" s="3" t="b">
        <v>1</v>
      </c>
      <c r="P1534" s="3">
        <v>294</v>
      </c>
      <c r="Q1534" s="3" t="b">
        <v>1</v>
      </c>
      <c r="R1534" s="3" t="s">
        <v>8285</v>
      </c>
      <c r="S1534" s="7">
        <f t="shared" si="138"/>
        <v>484</v>
      </c>
      <c r="T1534" s="3">
        <f t="shared" si="143"/>
        <v>82.32</v>
      </c>
      <c r="U1534" s="9" t="s">
        <v>8331</v>
      </c>
      <c r="V1534" s="3" t="s">
        <v>8332</v>
      </c>
    </row>
    <row r="1535" spans="1:22" ht="43.2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15">
        <f t="shared" si="139"/>
        <v>42492.165972222225</v>
      </c>
      <c r="K1535" s="3">
        <v>1457913777</v>
      </c>
      <c r="L1535" s="15">
        <f t="shared" si="140"/>
        <v>42443.00204861111</v>
      </c>
      <c r="M1535" s="15" t="str">
        <f t="shared" si="141"/>
        <v>Mar</v>
      </c>
      <c r="N1535" s="15" t="str">
        <f t="shared" si="142"/>
        <v>2016</v>
      </c>
      <c r="O1535" s="3" t="b">
        <v>1</v>
      </c>
      <c r="P1535" s="3">
        <v>740</v>
      </c>
      <c r="Q1535" s="3" t="b">
        <v>1</v>
      </c>
      <c r="R1535" s="3" t="s">
        <v>8285</v>
      </c>
      <c r="S1535" s="7">
        <f t="shared" si="138"/>
        <v>145</v>
      </c>
      <c r="T1535" s="3">
        <f t="shared" si="143"/>
        <v>88.26</v>
      </c>
      <c r="U1535" s="9" t="s">
        <v>8331</v>
      </c>
      <c r="V1535" s="3" t="s">
        <v>8332</v>
      </c>
    </row>
    <row r="1536" spans="1:22" ht="43.2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15">
        <f t="shared" si="139"/>
        <v>42251.67432870371</v>
      </c>
      <c r="K1536" s="3">
        <v>1438791062</v>
      </c>
      <c r="L1536" s="15">
        <f t="shared" si="140"/>
        <v>42221.67432870371</v>
      </c>
      <c r="M1536" s="15" t="str">
        <f t="shared" si="141"/>
        <v>Aug</v>
      </c>
      <c r="N1536" s="15" t="str">
        <f t="shared" si="142"/>
        <v>2015</v>
      </c>
      <c r="O1536" s="3" t="b">
        <v>1</v>
      </c>
      <c r="P1536" s="3">
        <v>369</v>
      </c>
      <c r="Q1536" s="3" t="b">
        <v>1</v>
      </c>
      <c r="R1536" s="3" t="s">
        <v>8285</v>
      </c>
      <c r="S1536" s="7">
        <f t="shared" si="138"/>
        <v>418</v>
      </c>
      <c r="T1536" s="3">
        <f t="shared" si="143"/>
        <v>84.91</v>
      </c>
      <c r="U1536" s="9" t="s">
        <v>8331</v>
      </c>
      <c r="V1536" s="3" t="s">
        <v>8332</v>
      </c>
    </row>
    <row r="1537" spans="1:22" ht="43.2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15">
        <f t="shared" si="139"/>
        <v>42513.916666666672</v>
      </c>
      <c r="K1537" s="3">
        <v>1461527631</v>
      </c>
      <c r="L1537" s="15">
        <f t="shared" si="140"/>
        <v>42484.829062500001</v>
      </c>
      <c r="M1537" s="15" t="str">
        <f t="shared" si="141"/>
        <v>Apr</v>
      </c>
      <c r="N1537" s="15" t="str">
        <f t="shared" si="142"/>
        <v>2016</v>
      </c>
      <c r="O1537" s="3" t="b">
        <v>1</v>
      </c>
      <c r="P1537" s="3">
        <v>110</v>
      </c>
      <c r="Q1537" s="3" t="b">
        <v>1</v>
      </c>
      <c r="R1537" s="3" t="s">
        <v>8285</v>
      </c>
      <c r="S1537" s="7">
        <f t="shared" si="138"/>
        <v>132</v>
      </c>
      <c r="T1537" s="3">
        <f t="shared" si="143"/>
        <v>48.15</v>
      </c>
      <c r="U1537" s="9" t="s">
        <v>8331</v>
      </c>
      <c r="V1537" s="3" t="s">
        <v>8332</v>
      </c>
    </row>
    <row r="1538" spans="1:22" ht="57.6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15">
        <f t="shared" si="139"/>
        <v>42243.802199074074</v>
      </c>
      <c r="K1538" s="3">
        <v>1438110910</v>
      </c>
      <c r="L1538" s="15">
        <f t="shared" si="140"/>
        <v>42213.802199074074</v>
      </c>
      <c r="M1538" s="15" t="str">
        <f t="shared" si="141"/>
        <v>Jul</v>
      </c>
      <c r="N1538" s="15" t="str">
        <f t="shared" si="142"/>
        <v>2015</v>
      </c>
      <c r="O1538" s="3" t="b">
        <v>1</v>
      </c>
      <c r="P1538" s="3">
        <v>455</v>
      </c>
      <c r="Q1538" s="3" t="b">
        <v>1</v>
      </c>
      <c r="R1538" s="3" t="s">
        <v>8285</v>
      </c>
      <c r="S1538" s="7">
        <f t="shared" ref="S1538:S1601" si="144">ROUND((E1538/D1538)*100,0)</f>
        <v>250</v>
      </c>
      <c r="T1538" s="3">
        <f t="shared" si="143"/>
        <v>66.02</v>
      </c>
      <c r="U1538" s="9" t="s">
        <v>8331</v>
      </c>
      <c r="V1538" s="3" t="s">
        <v>8332</v>
      </c>
    </row>
    <row r="1539" spans="1:22" ht="43.2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15">
        <f t="shared" ref="J1539:J1602" si="145">(((I1539/60)/60)/24)+DATE(1970,1,1)</f>
        <v>42588.75</v>
      </c>
      <c r="K1539" s="3">
        <v>1467358427</v>
      </c>
      <c r="L1539" s="15">
        <f t="shared" ref="L1539:L1602" si="146">(((K1539/60)/60)/24)+DATE(1970,1,1)</f>
        <v>42552.315127314811</v>
      </c>
      <c r="M1539" s="15" t="str">
        <f t="shared" ref="M1539:M1602" si="147">TEXT(L1539, "mmm")</f>
        <v>Jul</v>
      </c>
      <c r="N1539" s="15" t="str">
        <f t="shared" ref="N1539:N1602" si="148">TEXT(L1539, "yyyy")</f>
        <v>2016</v>
      </c>
      <c r="O1539" s="3" t="b">
        <v>1</v>
      </c>
      <c r="P1539" s="3">
        <v>224</v>
      </c>
      <c r="Q1539" s="3" t="b">
        <v>1</v>
      </c>
      <c r="R1539" s="3" t="s">
        <v>8285</v>
      </c>
      <c r="S1539" s="7">
        <f t="shared" si="144"/>
        <v>180</v>
      </c>
      <c r="T1539" s="3">
        <f t="shared" ref="T1539:T1602" si="149">ROUND(E1539/P1539,2)</f>
        <v>96.38</v>
      </c>
      <c r="U1539" s="9" t="s">
        <v>8331</v>
      </c>
      <c r="V1539" s="3" t="s">
        <v>8332</v>
      </c>
    </row>
    <row r="1540" spans="1:22" ht="43.2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15">
        <f t="shared" si="145"/>
        <v>42026.782060185185</v>
      </c>
      <c r="K1540" s="3">
        <v>1418064370</v>
      </c>
      <c r="L1540" s="15">
        <f t="shared" si="146"/>
        <v>41981.782060185185</v>
      </c>
      <c r="M1540" s="15" t="str">
        <f t="shared" si="147"/>
        <v>Dec</v>
      </c>
      <c r="N1540" s="15" t="str">
        <f t="shared" si="148"/>
        <v>2014</v>
      </c>
      <c r="O1540" s="3" t="b">
        <v>1</v>
      </c>
      <c r="P1540" s="3">
        <v>46</v>
      </c>
      <c r="Q1540" s="3" t="b">
        <v>1</v>
      </c>
      <c r="R1540" s="3" t="s">
        <v>8285</v>
      </c>
      <c r="S1540" s="7">
        <f t="shared" si="144"/>
        <v>103</v>
      </c>
      <c r="T1540" s="3">
        <f t="shared" si="149"/>
        <v>156.16999999999999</v>
      </c>
      <c r="U1540" s="9" t="s">
        <v>8331</v>
      </c>
      <c r="V1540" s="3" t="s">
        <v>8332</v>
      </c>
    </row>
    <row r="1541" spans="1:22" ht="43.2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15">
        <f t="shared" si="145"/>
        <v>42738.919201388882</v>
      </c>
      <c r="K1541" s="3">
        <v>1480629819</v>
      </c>
      <c r="L1541" s="15">
        <f t="shared" si="146"/>
        <v>42705.919201388882</v>
      </c>
      <c r="M1541" s="15" t="str">
        <f t="shared" si="147"/>
        <v>Dec</v>
      </c>
      <c r="N1541" s="15" t="str">
        <f t="shared" si="148"/>
        <v>2016</v>
      </c>
      <c r="O1541" s="3" t="b">
        <v>0</v>
      </c>
      <c r="P1541" s="3">
        <v>284</v>
      </c>
      <c r="Q1541" s="3" t="b">
        <v>1</v>
      </c>
      <c r="R1541" s="3" t="s">
        <v>8285</v>
      </c>
      <c r="S1541" s="7">
        <f t="shared" si="144"/>
        <v>136</v>
      </c>
      <c r="T1541" s="3">
        <f t="shared" si="149"/>
        <v>95.76</v>
      </c>
      <c r="U1541" s="9" t="s">
        <v>8331</v>
      </c>
      <c r="V1541" s="3" t="s">
        <v>8332</v>
      </c>
    </row>
    <row r="1542" spans="1:22" ht="43.2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15">
        <f t="shared" si="145"/>
        <v>41969.052083333328</v>
      </c>
      <c r="K1542" s="3">
        <v>1414368616</v>
      </c>
      <c r="L1542" s="15">
        <f t="shared" si="146"/>
        <v>41939.00712962963</v>
      </c>
      <c r="M1542" s="15" t="str">
        <f t="shared" si="147"/>
        <v>Oct</v>
      </c>
      <c r="N1542" s="15" t="str">
        <f t="shared" si="148"/>
        <v>2014</v>
      </c>
      <c r="O1542" s="3" t="b">
        <v>1</v>
      </c>
      <c r="P1542" s="3">
        <v>98</v>
      </c>
      <c r="Q1542" s="3" t="b">
        <v>1</v>
      </c>
      <c r="R1542" s="3" t="s">
        <v>8285</v>
      </c>
      <c r="S1542" s="7">
        <f t="shared" si="144"/>
        <v>118</v>
      </c>
      <c r="T1542" s="3">
        <f t="shared" si="149"/>
        <v>180.41</v>
      </c>
      <c r="U1542" s="9" t="s">
        <v>8331</v>
      </c>
      <c r="V1542" s="3" t="s">
        <v>8332</v>
      </c>
    </row>
    <row r="1543" spans="1:22" ht="43.2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15">
        <f t="shared" si="145"/>
        <v>42004.712245370371</v>
      </c>
      <c r="K1543" s="3">
        <v>1417453538</v>
      </c>
      <c r="L1543" s="15">
        <f t="shared" si="146"/>
        <v>41974.712245370371</v>
      </c>
      <c r="M1543" s="15" t="str">
        <f t="shared" si="147"/>
        <v>Dec</v>
      </c>
      <c r="N1543" s="15" t="str">
        <f t="shared" si="148"/>
        <v>2014</v>
      </c>
      <c r="O1543" s="3" t="b">
        <v>0</v>
      </c>
      <c r="P1543" s="3">
        <v>2</v>
      </c>
      <c r="Q1543" s="3" t="b">
        <v>0</v>
      </c>
      <c r="R1543" s="3" t="s">
        <v>8289</v>
      </c>
      <c r="S1543" s="7">
        <f t="shared" si="144"/>
        <v>0</v>
      </c>
      <c r="T1543" s="3">
        <f t="shared" si="149"/>
        <v>3</v>
      </c>
      <c r="U1543" s="9" t="s">
        <v>8331</v>
      </c>
      <c r="V1543" s="3" t="s">
        <v>8336</v>
      </c>
    </row>
    <row r="1544" spans="1:22" ht="43.2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15">
        <f t="shared" si="145"/>
        <v>42185.996527777781</v>
      </c>
      <c r="K1544" s="3">
        <v>1434412500</v>
      </c>
      <c r="L1544" s="15">
        <f t="shared" si="146"/>
        <v>42170.996527777781</v>
      </c>
      <c r="M1544" s="15" t="str">
        <f t="shared" si="147"/>
        <v>Jun</v>
      </c>
      <c r="N1544" s="15" t="str">
        <f t="shared" si="148"/>
        <v>2015</v>
      </c>
      <c r="O1544" s="3" t="b">
        <v>0</v>
      </c>
      <c r="P1544" s="3">
        <v>1</v>
      </c>
      <c r="Q1544" s="3" t="b">
        <v>0</v>
      </c>
      <c r="R1544" s="3" t="s">
        <v>8289</v>
      </c>
      <c r="S1544" s="7">
        <f t="shared" si="144"/>
        <v>4</v>
      </c>
      <c r="T1544" s="3">
        <f t="shared" si="149"/>
        <v>20</v>
      </c>
      <c r="U1544" s="9" t="s">
        <v>8331</v>
      </c>
      <c r="V1544" s="3" t="s">
        <v>8336</v>
      </c>
    </row>
    <row r="1545" spans="1:22" ht="43.2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15">
        <f t="shared" si="145"/>
        <v>41965.551319444443</v>
      </c>
      <c r="K1545" s="3">
        <v>1414066434</v>
      </c>
      <c r="L1545" s="15">
        <f t="shared" si="146"/>
        <v>41935.509652777779</v>
      </c>
      <c r="M1545" s="15" t="str">
        <f t="shared" si="147"/>
        <v>Oct</v>
      </c>
      <c r="N1545" s="15" t="str">
        <f t="shared" si="148"/>
        <v>2014</v>
      </c>
      <c r="O1545" s="3" t="b">
        <v>0</v>
      </c>
      <c r="P1545" s="3">
        <v>1</v>
      </c>
      <c r="Q1545" s="3" t="b">
        <v>0</v>
      </c>
      <c r="R1545" s="3" t="s">
        <v>8289</v>
      </c>
      <c r="S1545" s="7">
        <f t="shared" si="144"/>
        <v>0</v>
      </c>
      <c r="T1545" s="3">
        <f t="shared" si="149"/>
        <v>10</v>
      </c>
      <c r="U1545" s="9" t="s">
        <v>8331</v>
      </c>
      <c r="V1545" s="3" t="s">
        <v>8336</v>
      </c>
    </row>
    <row r="1546" spans="1:22" ht="43.2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15">
        <f t="shared" si="145"/>
        <v>42095.012499999997</v>
      </c>
      <c r="K1546" s="3">
        <v>1424222024</v>
      </c>
      <c r="L1546" s="15">
        <f t="shared" si="146"/>
        <v>42053.051203703704</v>
      </c>
      <c r="M1546" s="15" t="str">
        <f t="shared" si="147"/>
        <v>Feb</v>
      </c>
      <c r="N1546" s="15" t="str">
        <f t="shared" si="148"/>
        <v>2015</v>
      </c>
      <c r="O1546" s="3" t="b">
        <v>0</v>
      </c>
      <c r="P1546" s="3">
        <v>0</v>
      </c>
      <c r="Q1546" s="3" t="b">
        <v>0</v>
      </c>
      <c r="R1546" s="3" t="s">
        <v>8289</v>
      </c>
      <c r="S1546" s="7">
        <f t="shared" si="144"/>
        <v>0</v>
      </c>
      <c r="T1546" s="3" t="e">
        <f t="shared" si="149"/>
        <v>#DIV/0!</v>
      </c>
      <c r="U1546" s="9" t="s">
        <v>8331</v>
      </c>
      <c r="V1546" s="3" t="s">
        <v>8336</v>
      </c>
    </row>
    <row r="1547" spans="1:22" ht="43.2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15">
        <f t="shared" si="145"/>
        <v>42065.886111111111</v>
      </c>
      <c r="K1547" s="3">
        <v>1422393234</v>
      </c>
      <c r="L1547" s="15">
        <f t="shared" si="146"/>
        <v>42031.884652777779</v>
      </c>
      <c r="M1547" s="15" t="str">
        <f t="shared" si="147"/>
        <v>Jan</v>
      </c>
      <c r="N1547" s="15" t="str">
        <f t="shared" si="148"/>
        <v>2015</v>
      </c>
      <c r="O1547" s="3" t="b">
        <v>0</v>
      </c>
      <c r="P1547" s="3">
        <v>1</v>
      </c>
      <c r="Q1547" s="3" t="b">
        <v>0</v>
      </c>
      <c r="R1547" s="3" t="s">
        <v>8289</v>
      </c>
      <c r="S1547" s="7">
        <f t="shared" si="144"/>
        <v>0</v>
      </c>
      <c r="T1547" s="3">
        <f t="shared" si="149"/>
        <v>1</v>
      </c>
      <c r="U1547" s="9" t="s">
        <v>8331</v>
      </c>
      <c r="V1547" s="3" t="s">
        <v>8336</v>
      </c>
    </row>
    <row r="1548" spans="1:22" ht="43.2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15">
        <f t="shared" si="145"/>
        <v>41899.212951388887</v>
      </c>
      <c r="K1548" s="3">
        <v>1405746399</v>
      </c>
      <c r="L1548" s="15">
        <f t="shared" si="146"/>
        <v>41839.212951388887</v>
      </c>
      <c r="M1548" s="15" t="str">
        <f t="shared" si="147"/>
        <v>Jul</v>
      </c>
      <c r="N1548" s="15" t="str">
        <f t="shared" si="148"/>
        <v>2014</v>
      </c>
      <c r="O1548" s="3" t="b">
        <v>0</v>
      </c>
      <c r="P1548" s="3">
        <v>11</v>
      </c>
      <c r="Q1548" s="3" t="b">
        <v>0</v>
      </c>
      <c r="R1548" s="3" t="s">
        <v>8289</v>
      </c>
      <c r="S1548" s="7">
        <f t="shared" si="144"/>
        <v>29</v>
      </c>
      <c r="T1548" s="3">
        <f t="shared" si="149"/>
        <v>26.27</v>
      </c>
      <c r="U1548" s="9" t="s">
        <v>8331</v>
      </c>
      <c r="V1548" s="3" t="s">
        <v>8336</v>
      </c>
    </row>
    <row r="1549" spans="1:22" ht="43.2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15">
        <f t="shared" si="145"/>
        <v>42789.426875000005</v>
      </c>
      <c r="K1549" s="3">
        <v>1487240082</v>
      </c>
      <c r="L1549" s="15">
        <f t="shared" si="146"/>
        <v>42782.426875000005</v>
      </c>
      <c r="M1549" s="15" t="str">
        <f t="shared" si="147"/>
        <v>Feb</v>
      </c>
      <c r="N1549" s="15" t="str">
        <f t="shared" si="148"/>
        <v>2017</v>
      </c>
      <c r="O1549" s="3" t="b">
        <v>0</v>
      </c>
      <c r="P1549" s="3">
        <v>0</v>
      </c>
      <c r="Q1549" s="3" t="b">
        <v>0</v>
      </c>
      <c r="R1549" s="3" t="s">
        <v>8289</v>
      </c>
      <c r="S1549" s="7">
        <f t="shared" si="144"/>
        <v>0</v>
      </c>
      <c r="T1549" s="3" t="e">
        <f t="shared" si="149"/>
        <v>#DIV/0!</v>
      </c>
      <c r="U1549" s="9" t="s">
        <v>8331</v>
      </c>
      <c r="V1549" s="3" t="s">
        <v>8336</v>
      </c>
    </row>
    <row r="1550" spans="1:22" ht="28.8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15">
        <f t="shared" si="145"/>
        <v>42316.923842592587</v>
      </c>
      <c r="K1550" s="3">
        <v>1444425020</v>
      </c>
      <c r="L1550" s="15">
        <f t="shared" si="146"/>
        <v>42286.88217592593</v>
      </c>
      <c r="M1550" s="15" t="str">
        <f t="shared" si="147"/>
        <v>Oct</v>
      </c>
      <c r="N1550" s="15" t="str">
        <f t="shared" si="148"/>
        <v>2015</v>
      </c>
      <c r="O1550" s="3" t="b">
        <v>0</v>
      </c>
      <c r="P1550" s="3">
        <v>1</v>
      </c>
      <c r="Q1550" s="3" t="b">
        <v>0</v>
      </c>
      <c r="R1550" s="3" t="s">
        <v>8289</v>
      </c>
      <c r="S1550" s="7">
        <f t="shared" si="144"/>
        <v>9</v>
      </c>
      <c r="T1550" s="3">
        <f t="shared" si="149"/>
        <v>60</v>
      </c>
      <c r="U1550" s="9" t="s">
        <v>8331</v>
      </c>
      <c r="V1550" s="3" t="s">
        <v>8336</v>
      </c>
    </row>
    <row r="1551" spans="1:22" ht="43.2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15">
        <f t="shared" si="145"/>
        <v>42311.177766203706</v>
      </c>
      <c r="K1551" s="3">
        <v>1443928559</v>
      </c>
      <c r="L1551" s="15">
        <f t="shared" si="146"/>
        <v>42281.136099537034</v>
      </c>
      <c r="M1551" s="15" t="str">
        <f t="shared" si="147"/>
        <v>Oct</v>
      </c>
      <c r="N1551" s="15" t="str">
        <f t="shared" si="148"/>
        <v>2015</v>
      </c>
      <c r="O1551" s="3" t="b">
        <v>0</v>
      </c>
      <c r="P1551" s="3">
        <v>6</v>
      </c>
      <c r="Q1551" s="3" t="b">
        <v>0</v>
      </c>
      <c r="R1551" s="3" t="s">
        <v>8289</v>
      </c>
      <c r="S1551" s="7">
        <f t="shared" si="144"/>
        <v>34</v>
      </c>
      <c r="T1551" s="3">
        <f t="shared" si="149"/>
        <v>28.33</v>
      </c>
      <c r="U1551" s="9" t="s">
        <v>8331</v>
      </c>
      <c r="V1551" s="3" t="s">
        <v>8336</v>
      </c>
    </row>
    <row r="1552" spans="1:22" ht="57.6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15">
        <f t="shared" si="145"/>
        <v>42502.449467592596</v>
      </c>
      <c r="K1552" s="3">
        <v>1460458034</v>
      </c>
      <c r="L1552" s="15">
        <f t="shared" si="146"/>
        <v>42472.449467592596</v>
      </c>
      <c r="M1552" s="15" t="str">
        <f t="shared" si="147"/>
        <v>Apr</v>
      </c>
      <c r="N1552" s="15" t="str">
        <f t="shared" si="148"/>
        <v>2016</v>
      </c>
      <c r="O1552" s="3" t="b">
        <v>0</v>
      </c>
      <c r="P1552" s="3">
        <v>7</v>
      </c>
      <c r="Q1552" s="3" t="b">
        <v>0</v>
      </c>
      <c r="R1552" s="3" t="s">
        <v>8289</v>
      </c>
      <c r="S1552" s="7">
        <f t="shared" si="144"/>
        <v>13</v>
      </c>
      <c r="T1552" s="3">
        <f t="shared" si="149"/>
        <v>14.43</v>
      </c>
      <c r="U1552" s="9" t="s">
        <v>8331</v>
      </c>
      <c r="V1552" s="3" t="s">
        <v>8336</v>
      </c>
    </row>
    <row r="1553" spans="1:22" ht="43.2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15">
        <f t="shared" si="145"/>
        <v>42151.824525462958</v>
      </c>
      <c r="K1553" s="3">
        <v>1430164039</v>
      </c>
      <c r="L1553" s="15">
        <f t="shared" si="146"/>
        <v>42121.824525462958</v>
      </c>
      <c r="M1553" s="15" t="str">
        <f t="shared" si="147"/>
        <v>Apr</v>
      </c>
      <c r="N1553" s="15" t="str">
        <f t="shared" si="148"/>
        <v>2015</v>
      </c>
      <c r="O1553" s="3" t="b">
        <v>0</v>
      </c>
      <c r="P1553" s="3">
        <v>0</v>
      </c>
      <c r="Q1553" s="3" t="b">
        <v>0</v>
      </c>
      <c r="R1553" s="3" t="s">
        <v>8289</v>
      </c>
      <c r="S1553" s="7">
        <f t="shared" si="144"/>
        <v>0</v>
      </c>
      <c r="T1553" s="3" t="e">
        <f t="shared" si="149"/>
        <v>#DIV/0!</v>
      </c>
      <c r="U1553" s="9" t="s">
        <v>8331</v>
      </c>
      <c r="V1553" s="3" t="s">
        <v>8336</v>
      </c>
    </row>
    <row r="1554" spans="1:22" ht="43.2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15">
        <f t="shared" si="145"/>
        <v>41913.165972222225</v>
      </c>
      <c r="K1554" s="3">
        <v>1410366708</v>
      </c>
      <c r="L1554" s="15">
        <f t="shared" si="146"/>
        <v>41892.688750000001</v>
      </c>
      <c r="M1554" s="15" t="str">
        <f t="shared" si="147"/>
        <v>Sep</v>
      </c>
      <c r="N1554" s="15" t="str">
        <f t="shared" si="148"/>
        <v>2014</v>
      </c>
      <c r="O1554" s="3" t="b">
        <v>0</v>
      </c>
      <c r="P1554" s="3">
        <v>16</v>
      </c>
      <c r="Q1554" s="3" t="b">
        <v>0</v>
      </c>
      <c r="R1554" s="3" t="s">
        <v>8289</v>
      </c>
      <c r="S1554" s="7">
        <f t="shared" si="144"/>
        <v>49</v>
      </c>
      <c r="T1554" s="3">
        <f t="shared" si="149"/>
        <v>132.19</v>
      </c>
      <c r="U1554" s="9" t="s">
        <v>8331</v>
      </c>
      <c r="V1554" s="3" t="s">
        <v>8336</v>
      </c>
    </row>
    <row r="1555" spans="1:22" ht="43.2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15">
        <f t="shared" si="145"/>
        <v>42249.282951388886</v>
      </c>
      <c r="K1555" s="3">
        <v>1438584447</v>
      </c>
      <c r="L1555" s="15">
        <f t="shared" si="146"/>
        <v>42219.282951388886</v>
      </c>
      <c r="M1555" s="15" t="str">
        <f t="shared" si="147"/>
        <v>Aug</v>
      </c>
      <c r="N1555" s="15" t="str">
        <f t="shared" si="148"/>
        <v>2015</v>
      </c>
      <c r="O1555" s="3" t="b">
        <v>0</v>
      </c>
      <c r="P1555" s="3">
        <v>0</v>
      </c>
      <c r="Q1555" s="3" t="b">
        <v>0</v>
      </c>
      <c r="R1555" s="3" t="s">
        <v>8289</v>
      </c>
      <c r="S1555" s="7">
        <f t="shared" si="144"/>
        <v>0</v>
      </c>
      <c r="T1555" s="3" t="e">
        <f t="shared" si="149"/>
        <v>#DIV/0!</v>
      </c>
      <c r="U1555" s="9" t="s">
        <v>8331</v>
      </c>
      <c r="V1555" s="3" t="s">
        <v>8336</v>
      </c>
    </row>
    <row r="1556" spans="1:22" ht="57.6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15">
        <f t="shared" si="145"/>
        <v>42218.252199074079</v>
      </c>
      <c r="K1556" s="3">
        <v>1435903390</v>
      </c>
      <c r="L1556" s="15">
        <f t="shared" si="146"/>
        <v>42188.252199074079</v>
      </c>
      <c r="M1556" s="15" t="str">
        <f t="shared" si="147"/>
        <v>Jul</v>
      </c>
      <c r="N1556" s="15" t="str">
        <f t="shared" si="148"/>
        <v>2015</v>
      </c>
      <c r="O1556" s="3" t="b">
        <v>0</v>
      </c>
      <c r="P1556" s="3">
        <v>0</v>
      </c>
      <c r="Q1556" s="3" t="b">
        <v>0</v>
      </c>
      <c r="R1556" s="3" t="s">
        <v>8289</v>
      </c>
      <c r="S1556" s="7">
        <f t="shared" si="144"/>
        <v>0</v>
      </c>
      <c r="T1556" s="3" t="e">
        <f t="shared" si="149"/>
        <v>#DIV/0!</v>
      </c>
      <c r="U1556" s="9" t="s">
        <v>8331</v>
      </c>
      <c r="V1556" s="3" t="s">
        <v>8336</v>
      </c>
    </row>
    <row r="1557" spans="1:22" ht="43.2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15">
        <f t="shared" si="145"/>
        <v>42264.708333333328</v>
      </c>
      <c r="K1557" s="3">
        <v>1440513832</v>
      </c>
      <c r="L1557" s="15">
        <f t="shared" si="146"/>
        <v>42241.613796296297</v>
      </c>
      <c r="M1557" s="15" t="str">
        <f t="shared" si="147"/>
        <v>Aug</v>
      </c>
      <c r="N1557" s="15" t="str">
        <f t="shared" si="148"/>
        <v>2015</v>
      </c>
      <c r="O1557" s="3" t="b">
        <v>0</v>
      </c>
      <c r="P1557" s="3">
        <v>0</v>
      </c>
      <c r="Q1557" s="3" t="b">
        <v>0</v>
      </c>
      <c r="R1557" s="3" t="s">
        <v>8289</v>
      </c>
      <c r="S1557" s="7">
        <f t="shared" si="144"/>
        <v>0</v>
      </c>
      <c r="T1557" s="3" t="e">
        <f t="shared" si="149"/>
        <v>#DIV/0!</v>
      </c>
      <c r="U1557" s="9" t="s">
        <v>8331</v>
      </c>
      <c r="V1557" s="3" t="s">
        <v>8336</v>
      </c>
    </row>
    <row r="1558" spans="1:22" ht="43.2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15">
        <f t="shared" si="145"/>
        <v>42555.153055555551</v>
      </c>
      <c r="K1558" s="3">
        <v>1465011624</v>
      </c>
      <c r="L1558" s="15">
        <f t="shared" si="146"/>
        <v>42525.153055555551</v>
      </c>
      <c r="M1558" s="15" t="str">
        <f t="shared" si="147"/>
        <v>Jun</v>
      </c>
      <c r="N1558" s="15" t="str">
        <f t="shared" si="148"/>
        <v>2016</v>
      </c>
      <c r="O1558" s="3" t="b">
        <v>0</v>
      </c>
      <c r="P1558" s="3">
        <v>12</v>
      </c>
      <c r="Q1558" s="3" t="b">
        <v>0</v>
      </c>
      <c r="R1558" s="3" t="s">
        <v>8289</v>
      </c>
      <c r="S1558" s="7">
        <f t="shared" si="144"/>
        <v>45</v>
      </c>
      <c r="T1558" s="3">
        <f t="shared" si="149"/>
        <v>56.42</v>
      </c>
      <c r="U1558" s="9" t="s">
        <v>8331</v>
      </c>
      <c r="V1558" s="3" t="s">
        <v>8336</v>
      </c>
    </row>
    <row r="1559" spans="1:22" ht="43.2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15">
        <f t="shared" si="145"/>
        <v>41902.65315972222</v>
      </c>
      <c r="K1559" s="3">
        <v>1408549233</v>
      </c>
      <c r="L1559" s="15">
        <f t="shared" si="146"/>
        <v>41871.65315972222</v>
      </c>
      <c r="M1559" s="15" t="str">
        <f t="shared" si="147"/>
        <v>Aug</v>
      </c>
      <c r="N1559" s="15" t="str">
        <f t="shared" si="148"/>
        <v>2014</v>
      </c>
      <c r="O1559" s="3" t="b">
        <v>0</v>
      </c>
      <c r="P1559" s="3">
        <v>1</v>
      </c>
      <c r="Q1559" s="3" t="b">
        <v>0</v>
      </c>
      <c r="R1559" s="3" t="s">
        <v>8289</v>
      </c>
      <c r="S1559" s="7">
        <f t="shared" si="144"/>
        <v>4</v>
      </c>
      <c r="T1559" s="3">
        <f t="shared" si="149"/>
        <v>100</v>
      </c>
      <c r="U1559" s="9" t="s">
        <v>8331</v>
      </c>
      <c r="V1559" s="3" t="s">
        <v>8336</v>
      </c>
    </row>
    <row r="1560" spans="1:22" ht="43.2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15">
        <f t="shared" si="145"/>
        <v>42244.508333333331</v>
      </c>
      <c r="K1560" s="3">
        <v>1435656759</v>
      </c>
      <c r="L1560" s="15">
        <f t="shared" si="146"/>
        <v>42185.397673611107</v>
      </c>
      <c r="M1560" s="15" t="str">
        <f t="shared" si="147"/>
        <v>Jun</v>
      </c>
      <c r="N1560" s="15" t="str">
        <f t="shared" si="148"/>
        <v>2015</v>
      </c>
      <c r="O1560" s="3" t="b">
        <v>0</v>
      </c>
      <c r="P1560" s="3">
        <v>3</v>
      </c>
      <c r="Q1560" s="3" t="b">
        <v>0</v>
      </c>
      <c r="R1560" s="3" t="s">
        <v>8289</v>
      </c>
      <c r="S1560" s="7">
        <f t="shared" si="144"/>
        <v>5</v>
      </c>
      <c r="T1560" s="3">
        <f t="shared" si="149"/>
        <v>11.67</v>
      </c>
      <c r="U1560" s="9" t="s">
        <v>8331</v>
      </c>
      <c r="V1560" s="3" t="s">
        <v>8336</v>
      </c>
    </row>
    <row r="1561" spans="1:22" ht="28.8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15">
        <f t="shared" si="145"/>
        <v>42123.05322916666</v>
      </c>
      <c r="K1561" s="3">
        <v>1428974199</v>
      </c>
      <c r="L1561" s="15">
        <f t="shared" si="146"/>
        <v>42108.05322916666</v>
      </c>
      <c r="M1561" s="15" t="str">
        <f t="shared" si="147"/>
        <v>Apr</v>
      </c>
      <c r="N1561" s="15" t="str">
        <f t="shared" si="148"/>
        <v>2015</v>
      </c>
      <c r="O1561" s="3" t="b">
        <v>0</v>
      </c>
      <c r="P1561" s="3">
        <v>1</v>
      </c>
      <c r="Q1561" s="3" t="b">
        <v>0</v>
      </c>
      <c r="R1561" s="3" t="s">
        <v>8289</v>
      </c>
      <c r="S1561" s="7">
        <f t="shared" si="144"/>
        <v>0</v>
      </c>
      <c r="T1561" s="3">
        <f t="shared" si="149"/>
        <v>50</v>
      </c>
      <c r="U1561" s="9" t="s">
        <v>8331</v>
      </c>
      <c r="V1561" s="3" t="s">
        <v>8336</v>
      </c>
    </row>
    <row r="1562" spans="1:22" ht="43.2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15">
        <f t="shared" si="145"/>
        <v>41956.062418981484</v>
      </c>
      <c r="K1562" s="3">
        <v>1414110593</v>
      </c>
      <c r="L1562" s="15">
        <f t="shared" si="146"/>
        <v>41936.020752314813</v>
      </c>
      <c r="M1562" s="15" t="str">
        <f t="shared" si="147"/>
        <v>Oct</v>
      </c>
      <c r="N1562" s="15" t="str">
        <f t="shared" si="148"/>
        <v>2014</v>
      </c>
      <c r="O1562" s="3" t="b">
        <v>0</v>
      </c>
      <c r="P1562" s="3">
        <v>4</v>
      </c>
      <c r="Q1562" s="3" t="b">
        <v>0</v>
      </c>
      <c r="R1562" s="3" t="s">
        <v>8289</v>
      </c>
      <c r="S1562" s="7">
        <f t="shared" si="144"/>
        <v>4</v>
      </c>
      <c r="T1562" s="3">
        <f t="shared" si="149"/>
        <v>23.5</v>
      </c>
      <c r="U1562" s="9" t="s">
        <v>8331</v>
      </c>
      <c r="V1562" s="3" t="s">
        <v>8336</v>
      </c>
    </row>
    <row r="1563" spans="1:22" ht="43.2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15">
        <f t="shared" si="145"/>
        <v>41585.083368055559</v>
      </c>
      <c r="K1563" s="3">
        <v>1381194003</v>
      </c>
      <c r="L1563" s="15">
        <f t="shared" si="146"/>
        <v>41555.041701388887</v>
      </c>
      <c r="M1563" s="15" t="str">
        <f t="shared" si="147"/>
        <v>Oct</v>
      </c>
      <c r="N1563" s="15" t="str">
        <f t="shared" si="148"/>
        <v>2013</v>
      </c>
      <c r="O1563" s="3" t="b">
        <v>0</v>
      </c>
      <c r="P1563" s="3">
        <v>1</v>
      </c>
      <c r="Q1563" s="3" t="b">
        <v>0</v>
      </c>
      <c r="R1563" s="3" t="s">
        <v>8290</v>
      </c>
      <c r="S1563" s="7">
        <f t="shared" si="144"/>
        <v>1</v>
      </c>
      <c r="T1563" s="3">
        <f t="shared" si="149"/>
        <v>67</v>
      </c>
      <c r="U1563" s="9" t="s">
        <v>8315</v>
      </c>
      <c r="V1563" s="3" t="s">
        <v>8337</v>
      </c>
    </row>
    <row r="1564" spans="1:22" ht="57.6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15">
        <f t="shared" si="145"/>
        <v>40149.034722222219</v>
      </c>
      <c r="K1564" s="3">
        <v>1253712916</v>
      </c>
      <c r="L1564" s="15">
        <f t="shared" si="146"/>
        <v>40079.566157407404</v>
      </c>
      <c r="M1564" s="15" t="str">
        <f t="shared" si="147"/>
        <v>Sep</v>
      </c>
      <c r="N1564" s="15" t="str">
        <f t="shared" si="148"/>
        <v>2009</v>
      </c>
      <c r="O1564" s="3" t="b">
        <v>0</v>
      </c>
      <c r="P1564" s="3">
        <v>0</v>
      </c>
      <c r="Q1564" s="3" t="b">
        <v>0</v>
      </c>
      <c r="R1564" s="3" t="s">
        <v>8290</v>
      </c>
      <c r="S1564" s="7">
        <f t="shared" si="144"/>
        <v>0</v>
      </c>
      <c r="T1564" s="3" t="e">
        <f t="shared" si="149"/>
        <v>#DIV/0!</v>
      </c>
      <c r="U1564" s="9" t="s">
        <v>8315</v>
      </c>
      <c r="V1564" s="3" t="s">
        <v>8337</v>
      </c>
    </row>
    <row r="1565" spans="1:22" ht="43.2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15">
        <f t="shared" si="145"/>
        <v>41712.700821759259</v>
      </c>
      <c r="K1565" s="3">
        <v>1389635351</v>
      </c>
      <c r="L1565" s="15">
        <f t="shared" si="146"/>
        <v>41652.742488425924</v>
      </c>
      <c r="M1565" s="15" t="str">
        <f t="shared" si="147"/>
        <v>Jan</v>
      </c>
      <c r="N1565" s="15" t="str">
        <f t="shared" si="148"/>
        <v>2014</v>
      </c>
      <c r="O1565" s="3" t="b">
        <v>0</v>
      </c>
      <c r="P1565" s="3">
        <v>2</v>
      </c>
      <c r="Q1565" s="3" t="b">
        <v>0</v>
      </c>
      <c r="R1565" s="3" t="s">
        <v>8290</v>
      </c>
      <c r="S1565" s="7">
        <f t="shared" si="144"/>
        <v>1</v>
      </c>
      <c r="T1565" s="3">
        <f t="shared" si="149"/>
        <v>42.5</v>
      </c>
      <c r="U1565" s="9" t="s">
        <v>8315</v>
      </c>
      <c r="V1565" s="3" t="s">
        <v>8337</v>
      </c>
    </row>
    <row r="1566" spans="1:22" ht="43.2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15">
        <f t="shared" si="145"/>
        <v>42152.836805555555</v>
      </c>
      <c r="K1566" s="3">
        <v>1430124509</v>
      </c>
      <c r="L1566" s="15">
        <f t="shared" si="146"/>
        <v>42121.367002314815</v>
      </c>
      <c r="M1566" s="15" t="str">
        <f t="shared" si="147"/>
        <v>Apr</v>
      </c>
      <c r="N1566" s="15" t="str">
        <f t="shared" si="148"/>
        <v>2015</v>
      </c>
      <c r="O1566" s="3" t="b">
        <v>0</v>
      </c>
      <c r="P1566" s="3">
        <v>1</v>
      </c>
      <c r="Q1566" s="3" t="b">
        <v>0</v>
      </c>
      <c r="R1566" s="3" t="s">
        <v>8290</v>
      </c>
      <c r="S1566" s="7">
        <f t="shared" si="144"/>
        <v>0</v>
      </c>
      <c r="T1566" s="3">
        <f t="shared" si="149"/>
        <v>10</v>
      </c>
      <c r="U1566" s="9" t="s">
        <v>8315</v>
      </c>
      <c r="V1566" s="3" t="s">
        <v>8337</v>
      </c>
    </row>
    <row r="1567" spans="1:22" ht="43.2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15">
        <f t="shared" si="145"/>
        <v>40702.729872685188</v>
      </c>
      <c r="K1567" s="3">
        <v>1304962261</v>
      </c>
      <c r="L1567" s="15">
        <f t="shared" si="146"/>
        <v>40672.729872685188</v>
      </c>
      <c r="M1567" s="15" t="str">
        <f t="shared" si="147"/>
        <v>May</v>
      </c>
      <c r="N1567" s="15" t="str">
        <f t="shared" si="148"/>
        <v>2011</v>
      </c>
      <c r="O1567" s="3" t="b">
        <v>0</v>
      </c>
      <c r="P1567" s="3">
        <v>1</v>
      </c>
      <c r="Q1567" s="3" t="b">
        <v>0</v>
      </c>
      <c r="R1567" s="3" t="s">
        <v>8290</v>
      </c>
      <c r="S1567" s="7">
        <f t="shared" si="144"/>
        <v>3</v>
      </c>
      <c r="T1567" s="3">
        <f t="shared" si="149"/>
        <v>100</v>
      </c>
      <c r="U1567" s="9" t="s">
        <v>8315</v>
      </c>
      <c r="V1567" s="3" t="s">
        <v>8337</v>
      </c>
    </row>
    <row r="1568" spans="1:22" ht="43.2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15">
        <f t="shared" si="145"/>
        <v>42578.916666666672</v>
      </c>
      <c r="K1568" s="3">
        <v>1467151204</v>
      </c>
      <c r="L1568" s="15">
        <f t="shared" si="146"/>
        <v>42549.916712962964</v>
      </c>
      <c r="M1568" s="15" t="str">
        <f t="shared" si="147"/>
        <v>Jun</v>
      </c>
      <c r="N1568" s="15" t="str">
        <f t="shared" si="148"/>
        <v>2016</v>
      </c>
      <c r="O1568" s="3" t="b">
        <v>0</v>
      </c>
      <c r="P1568" s="3">
        <v>59</v>
      </c>
      <c r="Q1568" s="3" t="b">
        <v>0</v>
      </c>
      <c r="R1568" s="3" t="s">
        <v>8290</v>
      </c>
      <c r="S1568" s="7">
        <f t="shared" si="144"/>
        <v>21</v>
      </c>
      <c r="T1568" s="3">
        <f t="shared" si="149"/>
        <v>108.05</v>
      </c>
      <c r="U1568" s="9" t="s">
        <v>8315</v>
      </c>
      <c r="V1568" s="3" t="s">
        <v>8337</v>
      </c>
    </row>
    <row r="1569" spans="1:22" ht="43.2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15">
        <f t="shared" si="145"/>
        <v>41687</v>
      </c>
      <c r="K1569" s="3">
        <v>1391293745</v>
      </c>
      <c r="L1569" s="15">
        <f t="shared" si="146"/>
        <v>41671.936863425923</v>
      </c>
      <c r="M1569" s="15" t="str">
        <f t="shared" si="147"/>
        <v>Feb</v>
      </c>
      <c r="N1569" s="15" t="str">
        <f t="shared" si="148"/>
        <v>2014</v>
      </c>
      <c r="O1569" s="3" t="b">
        <v>0</v>
      </c>
      <c r="P1569" s="3">
        <v>13</v>
      </c>
      <c r="Q1569" s="3" t="b">
        <v>0</v>
      </c>
      <c r="R1569" s="3" t="s">
        <v>8290</v>
      </c>
      <c r="S1569" s="7">
        <f t="shared" si="144"/>
        <v>4</v>
      </c>
      <c r="T1569" s="3">
        <f t="shared" si="149"/>
        <v>26.92</v>
      </c>
      <c r="U1569" s="9" t="s">
        <v>8315</v>
      </c>
      <c r="V1569" s="3" t="s">
        <v>8337</v>
      </c>
    </row>
    <row r="1570" spans="1:22" ht="43.2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15">
        <f t="shared" si="145"/>
        <v>41997.062326388885</v>
      </c>
      <c r="K1570" s="3">
        <v>1416360585</v>
      </c>
      <c r="L1570" s="15">
        <f t="shared" si="146"/>
        <v>41962.062326388885</v>
      </c>
      <c r="M1570" s="15" t="str">
        <f t="shared" si="147"/>
        <v>Nov</v>
      </c>
      <c r="N1570" s="15" t="str">
        <f t="shared" si="148"/>
        <v>2014</v>
      </c>
      <c r="O1570" s="3" t="b">
        <v>0</v>
      </c>
      <c r="P1570" s="3">
        <v>22</v>
      </c>
      <c r="Q1570" s="3" t="b">
        <v>0</v>
      </c>
      <c r="R1570" s="3" t="s">
        <v>8290</v>
      </c>
      <c r="S1570" s="7">
        <f t="shared" si="144"/>
        <v>14</v>
      </c>
      <c r="T1570" s="3">
        <f t="shared" si="149"/>
        <v>155</v>
      </c>
      <c r="U1570" s="9" t="s">
        <v>8315</v>
      </c>
      <c r="V1570" s="3" t="s">
        <v>8337</v>
      </c>
    </row>
    <row r="1571" spans="1:22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15">
        <f t="shared" si="145"/>
        <v>41419.679560185185</v>
      </c>
      <c r="K1571" s="3">
        <v>1366906714</v>
      </c>
      <c r="L1571" s="15">
        <f t="shared" si="146"/>
        <v>41389.679560185185</v>
      </c>
      <c r="M1571" s="15" t="str">
        <f t="shared" si="147"/>
        <v>Apr</v>
      </c>
      <c r="N1571" s="15" t="str">
        <f t="shared" si="148"/>
        <v>2013</v>
      </c>
      <c r="O1571" s="3" t="b">
        <v>0</v>
      </c>
      <c r="P1571" s="3">
        <v>0</v>
      </c>
      <c r="Q1571" s="3" t="b">
        <v>0</v>
      </c>
      <c r="R1571" s="3" t="s">
        <v>8290</v>
      </c>
      <c r="S1571" s="7">
        <f t="shared" si="144"/>
        <v>0</v>
      </c>
      <c r="T1571" s="3" t="e">
        <f t="shared" si="149"/>
        <v>#DIV/0!</v>
      </c>
      <c r="U1571" s="9" t="s">
        <v>8315</v>
      </c>
      <c r="V1571" s="3" t="s">
        <v>8337</v>
      </c>
    </row>
    <row r="1572" spans="1:22" ht="28.8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15">
        <f t="shared" si="145"/>
        <v>42468.771782407406</v>
      </c>
      <c r="K1572" s="3">
        <v>1457551882</v>
      </c>
      <c r="L1572" s="15">
        <f t="shared" si="146"/>
        <v>42438.813449074078</v>
      </c>
      <c r="M1572" s="15" t="str">
        <f t="shared" si="147"/>
        <v>Mar</v>
      </c>
      <c r="N1572" s="15" t="str">
        <f t="shared" si="148"/>
        <v>2016</v>
      </c>
      <c r="O1572" s="3" t="b">
        <v>0</v>
      </c>
      <c r="P1572" s="3">
        <v>52</v>
      </c>
      <c r="Q1572" s="3" t="b">
        <v>0</v>
      </c>
      <c r="R1572" s="3" t="s">
        <v>8290</v>
      </c>
      <c r="S1572" s="7">
        <f t="shared" si="144"/>
        <v>41</v>
      </c>
      <c r="T1572" s="3">
        <f t="shared" si="149"/>
        <v>47.77</v>
      </c>
      <c r="U1572" s="9" t="s">
        <v>8315</v>
      </c>
      <c r="V1572" s="3" t="s">
        <v>8337</v>
      </c>
    </row>
    <row r="1573" spans="1:22" ht="57.6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15">
        <f t="shared" si="145"/>
        <v>42174.769479166673</v>
      </c>
      <c r="K1573" s="3">
        <v>1432146483</v>
      </c>
      <c r="L1573" s="15">
        <f t="shared" si="146"/>
        <v>42144.769479166673</v>
      </c>
      <c r="M1573" s="15" t="str">
        <f t="shared" si="147"/>
        <v>May</v>
      </c>
      <c r="N1573" s="15" t="str">
        <f t="shared" si="148"/>
        <v>2015</v>
      </c>
      <c r="O1573" s="3" t="b">
        <v>0</v>
      </c>
      <c r="P1573" s="3">
        <v>4</v>
      </c>
      <c r="Q1573" s="3" t="b">
        <v>0</v>
      </c>
      <c r="R1573" s="3" t="s">
        <v>8290</v>
      </c>
      <c r="S1573" s="7">
        <f t="shared" si="144"/>
        <v>1</v>
      </c>
      <c r="T1573" s="3">
        <f t="shared" si="149"/>
        <v>20</v>
      </c>
      <c r="U1573" s="9" t="s">
        <v>8315</v>
      </c>
      <c r="V1573" s="3" t="s">
        <v>8337</v>
      </c>
    </row>
    <row r="1574" spans="1:22" ht="43.2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15">
        <f t="shared" si="145"/>
        <v>42428.999305555553</v>
      </c>
      <c r="K1574" s="3">
        <v>1454546859</v>
      </c>
      <c r="L1574" s="15">
        <f t="shared" si="146"/>
        <v>42404.033090277779</v>
      </c>
      <c r="M1574" s="15" t="str">
        <f t="shared" si="147"/>
        <v>Feb</v>
      </c>
      <c r="N1574" s="15" t="str">
        <f t="shared" si="148"/>
        <v>2016</v>
      </c>
      <c r="O1574" s="3" t="b">
        <v>0</v>
      </c>
      <c r="P1574" s="3">
        <v>3</v>
      </c>
      <c r="Q1574" s="3" t="b">
        <v>0</v>
      </c>
      <c r="R1574" s="3" t="s">
        <v>8290</v>
      </c>
      <c r="S1574" s="7">
        <f t="shared" si="144"/>
        <v>5</v>
      </c>
      <c r="T1574" s="3">
        <f t="shared" si="149"/>
        <v>41.67</v>
      </c>
      <c r="U1574" s="9" t="s">
        <v>8315</v>
      </c>
      <c r="V1574" s="3" t="s">
        <v>8337</v>
      </c>
    </row>
    <row r="1575" spans="1:22" ht="43.2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15">
        <f t="shared" si="145"/>
        <v>42826.165972222225</v>
      </c>
      <c r="K1575" s="3">
        <v>1487548802</v>
      </c>
      <c r="L1575" s="15">
        <f t="shared" si="146"/>
        <v>42786.000023148154</v>
      </c>
      <c r="M1575" s="15" t="str">
        <f t="shared" si="147"/>
        <v>Feb</v>
      </c>
      <c r="N1575" s="15" t="str">
        <f t="shared" si="148"/>
        <v>2017</v>
      </c>
      <c r="O1575" s="3" t="b">
        <v>0</v>
      </c>
      <c r="P1575" s="3">
        <v>3</v>
      </c>
      <c r="Q1575" s="3" t="b">
        <v>0</v>
      </c>
      <c r="R1575" s="3" t="s">
        <v>8290</v>
      </c>
      <c r="S1575" s="7">
        <f t="shared" si="144"/>
        <v>2</v>
      </c>
      <c r="T1575" s="3">
        <f t="shared" si="149"/>
        <v>74.33</v>
      </c>
      <c r="U1575" s="9" t="s">
        <v>8315</v>
      </c>
      <c r="V1575" s="3" t="s">
        <v>8337</v>
      </c>
    </row>
    <row r="1576" spans="1:22" ht="43.2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15">
        <f t="shared" si="145"/>
        <v>42052.927418981482</v>
      </c>
      <c r="K1576" s="3">
        <v>1421187329</v>
      </c>
      <c r="L1576" s="15">
        <f t="shared" si="146"/>
        <v>42017.927418981482</v>
      </c>
      <c r="M1576" s="15" t="str">
        <f t="shared" si="147"/>
        <v>Jan</v>
      </c>
      <c r="N1576" s="15" t="str">
        <f t="shared" si="148"/>
        <v>2015</v>
      </c>
      <c r="O1576" s="3" t="b">
        <v>0</v>
      </c>
      <c r="P1576" s="3">
        <v>6</v>
      </c>
      <c r="Q1576" s="3" t="b">
        <v>0</v>
      </c>
      <c r="R1576" s="3" t="s">
        <v>8290</v>
      </c>
      <c r="S1576" s="7">
        <f t="shared" si="144"/>
        <v>5</v>
      </c>
      <c r="T1576" s="3">
        <f t="shared" si="149"/>
        <v>84.33</v>
      </c>
      <c r="U1576" s="9" t="s">
        <v>8315</v>
      </c>
      <c r="V1576" s="3" t="s">
        <v>8337</v>
      </c>
    </row>
    <row r="1577" spans="1:22" ht="43.2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15">
        <f t="shared" si="145"/>
        <v>41829.524259259262</v>
      </c>
      <c r="K1577" s="3">
        <v>1402317296</v>
      </c>
      <c r="L1577" s="15">
        <f t="shared" si="146"/>
        <v>41799.524259259262</v>
      </c>
      <c r="M1577" s="15" t="str">
        <f t="shared" si="147"/>
        <v>Jun</v>
      </c>
      <c r="N1577" s="15" t="str">
        <f t="shared" si="148"/>
        <v>2014</v>
      </c>
      <c r="O1577" s="3" t="b">
        <v>0</v>
      </c>
      <c r="P1577" s="3">
        <v>35</v>
      </c>
      <c r="Q1577" s="3" t="b">
        <v>0</v>
      </c>
      <c r="R1577" s="3" t="s">
        <v>8290</v>
      </c>
      <c r="S1577" s="7">
        <f t="shared" si="144"/>
        <v>23</v>
      </c>
      <c r="T1577" s="3">
        <f t="shared" si="149"/>
        <v>65.459999999999994</v>
      </c>
      <c r="U1577" s="9" t="s">
        <v>8315</v>
      </c>
      <c r="V1577" s="3" t="s">
        <v>8337</v>
      </c>
    </row>
    <row r="1578" spans="1:22" ht="28.8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15">
        <f t="shared" si="145"/>
        <v>42185.879259259258</v>
      </c>
      <c r="K1578" s="3">
        <v>1431810368</v>
      </c>
      <c r="L1578" s="15">
        <f t="shared" si="146"/>
        <v>42140.879259259258</v>
      </c>
      <c r="M1578" s="15" t="str">
        <f t="shared" si="147"/>
        <v>May</v>
      </c>
      <c r="N1578" s="15" t="str">
        <f t="shared" si="148"/>
        <v>2015</v>
      </c>
      <c r="O1578" s="3" t="b">
        <v>0</v>
      </c>
      <c r="P1578" s="3">
        <v>10</v>
      </c>
      <c r="Q1578" s="3" t="b">
        <v>0</v>
      </c>
      <c r="R1578" s="3" t="s">
        <v>8290</v>
      </c>
      <c r="S1578" s="7">
        <f t="shared" si="144"/>
        <v>13</v>
      </c>
      <c r="T1578" s="3">
        <f t="shared" si="149"/>
        <v>65</v>
      </c>
      <c r="U1578" s="9" t="s">
        <v>8315</v>
      </c>
      <c r="V1578" s="3" t="s">
        <v>8337</v>
      </c>
    </row>
    <row r="1579" spans="1:22" ht="43.2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15">
        <f t="shared" si="145"/>
        <v>41114.847777777781</v>
      </c>
      <c r="K1579" s="3">
        <v>1337977248</v>
      </c>
      <c r="L1579" s="15">
        <f t="shared" si="146"/>
        <v>41054.847777777781</v>
      </c>
      <c r="M1579" s="15" t="str">
        <f t="shared" si="147"/>
        <v>May</v>
      </c>
      <c r="N1579" s="15" t="str">
        <f t="shared" si="148"/>
        <v>2012</v>
      </c>
      <c r="O1579" s="3" t="b">
        <v>0</v>
      </c>
      <c r="P1579" s="3">
        <v>2</v>
      </c>
      <c r="Q1579" s="3" t="b">
        <v>0</v>
      </c>
      <c r="R1579" s="3" t="s">
        <v>8290</v>
      </c>
      <c r="S1579" s="7">
        <f t="shared" si="144"/>
        <v>1</v>
      </c>
      <c r="T1579" s="3">
        <f t="shared" si="149"/>
        <v>27.5</v>
      </c>
      <c r="U1579" s="9" t="s">
        <v>8315</v>
      </c>
      <c r="V1579" s="3" t="s">
        <v>8337</v>
      </c>
    </row>
    <row r="1580" spans="1:22" ht="57.6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15">
        <f t="shared" si="145"/>
        <v>40423.083333333336</v>
      </c>
      <c r="K1580" s="3">
        <v>1281317691</v>
      </c>
      <c r="L1580" s="15">
        <f t="shared" si="146"/>
        <v>40399.065868055557</v>
      </c>
      <c r="M1580" s="15" t="str">
        <f t="shared" si="147"/>
        <v>Aug</v>
      </c>
      <c r="N1580" s="15" t="str">
        <f t="shared" si="148"/>
        <v>2010</v>
      </c>
      <c r="O1580" s="3" t="b">
        <v>0</v>
      </c>
      <c r="P1580" s="3">
        <v>4</v>
      </c>
      <c r="Q1580" s="3" t="b">
        <v>0</v>
      </c>
      <c r="R1580" s="3" t="s">
        <v>8290</v>
      </c>
      <c r="S1580" s="7">
        <f t="shared" si="144"/>
        <v>11</v>
      </c>
      <c r="T1580" s="3">
        <f t="shared" si="149"/>
        <v>51.25</v>
      </c>
      <c r="U1580" s="9" t="s">
        <v>8315</v>
      </c>
      <c r="V1580" s="3" t="s">
        <v>8337</v>
      </c>
    </row>
    <row r="1581" spans="1:22" ht="28.8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15">
        <f t="shared" si="145"/>
        <v>41514.996423611112</v>
      </c>
      <c r="K1581" s="3">
        <v>1374882891</v>
      </c>
      <c r="L1581" s="15">
        <f t="shared" si="146"/>
        <v>41481.996423611112</v>
      </c>
      <c r="M1581" s="15" t="str">
        <f t="shared" si="147"/>
        <v>Jul</v>
      </c>
      <c r="N1581" s="15" t="str">
        <f t="shared" si="148"/>
        <v>2013</v>
      </c>
      <c r="O1581" s="3" t="b">
        <v>0</v>
      </c>
      <c r="P1581" s="3">
        <v>2</v>
      </c>
      <c r="Q1581" s="3" t="b">
        <v>0</v>
      </c>
      <c r="R1581" s="3" t="s">
        <v>8290</v>
      </c>
      <c r="S1581" s="7">
        <f t="shared" si="144"/>
        <v>1</v>
      </c>
      <c r="T1581" s="3">
        <f t="shared" si="149"/>
        <v>14</v>
      </c>
      <c r="U1581" s="9" t="s">
        <v>8315</v>
      </c>
      <c r="V1581" s="3" t="s">
        <v>8337</v>
      </c>
    </row>
    <row r="1582" spans="1:22" ht="43.2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15">
        <f t="shared" si="145"/>
        <v>41050.050069444449</v>
      </c>
      <c r="K1582" s="3">
        <v>1332378726</v>
      </c>
      <c r="L1582" s="15">
        <f t="shared" si="146"/>
        <v>40990.050069444449</v>
      </c>
      <c r="M1582" s="15" t="str">
        <f t="shared" si="147"/>
        <v>Mar</v>
      </c>
      <c r="N1582" s="15" t="str">
        <f t="shared" si="148"/>
        <v>2012</v>
      </c>
      <c r="O1582" s="3" t="b">
        <v>0</v>
      </c>
      <c r="P1582" s="3">
        <v>0</v>
      </c>
      <c r="Q1582" s="3" t="b">
        <v>0</v>
      </c>
      <c r="R1582" s="3" t="s">
        <v>8290</v>
      </c>
      <c r="S1582" s="7">
        <f t="shared" si="144"/>
        <v>0</v>
      </c>
      <c r="T1582" s="3" t="e">
        <f t="shared" si="149"/>
        <v>#DIV/0!</v>
      </c>
      <c r="U1582" s="9" t="s">
        <v>8315</v>
      </c>
      <c r="V1582" s="3" t="s">
        <v>8337</v>
      </c>
    </row>
    <row r="1583" spans="1:22" ht="43.2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15">
        <f t="shared" si="145"/>
        <v>42357.448958333334</v>
      </c>
      <c r="K1583" s="3">
        <v>1447757190</v>
      </c>
      <c r="L1583" s="15">
        <f t="shared" si="146"/>
        <v>42325.448958333334</v>
      </c>
      <c r="M1583" s="15" t="str">
        <f t="shared" si="147"/>
        <v>Nov</v>
      </c>
      <c r="N1583" s="15" t="str">
        <f t="shared" si="148"/>
        <v>2015</v>
      </c>
      <c r="O1583" s="3" t="b">
        <v>0</v>
      </c>
      <c r="P1583" s="3">
        <v>1</v>
      </c>
      <c r="Q1583" s="3" t="b">
        <v>0</v>
      </c>
      <c r="R1583" s="3" t="s">
        <v>8291</v>
      </c>
      <c r="S1583" s="7">
        <f t="shared" si="144"/>
        <v>1</v>
      </c>
      <c r="T1583" s="3">
        <f t="shared" si="149"/>
        <v>5</v>
      </c>
      <c r="U1583" s="9" t="s">
        <v>8331</v>
      </c>
      <c r="V1583" s="3" t="s">
        <v>8338</v>
      </c>
    </row>
    <row r="1584" spans="1:22" ht="28.8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15">
        <f t="shared" si="145"/>
        <v>42303.888888888891</v>
      </c>
      <c r="K1584" s="3">
        <v>1440961053</v>
      </c>
      <c r="L1584" s="15">
        <f t="shared" si="146"/>
        <v>42246.789965277778</v>
      </c>
      <c r="M1584" s="15" t="str">
        <f t="shared" si="147"/>
        <v>Aug</v>
      </c>
      <c r="N1584" s="15" t="str">
        <f t="shared" si="148"/>
        <v>2015</v>
      </c>
      <c r="O1584" s="3" t="b">
        <v>0</v>
      </c>
      <c r="P1584" s="3">
        <v>3</v>
      </c>
      <c r="Q1584" s="3" t="b">
        <v>0</v>
      </c>
      <c r="R1584" s="3" t="s">
        <v>8291</v>
      </c>
      <c r="S1584" s="7">
        <f t="shared" si="144"/>
        <v>9</v>
      </c>
      <c r="T1584" s="3">
        <f t="shared" si="149"/>
        <v>31</v>
      </c>
      <c r="U1584" s="9" t="s">
        <v>8331</v>
      </c>
      <c r="V1584" s="3" t="s">
        <v>8338</v>
      </c>
    </row>
    <row r="1585" spans="1:22" ht="57.6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15">
        <f t="shared" si="145"/>
        <v>41907.904988425929</v>
      </c>
      <c r="K1585" s="3">
        <v>1409089391</v>
      </c>
      <c r="L1585" s="15">
        <f t="shared" si="146"/>
        <v>41877.904988425929</v>
      </c>
      <c r="M1585" s="15" t="str">
        <f t="shared" si="147"/>
        <v>Aug</v>
      </c>
      <c r="N1585" s="15" t="str">
        <f t="shared" si="148"/>
        <v>2014</v>
      </c>
      <c r="O1585" s="3" t="b">
        <v>0</v>
      </c>
      <c r="P1585" s="3">
        <v>1</v>
      </c>
      <c r="Q1585" s="3" t="b">
        <v>0</v>
      </c>
      <c r="R1585" s="3" t="s">
        <v>8291</v>
      </c>
      <c r="S1585" s="7">
        <f t="shared" si="144"/>
        <v>0</v>
      </c>
      <c r="T1585" s="3">
        <f t="shared" si="149"/>
        <v>15</v>
      </c>
      <c r="U1585" s="9" t="s">
        <v>8331</v>
      </c>
      <c r="V1585" s="3" t="s">
        <v>8338</v>
      </c>
    </row>
    <row r="1586" spans="1:22" ht="43.2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15">
        <f t="shared" si="145"/>
        <v>41789.649317129632</v>
      </c>
      <c r="K1586" s="3">
        <v>1400600101</v>
      </c>
      <c r="L1586" s="15">
        <f t="shared" si="146"/>
        <v>41779.649317129632</v>
      </c>
      <c r="M1586" s="15" t="str">
        <f t="shared" si="147"/>
        <v>May</v>
      </c>
      <c r="N1586" s="15" t="str">
        <f t="shared" si="148"/>
        <v>2014</v>
      </c>
      <c r="O1586" s="3" t="b">
        <v>0</v>
      </c>
      <c r="P1586" s="3">
        <v>0</v>
      </c>
      <c r="Q1586" s="3" t="b">
        <v>0</v>
      </c>
      <c r="R1586" s="3" t="s">
        <v>8291</v>
      </c>
      <c r="S1586" s="7">
        <f t="shared" si="144"/>
        <v>0</v>
      </c>
      <c r="T1586" s="3" t="e">
        <f t="shared" si="149"/>
        <v>#DIV/0!</v>
      </c>
      <c r="U1586" s="9" t="s">
        <v>8331</v>
      </c>
      <c r="V1586" s="3" t="s">
        <v>8338</v>
      </c>
    </row>
    <row r="1587" spans="1:22" ht="57.6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15">
        <f t="shared" si="145"/>
        <v>42729.458333333328</v>
      </c>
      <c r="K1587" s="3">
        <v>1480800568</v>
      </c>
      <c r="L1587" s="15">
        <f t="shared" si="146"/>
        <v>42707.895462962959</v>
      </c>
      <c r="M1587" s="15" t="str">
        <f t="shared" si="147"/>
        <v>Dec</v>
      </c>
      <c r="N1587" s="15" t="str">
        <f t="shared" si="148"/>
        <v>2016</v>
      </c>
      <c r="O1587" s="3" t="b">
        <v>0</v>
      </c>
      <c r="P1587" s="3">
        <v>12</v>
      </c>
      <c r="Q1587" s="3" t="b">
        <v>0</v>
      </c>
      <c r="R1587" s="3" t="s">
        <v>8291</v>
      </c>
      <c r="S1587" s="7">
        <f t="shared" si="144"/>
        <v>79</v>
      </c>
      <c r="T1587" s="3">
        <f t="shared" si="149"/>
        <v>131.66999999999999</v>
      </c>
      <c r="U1587" s="9" t="s">
        <v>8331</v>
      </c>
      <c r="V1587" s="3" t="s">
        <v>8338</v>
      </c>
    </row>
    <row r="1588" spans="1:22" ht="28.8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15">
        <f t="shared" si="145"/>
        <v>42099.062754629631</v>
      </c>
      <c r="K1588" s="3">
        <v>1425609022</v>
      </c>
      <c r="L1588" s="15">
        <f t="shared" si="146"/>
        <v>42069.104421296302</v>
      </c>
      <c r="M1588" s="15" t="str">
        <f t="shared" si="147"/>
        <v>Mar</v>
      </c>
      <c r="N1588" s="15" t="str">
        <f t="shared" si="148"/>
        <v>2015</v>
      </c>
      <c r="O1588" s="3" t="b">
        <v>0</v>
      </c>
      <c r="P1588" s="3">
        <v>0</v>
      </c>
      <c r="Q1588" s="3" t="b">
        <v>0</v>
      </c>
      <c r="R1588" s="3" t="s">
        <v>8291</v>
      </c>
      <c r="S1588" s="7">
        <f t="shared" si="144"/>
        <v>0</v>
      </c>
      <c r="T1588" s="3" t="e">
        <f t="shared" si="149"/>
        <v>#DIV/0!</v>
      </c>
      <c r="U1588" s="9" t="s">
        <v>8331</v>
      </c>
      <c r="V1588" s="3" t="s">
        <v>8338</v>
      </c>
    </row>
    <row r="1589" spans="1:22" ht="57.6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15">
        <f t="shared" si="145"/>
        <v>41986.950983796298</v>
      </c>
      <c r="K1589" s="3">
        <v>1415918965</v>
      </c>
      <c r="L1589" s="15">
        <f t="shared" si="146"/>
        <v>41956.950983796298</v>
      </c>
      <c r="M1589" s="15" t="str">
        <f t="shared" si="147"/>
        <v>Nov</v>
      </c>
      <c r="N1589" s="15" t="str">
        <f t="shared" si="148"/>
        <v>2014</v>
      </c>
      <c r="O1589" s="3" t="b">
        <v>0</v>
      </c>
      <c r="P1589" s="3">
        <v>1</v>
      </c>
      <c r="Q1589" s="3" t="b">
        <v>0</v>
      </c>
      <c r="R1589" s="3" t="s">
        <v>8291</v>
      </c>
      <c r="S1589" s="7">
        <f t="shared" si="144"/>
        <v>0</v>
      </c>
      <c r="T1589" s="3">
        <f t="shared" si="149"/>
        <v>1</v>
      </c>
      <c r="U1589" s="9" t="s">
        <v>8331</v>
      </c>
      <c r="V1589" s="3" t="s">
        <v>8338</v>
      </c>
    </row>
    <row r="1590" spans="1:22" ht="28.8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15">
        <f t="shared" si="145"/>
        <v>42035.841666666667</v>
      </c>
      <c r="K1590" s="3">
        <v>1420091999</v>
      </c>
      <c r="L1590" s="15">
        <f t="shared" si="146"/>
        <v>42005.24998842593</v>
      </c>
      <c r="M1590" s="15" t="str">
        <f t="shared" si="147"/>
        <v>Jan</v>
      </c>
      <c r="N1590" s="15" t="str">
        <f t="shared" si="148"/>
        <v>2015</v>
      </c>
      <c r="O1590" s="3" t="b">
        <v>0</v>
      </c>
      <c r="P1590" s="3">
        <v>0</v>
      </c>
      <c r="Q1590" s="3" t="b">
        <v>0</v>
      </c>
      <c r="R1590" s="3" t="s">
        <v>8291</v>
      </c>
      <c r="S1590" s="7">
        <f t="shared" si="144"/>
        <v>0</v>
      </c>
      <c r="T1590" s="3" t="e">
        <f t="shared" si="149"/>
        <v>#DIV/0!</v>
      </c>
      <c r="U1590" s="9" t="s">
        <v>8331</v>
      </c>
      <c r="V1590" s="3" t="s">
        <v>8338</v>
      </c>
    </row>
    <row r="1591" spans="1:22" ht="43.2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15">
        <f t="shared" si="145"/>
        <v>42286.984791666662</v>
      </c>
      <c r="K1591" s="3">
        <v>1441841886</v>
      </c>
      <c r="L1591" s="15">
        <f t="shared" si="146"/>
        <v>42256.984791666662</v>
      </c>
      <c r="M1591" s="15" t="str">
        <f t="shared" si="147"/>
        <v>Sep</v>
      </c>
      <c r="N1591" s="15" t="str">
        <f t="shared" si="148"/>
        <v>2015</v>
      </c>
      <c r="O1591" s="3" t="b">
        <v>0</v>
      </c>
      <c r="P1591" s="3">
        <v>0</v>
      </c>
      <c r="Q1591" s="3" t="b">
        <v>0</v>
      </c>
      <c r="R1591" s="3" t="s">
        <v>8291</v>
      </c>
      <c r="S1591" s="7">
        <f t="shared" si="144"/>
        <v>0</v>
      </c>
      <c r="T1591" s="3" t="e">
        <f t="shared" si="149"/>
        <v>#DIV/0!</v>
      </c>
      <c r="U1591" s="9" t="s">
        <v>8331</v>
      </c>
      <c r="V1591" s="3" t="s">
        <v>8338</v>
      </c>
    </row>
    <row r="1592" spans="1:22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15">
        <f t="shared" si="145"/>
        <v>42270.857222222221</v>
      </c>
      <c r="K1592" s="3">
        <v>1440448464</v>
      </c>
      <c r="L1592" s="15">
        <f t="shared" si="146"/>
        <v>42240.857222222221</v>
      </c>
      <c r="M1592" s="15" t="str">
        <f t="shared" si="147"/>
        <v>Aug</v>
      </c>
      <c r="N1592" s="15" t="str">
        <f t="shared" si="148"/>
        <v>2015</v>
      </c>
      <c r="O1592" s="3" t="b">
        <v>0</v>
      </c>
      <c r="P1592" s="3">
        <v>2</v>
      </c>
      <c r="Q1592" s="3" t="b">
        <v>0</v>
      </c>
      <c r="R1592" s="3" t="s">
        <v>8291</v>
      </c>
      <c r="S1592" s="7">
        <f t="shared" si="144"/>
        <v>2</v>
      </c>
      <c r="T1592" s="3">
        <f t="shared" si="149"/>
        <v>510</v>
      </c>
      <c r="U1592" s="9" t="s">
        <v>8331</v>
      </c>
      <c r="V1592" s="3" t="s">
        <v>8338</v>
      </c>
    </row>
    <row r="1593" spans="1:22" ht="57.6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15">
        <f t="shared" si="145"/>
        <v>42463.68450231482</v>
      </c>
      <c r="K1593" s="3">
        <v>1457112341</v>
      </c>
      <c r="L1593" s="15">
        <f t="shared" si="146"/>
        <v>42433.726168981477</v>
      </c>
      <c r="M1593" s="15" t="str">
        <f t="shared" si="147"/>
        <v>Mar</v>
      </c>
      <c r="N1593" s="15" t="str">
        <f t="shared" si="148"/>
        <v>2016</v>
      </c>
      <c r="O1593" s="3" t="b">
        <v>0</v>
      </c>
      <c r="P1593" s="3">
        <v>92</v>
      </c>
      <c r="Q1593" s="3" t="b">
        <v>0</v>
      </c>
      <c r="R1593" s="3" t="s">
        <v>8291</v>
      </c>
      <c r="S1593" s="7">
        <f t="shared" si="144"/>
        <v>29</v>
      </c>
      <c r="T1593" s="3">
        <f t="shared" si="149"/>
        <v>44.48</v>
      </c>
      <c r="U1593" s="9" t="s">
        <v>8331</v>
      </c>
      <c r="V1593" s="3" t="s">
        <v>8338</v>
      </c>
    </row>
    <row r="1594" spans="1:22" ht="28.8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15">
        <f t="shared" si="145"/>
        <v>42091.031076388885</v>
      </c>
      <c r="K1594" s="3">
        <v>1423619085</v>
      </c>
      <c r="L1594" s="15">
        <f t="shared" si="146"/>
        <v>42046.072743055556</v>
      </c>
      <c r="M1594" s="15" t="str">
        <f t="shared" si="147"/>
        <v>Feb</v>
      </c>
      <c r="N1594" s="15" t="str">
        <f t="shared" si="148"/>
        <v>2015</v>
      </c>
      <c r="O1594" s="3" t="b">
        <v>0</v>
      </c>
      <c r="P1594" s="3">
        <v>0</v>
      </c>
      <c r="Q1594" s="3" t="b">
        <v>0</v>
      </c>
      <c r="R1594" s="3" t="s">
        <v>8291</v>
      </c>
      <c r="S1594" s="7">
        <f t="shared" si="144"/>
        <v>0</v>
      </c>
      <c r="T1594" s="3" t="e">
        <f t="shared" si="149"/>
        <v>#DIV/0!</v>
      </c>
      <c r="U1594" s="9" t="s">
        <v>8331</v>
      </c>
      <c r="V1594" s="3" t="s">
        <v>8338</v>
      </c>
    </row>
    <row r="1595" spans="1:22" ht="28.8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15">
        <f t="shared" si="145"/>
        <v>42063.845543981486</v>
      </c>
      <c r="K1595" s="3">
        <v>1422562655</v>
      </c>
      <c r="L1595" s="15">
        <f t="shared" si="146"/>
        <v>42033.845543981486</v>
      </c>
      <c r="M1595" s="15" t="str">
        <f t="shared" si="147"/>
        <v>Jan</v>
      </c>
      <c r="N1595" s="15" t="str">
        <f t="shared" si="148"/>
        <v>2015</v>
      </c>
      <c r="O1595" s="3" t="b">
        <v>0</v>
      </c>
      <c r="P1595" s="3">
        <v>3</v>
      </c>
      <c r="Q1595" s="3" t="b">
        <v>0</v>
      </c>
      <c r="R1595" s="3" t="s">
        <v>8291</v>
      </c>
      <c r="S1595" s="7">
        <f t="shared" si="144"/>
        <v>0</v>
      </c>
      <c r="T1595" s="3">
        <f t="shared" si="149"/>
        <v>1</v>
      </c>
      <c r="U1595" s="9" t="s">
        <v>8331</v>
      </c>
      <c r="V1595" s="3" t="s">
        <v>8338</v>
      </c>
    </row>
    <row r="1596" spans="1:22" ht="28.8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15">
        <f t="shared" si="145"/>
        <v>42505.681249999994</v>
      </c>
      <c r="K1596" s="3">
        <v>1458147982</v>
      </c>
      <c r="L1596" s="15">
        <f t="shared" si="146"/>
        <v>42445.712754629625</v>
      </c>
      <c r="M1596" s="15" t="str">
        <f t="shared" si="147"/>
        <v>Mar</v>
      </c>
      <c r="N1596" s="15" t="str">
        <f t="shared" si="148"/>
        <v>2016</v>
      </c>
      <c r="O1596" s="3" t="b">
        <v>0</v>
      </c>
      <c r="P1596" s="3">
        <v>10</v>
      </c>
      <c r="Q1596" s="3" t="b">
        <v>0</v>
      </c>
      <c r="R1596" s="3" t="s">
        <v>8291</v>
      </c>
      <c r="S1596" s="7">
        <f t="shared" si="144"/>
        <v>21</v>
      </c>
      <c r="T1596" s="3">
        <f t="shared" si="149"/>
        <v>20.5</v>
      </c>
      <c r="U1596" s="9" t="s">
        <v>8331</v>
      </c>
      <c r="V1596" s="3" t="s">
        <v>8338</v>
      </c>
    </row>
    <row r="1597" spans="1:22" ht="43.2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15">
        <f t="shared" si="145"/>
        <v>41808.842361111114</v>
      </c>
      <c r="K1597" s="3">
        <v>1400634728</v>
      </c>
      <c r="L1597" s="15">
        <f t="shared" si="146"/>
        <v>41780.050092592595</v>
      </c>
      <c r="M1597" s="15" t="str">
        <f t="shared" si="147"/>
        <v>May</v>
      </c>
      <c r="N1597" s="15" t="str">
        <f t="shared" si="148"/>
        <v>2014</v>
      </c>
      <c r="O1597" s="3" t="b">
        <v>0</v>
      </c>
      <c r="P1597" s="3">
        <v>7</v>
      </c>
      <c r="Q1597" s="3" t="b">
        <v>0</v>
      </c>
      <c r="R1597" s="3" t="s">
        <v>8291</v>
      </c>
      <c r="S1597" s="7">
        <f t="shared" si="144"/>
        <v>0</v>
      </c>
      <c r="T1597" s="3">
        <f t="shared" si="149"/>
        <v>40</v>
      </c>
      <c r="U1597" s="9" t="s">
        <v>8331</v>
      </c>
      <c r="V1597" s="3" t="s">
        <v>8338</v>
      </c>
    </row>
    <row r="1598" spans="1:22" ht="43.2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15">
        <f t="shared" si="145"/>
        <v>41986.471863425926</v>
      </c>
      <c r="K1598" s="3">
        <v>1414577969</v>
      </c>
      <c r="L1598" s="15">
        <f t="shared" si="146"/>
        <v>41941.430196759262</v>
      </c>
      <c r="M1598" s="15" t="str">
        <f t="shared" si="147"/>
        <v>Oct</v>
      </c>
      <c r="N1598" s="15" t="str">
        <f t="shared" si="148"/>
        <v>2014</v>
      </c>
      <c r="O1598" s="3" t="b">
        <v>0</v>
      </c>
      <c r="P1598" s="3">
        <v>3</v>
      </c>
      <c r="Q1598" s="3" t="b">
        <v>0</v>
      </c>
      <c r="R1598" s="3" t="s">
        <v>8291</v>
      </c>
      <c r="S1598" s="7">
        <f t="shared" si="144"/>
        <v>2</v>
      </c>
      <c r="T1598" s="3">
        <f t="shared" si="149"/>
        <v>25</v>
      </c>
      <c r="U1598" s="9" t="s">
        <v>8331</v>
      </c>
      <c r="V1598" s="3" t="s">
        <v>8338</v>
      </c>
    </row>
    <row r="1599" spans="1:22" ht="43.2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15">
        <f t="shared" si="145"/>
        <v>42633.354131944448</v>
      </c>
      <c r="K1599" s="3">
        <v>1471768197</v>
      </c>
      <c r="L1599" s="15">
        <f t="shared" si="146"/>
        <v>42603.354131944448</v>
      </c>
      <c r="M1599" s="15" t="str">
        <f t="shared" si="147"/>
        <v>Aug</v>
      </c>
      <c r="N1599" s="15" t="str">
        <f t="shared" si="148"/>
        <v>2016</v>
      </c>
      <c r="O1599" s="3" t="b">
        <v>0</v>
      </c>
      <c r="P1599" s="3">
        <v>0</v>
      </c>
      <c r="Q1599" s="3" t="b">
        <v>0</v>
      </c>
      <c r="R1599" s="3" t="s">
        <v>8291</v>
      </c>
      <c r="S1599" s="7">
        <f t="shared" si="144"/>
        <v>0</v>
      </c>
      <c r="T1599" s="3" t="e">
        <f t="shared" si="149"/>
        <v>#DIV/0!</v>
      </c>
      <c r="U1599" s="9" t="s">
        <v>8331</v>
      </c>
      <c r="V1599" s="3" t="s">
        <v>8338</v>
      </c>
    </row>
    <row r="1600" spans="1:22" ht="57.6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15">
        <f t="shared" si="145"/>
        <v>42211.667337962965</v>
      </c>
      <c r="K1600" s="3">
        <v>1432742458</v>
      </c>
      <c r="L1600" s="15">
        <f t="shared" si="146"/>
        <v>42151.667337962965</v>
      </c>
      <c r="M1600" s="15" t="str">
        <f t="shared" si="147"/>
        <v>May</v>
      </c>
      <c r="N1600" s="15" t="str">
        <f t="shared" si="148"/>
        <v>2015</v>
      </c>
      <c r="O1600" s="3" t="b">
        <v>0</v>
      </c>
      <c r="P1600" s="3">
        <v>1</v>
      </c>
      <c r="Q1600" s="3" t="b">
        <v>0</v>
      </c>
      <c r="R1600" s="3" t="s">
        <v>8291</v>
      </c>
      <c r="S1600" s="7">
        <f t="shared" si="144"/>
        <v>0</v>
      </c>
      <c r="T1600" s="3">
        <f t="shared" si="149"/>
        <v>1</v>
      </c>
      <c r="U1600" s="9" t="s">
        <v>8331</v>
      </c>
      <c r="V1600" s="3" t="s">
        <v>8338</v>
      </c>
    </row>
    <row r="1601" spans="1:22" ht="43.2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15">
        <f t="shared" si="145"/>
        <v>42468.497407407413</v>
      </c>
      <c r="K1601" s="3">
        <v>1457528176</v>
      </c>
      <c r="L1601" s="15">
        <f t="shared" si="146"/>
        <v>42438.53907407407</v>
      </c>
      <c r="M1601" s="15" t="str">
        <f t="shared" si="147"/>
        <v>Mar</v>
      </c>
      <c r="N1601" s="15" t="str">
        <f t="shared" si="148"/>
        <v>2016</v>
      </c>
      <c r="O1601" s="3" t="b">
        <v>0</v>
      </c>
      <c r="P1601" s="3">
        <v>0</v>
      </c>
      <c r="Q1601" s="3" t="b">
        <v>0</v>
      </c>
      <c r="R1601" s="3" t="s">
        <v>8291</v>
      </c>
      <c r="S1601" s="7">
        <f t="shared" si="144"/>
        <v>0</v>
      </c>
      <c r="T1601" s="3" t="e">
        <f t="shared" si="149"/>
        <v>#DIV/0!</v>
      </c>
      <c r="U1601" s="9" t="s">
        <v>8331</v>
      </c>
      <c r="V1601" s="3" t="s">
        <v>8338</v>
      </c>
    </row>
    <row r="1602" spans="1:22" ht="43.2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15">
        <f t="shared" si="145"/>
        <v>41835.21597222222</v>
      </c>
      <c r="K1602" s="3">
        <v>1401585752</v>
      </c>
      <c r="L1602" s="15">
        <f t="shared" si="146"/>
        <v>41791.057314814818</v>
      </c>
      <c r="M1602" s="15" t="str">
        <f t="shared" si="147"/>
        <v>Jun</v>
      </c>
      <c r="N1602" s="15" t="str">
        <f t="shared" si="148"/>
        <v>2014</v>
      </c>
      <c r="O1602" s="3" t="b">
        <v>0</v>
      </c>
      <c r="P1602" s="3">
        <v>9</v>
      </c>
      <c r="Q1602" s="3" t="b">
        <v>0</v>
      </c>
      <c r="R1602" s="3" t="s">
        <v>8291</v>
      </c>
      <c r="S1602" s="7">
        <f t="shared" ref="S1602:S1665" si="150">ROUND((E1602/D1602)*100,0)</f>
        <v>7</v>
      </c>
      <c r="T1602" s="3">
        <f t="shared" si="149"/>
        <v>40.78</v>
      </c>
      <c r="U1602" s="9" t="s">
        <v>8331</v>
      </c>
      <c r="V1602" s="3" t="s">
        <v>8338</v>
      </c>
    </row>
    <row r="1603" spans="1:22" ht="43.2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15">
        <f t="shared" ref="J1603:J1666" si="151">(((I1603/60)/60)/24)+DATE(1970,1,1)</f>
        <v>40668.092974537038</v>
      </c>
      <c r="K1603" s="3">
        <v>1301969633</v>
      </c>
      <c r="L1603" s="15">
        <f t="shared" ref="L1603:L1666" si="152">(((K1603/60)/60)/24)+DATE(1970,1,1)</f>
        <v>40638.092974537038</v>
      </c>
      <c r="M1603" s="15" t="str">
        <f t="shared" ref="M1603:M1666" si="153">TEXT(L1603, "mmm")</f>
        <v>Apr</v>
      </c>
      <c r="N1603" s="15" t="str">
        <f t="shared" ref="N1603:N1666" si="154">TEXT(L1603, "yyyy")</f>
        <v>2011</v>
      </c>
      <c r="O1603" s="3" t="b">
        <v>0</v>
      </c>
      <c r="P1603" s="3">
        <v>56</v>
      </c>
      <c r="Q1603" s="3" t="b">
        <v>1</v>
      </c>
      <c r="R1603" s="3" t="s">
        <v>8276</v>
      </c>
      <c r="S1603" s="7">
        <f t="shared" si="150"/>
        <v>108</v>
      </c>
      <c r="T1603" s="3">
        <f t="shared" ref="T1603:T1666" si="155">ROUND(E1603/P1603,2)</f>
        <v>48.33</v>
      </c>
      <c r="U1603" s="9" t="s">
        <v>8318</v>
      </c>
      <c r="V1603" s="3" t="s">
        <v>8319</v>
      </c>
    </row>
    <row r="1604" spans="1:22" ht="43.2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15">
        <f t="shared" si="151"/>
        <v>40830.958333333336</v>
      </c>
      <c r="K1604" s="3">
        <v>1314947317</v>
      </c>
      <c r="L1604" s="15">
        <f t="shared" si="152"/>
        <v>40788.297650462962</v>
      </c>
      <c r="M1604" s="15" t="str">
        <f t="shared" si="153"/>
        <v>Sep</v>
      </c>
      <c r="N1604" s="15" t="str">
        <f t="shared" si="154"/>
        <v>2011</v>
      </c>
      <c r="O1604" s="3" t="b">
        <v>0</v>
      </c>
      <c r="P1604" s="3">
        <v>32</v>
      </c>
      <c r="Q1604" s="3" t="b">
        <v>1</v>
      </c>
      <c r="R1604" s="3" t="s">
        <v>8276</v>
      </c>
      <c r="S1604" s="7">
        <f t="shared" si="150"/>
        <v>100</v>
      </c>
      <c r="T1604" s="3">
        <f t="shared" si="155"/>
        <v>46.95</v>
      </c>
      <c r="U1604" s="9" t="s">
        <v>8318</v>
      </c>
      <c r="V1604" s="3" t="s">
        <v>8319</v>
      </c>
    </row>
    <row r="1605" spans="1:22" ht="28.8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15">
        <f t="shared" si="151"/>
        <v>40936.169664351852</v>
      </c>
      <c r="K1605" s="3">
        <v>1322539459</v>
      </c>
      <c r="L1605" s="15">
        <f t="shared" si="152"/>
        <v>40876.169664351852</v>
      </c>
      <c r="M1605" s="15" t="str">
        <f t="shared" si="153"/>
        <v>Nov</v>
      </c>
      <c r="N1605" s="15" t="str">
        <f t="shared" si="154"/>
        <v>2011</v>
      </c>
      <c r="O1605" s="3" t="b">
        <v>0</v>
      </c>
      <c r="P1605" s="3">
        <v>30</v>
      </c>
      <c r="Q1605" s="3" t="b">
        <v>1</v>
      </c>
      <c r="R1605" s="3" t="s">
        <v>8276</v>
      </c>
      <c r="S1605" s="7">
        <f t="shared" si="150"/>
        <v>100</v>
      </c>
      <c r="T1605" s="3">
        <f t="shared" si="155"/>
        <v>66.69</v>
      </c>
      <c r="U1605" s="9" t="s">
        <v>8318</v>
      </c>
      <c r="V1605" s="3" t="s">
        <v>8319</v>
      </c>
    </row>
    <row r="1606" spans="1:22" ht="43.2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15">
        <f t="shared" si="151"/>
        <v>40985.80364583333</v>
      </c>
      <c r="K1606" s="3">
        <v>1328559435</v>
      </c>
      <c r="L1606" s="15">
        <f t="shared" si="152"/>
        <v>40945.845312500001</v>
      </c>
      <c r="M1606" s="15" t="str">
        <f t="shared" si="153"/>
        <v>Feb</v>
      </c>
      <c r="N1606" s="15" t="str">
        <f t="shared" si="154"/>
        <v>2012</v>
      </c>
      <c r="O1606" s="3" t="b">
        <v>0</v>
      </c>
      <c r="P1606" s="3">
        <v>70</v>
      </c>
      <c r="Q1606" s="3" t="b">
        <v>1</v>
      </c>
      <c r="R1606" s="3" t="s">
        <v>8276</v>
      </c>
      <c r="S1606" s="7">
        <f t="shared" si="150"/>
        <v>122</v>
      </c>
      <c r="T1606" s="3">
        <f t="shared" si="155"/>
        <v>48.84</v>
      </c>
      <c r="U1606" s="9" t="s">
        <v>8318</v>
      </c>
      <c r="V1606" s="3" t="s">
        <v>8319</v>
      </c>
    </row>
    <row r="1607" spans="1:22" ht="43.2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15">
        <f t="shared" si="151"/>
        <v>40756.291666666664</v>
      </c>
      <c r="K1607" s="3">
        <v>1311380313</v>
      </c>
      <c r="L1607" s="15">
        <f t="shared" si="152"/>
        <v>40747.012881944444</v>
      </c>
      <c r="M1607" s="15" t="str">
        <f t="shared" si="153"/>
        <v>Jul</v>
      </c>
      <c r="N1607" s="15" t="str">
        <f t="shared" si="154"/>
        <v>2011</v>
      </c>
      <c r="O1607" s="3" t="b">
        <v>0</v>
      </c>
      <c r="P1607" s="3">
        <v>44</v>
      </c>
      <c r="Q1607" s="3" t="b">
        <v>1</v>
      </c>
      <c r="R1607" s="3" t="s">
        <v>8276</v>
      </c>
      <c r="S1607" s="7">
        <f t="shared" si="150"/>
        <v>101</v>
      </c>
      <c r="T1607" s="3">
        <f t="shared" si="155"/>
        <v>137.31</v>
      </c>
      <c r="U1607" s="9" t="s">
        <v>8318</v>
      </c>
      <c r="V1607" s="3" t="s">
        <v>8319</v>
      </c>
    </row>
    <row r="1608" spans="1:22" ht="43.2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15">
        <f t="shared" si="151"/>
        <v>40626.069884259261</v>
      </c>
      <c r="K1608" s="3">
        <v>1293158438</v>
      </c>
      <c r="L1608" s="15">
        <f t="shared" si="152"/>
        <v>40536.111550925925</v>
      </c>
      <c r="M1608" s="15" t="str">
        <f t="shared" si="153"/>
        <v>Dec</v>
      </c>
      <c r="N1608" s="15" t="str">
        <f t="shared" si="154"/>
        <v>2010</v>
      </c>
      <c r="O1608" s="3" t="b">
        <v>0</v>
      </c>
      <c r="P1608" s="3">
        <v>92</v>
      </c>
      <c r="Q1608" s="3" t="b">
        <v>1</v>
      </c>
      <c r="R1608" s="3" t="s">
        <v>8276</v>
      </c>
      <c r="S1608" s="7">
        <f t="shared" si="150"/>
        <v>101</v>
      </c>
      <c r="T1608" s="3">
        <f t="shared" si="155"/>
        <v>87.83</v>
      </c>
      <c r="U1608" s="9" t="s">
        <v>8318</v>
      </c>
      <c r="V1608" s="3" t="s">
        <v>8319</v>
      </c>
    </row>
    <row r="1609" spans="1:22" ht="43.2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15">
        <f t="shared" si="151"/>
        <v>41074.80846064815</v>
      </c>
      <c r="K1609" s="3">
        <v>1337887451</v>
      </c>
      <c r="L1609" s="15">
        <f t="shared" si="152"/>
        <v>41053.80846064815</v>
      </c>
      <c r="M1609" s="15" t="str">
        <f t="shared" si="153"/>
        <v>May</v>
      </c>
      <c r="N1609" s="15" t="str">
        <f t="shared" si="154"/>
        <v>2012</v>
      </c>
      <c r="O1609" s="3" t="b">
        <v>0</v>
      </c>
      <c r="P1609" s="3">
        <v>205</v>
      </c>
      <c r="Q1609" s="3" t="b">
        <v>1</v>
      </c>
      <c r="R1609" s="3" t="s">
        <v>8276</v>
      </c>
      <c r="S1609" s="7">
        <f t="shared" si="150"/>
        <v>145</v>
      </c>
      <c r="T1609" s="3">
        <f t="shared" si="155"/>
        <v>70.790000000000006</v>
      </c>
      <c r="U1609" s="9" t="s">
        <v>8318</v>
      </c>
      <c r="V1609" s="3" t="s">
        <v>8319</v>
      </c>
    </row>
    <row r="1610" spans="1:22" ht="28.8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15">
        <f t="shared" si="151"/>
        <v>41640.226388888892</v>
      </c>
      <c r="K1610" s="3">
        <v>1385754986</v>
      </c>
      <c r="L1610" s="15">
        <f t="shared" si="152"/>
        <v>41607.83085648148</v>
      </c>
      <c r="M1610" s="15" t="str">
        <f t="shared" si="153"/>
        <v>Nov</v>
      </c>
      <c r="N1610" s="15" t="str">
        <f t="shared" si="154"/>
        <v>2013</v>
      </c>
      <c r="O1610" s="3" t="b">
        <v>0</v>
      </c>
      <c r="P1610" s="3">
        <v>23</v>
      </c>
      <c r="Q1610" s="3" t="b">
        <v>1</v>
      </c>
      <c r="R1610" s="3" t="s">
        <v>8276</v>
      </c>
      <c r="S1610" s="7">
        <f t="shared" si="150"/>
        <v>101</v>
      </c>
      <c r="T1610" s="3">
        <f t="shared" si="155"/>
        <v>52.83</v>
      </c>
      <c r="U1610" s="9" t="s">
        <v>8318</v>
      </c>
      <c r="V1610" s="3" t="s">
        <v>8319</v>
      </c>
    </row>
    <row r="1611" spans="1:22" ht="43.2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15">
        <f t="shared" si="151"/>
        <v>40849.333333333336</v>
      </c>
      <c r="K1611" s="3">
        <v>1315612909</v>
      </c>
      <c r="L1611" s="15">
        <f t="shared" si="152"/>
        <v>40796.001261574071</v>
      </c>
      <c r="M1611" s="15" t="str">
        <f t="shared" si="153"/>
        <v>Sep</v>
      </c>
      <c r="N1611" s="15" t="str">
        <f t="shared" si="154"/>
        <v>2011</v>
      </c>
      <c r="O1611" s="3" t="b">
        <v>0</v>
      </c>
      <c r="P1611" s="3">
        <v>4</v>
      </c>
      <c r="Q1611" s="3" t="b">
        <v>1</v>
      </c>
      <c r="R1611" s="3" t="s">
        <v>8276</v>
      </c>
      <c r="S1611" s="7">
        <f t="shared" si="150"/>
        <v>118</v>
      </c>
      <c r="T1611" s="3">
        <f t="shared" si="155"/>
        <v>443.75</v>
      </c>
      <c r="U1611" s="9" t="s">
        <v>8318</v>
      </c>
      <c r="V1611" s="3" t="s">
        <v>8319</v>
      </c>
    </row>
    <row r="1612" spans="1:22" ht="28.8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15">
        <f t="shared" si="151"/>
        <v>41258.924884259257</v>
      </c>
      <c r="K1612" s="3">
        <v>1353017510</v>
      </c>
      <c r="L1612" s="15">
        <f t="shared" si="152"/>
        <v>41228.924884259257</v>
      </c>
      <c r="M1612" s="15" t="str">
        <f t="shared" si="153"/>
        <v>Nov</v>
      </c>
      <c r="N1612" s="15" t="str">
        <f t="shared" si="154"/>
        <v>2012</v>
      </c>
      <c r="O1612" s="3" t="b">
        <v>0</v>
      </c>
      <c r="P1612" s="3">
        <v>112</v>
      </c>
      <c r="Q1612" s="3" t="b">
        <v>1</v>
      </c>
      <c r="R1612" s="3" t="s">
        <v>8276</v>
      </c>
      <c r="S1612" s="7">
        <f t="shared" si="150"/>
        <v>272</v>
      </c>
      <c r="T1612" s="3">
        <f t="shared" si="155"/>
        <v>48.54</v>
      </c>
      <c r="U1612" s="9" t="s">
        <v>8318</v>
      </c>
      <c r="V1612" s="3" t="s">
        <v>8319</v>
      </c>
    </row>
    <row r="1613" spans="1:22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15">
        <f t="shared" si="151"/>
        <v>41430.00037037037</v>
      </c>
      <c r="K1613" s="3">
        <v>1368576032</v>
      </c>
      <c r="L1613" s="15">
        <f t="shared" si="152"/>
        <v>41409.00037037037</v>
      </c>
      <c r="M1613" s="15" t="str">
        <f t="shared" si="153"/>
        <v>May</v>
      </c>
      <c r="N1613" s="15" t="str">
        <f t="shared" si="154"/>
        <v>2013</v>
      </c>
      <c r="O1613" s="3" t="b">
        <v>0</v>
      </c>
      <c r="P1613" s="3">
        <v>27</v>
      </c>
      <c r="Q1613" s="3" t="b">
        <v>1</v>
      </c>
      <c r="R1613" s="3" t="s">
        <v>8276</v>
      </c>
      <c r="S1613" s="7">
        <f t="shared" si="150"/>
        <v>125</v>
      </c>
      <c r="T1613" s="3">
        <f t="shared" si="155"/>
        <v>37.07</v>
      </c>
      <c r="U1613" s="9" t="s">
        <v>8318</v>
      </c>
      <c r="V1613" s="3" t="s">
        <v>8319</v>
      </c>
    </row>
    <row r="1614" spans="1:22" ht="43.2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15">
        <f t="shared" si="151"/>
        <v>41276.874814814815</v>
      </c>
      <c r="K1614" s="3">
        <v>1354568384</v>
      </c>
      <c r="L1614" s="15">
        <f t="shared" si="152"/>
        <v>41246.874814814815</v>
      </c>
      <c r="M1614" s="15" t="str">
        <f t="shared" si="153"/>
        <v>Dec</v>
      </c>
      <c r="N1614" s="15" t="str">
        <f t="shared" si="154"/>
        <v>2012</v>
      </c>
      <c r="O1614" s="3" t="b">
        <v>0</v>
      </c>
      <c r="P1614" s="3">
        <v>11</v>
      </c>
      <c r="Q1614" s="3" t="b">
        <v>1</v>
      </c>
      <c r="R1614" s="3" t="s">
        <v>8276</v>
      </c>
      <c r="S1614" s="7">
        <f t="shared" si="150"/>
        <v>110</v>
      </c>
      <c r="T1614" s="3">
        <f t="shared" si="155"/>
        <v>50</v>
      </c>
      <c r="U1614" s="9" t="s">
        <v>8318</v>
      </c>
      <c r="V1614" s="3" t="s">
        <v>8319</v>
      </c>
    </row>
    <row r="1615" spans="1:22" ht="43.2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15">
        <f t="shared" si="151"/>
        <v>41112.069467592592</v>
      </c>
      <c r="K1615" s="3">
        <v>1340329202</v>
      </c>
      <c r="L1615" s="15">
        <f t="shared" si="152"/>
        <v>41082.069467592592</v>
      </c>
      <c r="M1615" s="15" t="str">
        <f t="shared" si="153"/>
        <v>Jun</v>
      </c>
      <c r="N1615" s="15" t="str">
        <f t="shared" si="154"/>
        <v>2012</v>
      </c>
      <c r="O1615" s="3" t="b">
        <v>0</v>
      </c>
      <c r="P1615" s="3">
        <v>26</v>
      </c>
      <c r="Q1615" s="3" t="b">
        <v>1</v>
      </c>
      <c r="R1615" s="3" t="s">
        <v>8276</v>
      </c>
      <c r="S1615" s="7">
        <f t="shared" si="150"/>
        <v>102</v>
      </c>
      <c r="T1615" s="3">
        <f t="shared" si="155"/>
        <v>39.04</v>
      </c>
      <c r="U1615" s="9" t="s">
        <v>8318</v>
      </c>
      <c r="V1615" s="3" t="s">
        <v>8319</v>
      </c>
    </row>
    <row r="1616" spans="1:22" ht="43.2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15">
        <f t="shared" si="151"/>
        <v>41854.708333333336</v>
      </c>
      <c r="K1616" s="3">
        <v>1401924769</v>
      </c>
      <c r="L1616" s="15">
        <f t="shared" si="152"/>
        <v>41794.981122685182</v>
      </c>
      <c r="M1616" s="15" t="str">
        <f t="shared" si="153"/>
        <v>Jun</v>
      </c>
      <c r="N1616" s="15" t="str">
        <f t="shared" si="154"/>
        <v>2014</v>
      </c>
      <c r="O1616" s="3" t="b">
        <v>0</v>
      </c>
      <c r="P1616" s="3">
        <v>77</v>
      </c>
      <c r="Q1616" s="3" t="b">
        <v>1</v>
      </c>
      <c r="R1616" s="3" t="s">
        <v>8276</v>
      </c>
      <c r="S1616" s="7">
        <f t="shared" si="150"/>
        <v>103</v>
      </c>
      <c r="T1616" s="3">
        <f t="shared" si="155"/>
        <v>66.69</v>
      </c>
      <c r="U1616" s="9" t="s">
        <v>8318</v>
      </c>
      <c r="V1616" s="3" t="s">
        <v>8319</v>
      </c>
    </row>
    <row r="1617" spans="1:22" ht="43.2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15">
        <f t="shared" si="151"/>
        <v>40890.092546296299</v>
      </c>
      <c r="K1617" s="3">
        <v>1319850796</v>
      </c>
      <c r="L1617" s="15">
        <f t="shared" si="152"/>
        <v>40845.050879629627</v>
      </c>
      <c r="M1617" s="15" t="str">
        <f t="shared" si="153"/>
        <v>Oct</v>
      </c>
      <c r="N1617" s="15" t="str">
        <f t="shared" si="154"/>
        <v>2011</v>
      </c>
      <c r="O1617" s="3" t="b">
        <v>0</v>
      </c>
      <c r="P1617" s="3">
        <v>136</v>
      </c>
      <c r="Q1617" s="3" t="b">
        <v>1</v>
      </c>
      <c r="R1617" s="3" t="s">
        <v>8276</v>
      </c>
      <c r="S1617" s="7">
        <f t="shared" si="150"/>
        <v>114</v>
      </c>
      <c r="T1617" s="3">
        <f t="shared" si="155"/>
        <v>67.13</v>
      </c>
      <c r="U1617" s="9" t="s">
        <v>8318</v>
      </c>
      <c r="V1617" s="3" t="s">
        <v>8319</v>
      </c>
    </row>
    <row r="1618" spans="1:22" ht="43.2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15">
        <f t="shared" si="151"/>
        <v>41235.916666666664</v>
      </c>
      <c r="K1618" s="3">
        <v>1350061821</v>
      </c>
      <c r="L1618" s="15">
        <f t="shared" si="152"/>
        <v>41194.715520833335</v>
      </c>
      <c r="M1618" s="15" t="str">
        <f t="shared" si="153"/>
        <v>Oct</v>
      </c>
      <c r="N1618" s="15" t="str">
        <f t="shared" si="154"/>
        <v>2012</v>
      </c>
      <c r="O1618" s="3" t="b">
        <v>0</v>
      </c>
      <c r="P1618" s="3">
        <v>157</v>
      </c>
      <c r="Q1618" s="3" t="b">
        <v>1</v>
      </c>
      <c r="R1618" s="3" t="s">
        <v>8276</v>
      </c>
      <c r="S1618" s="7">
        <f t="shared" si="150"/>
        <v>104</v>
      </c>
      <c r="T1618" s="3">
        <f t="shared" si="155"/>
        <v>66.37</v>
      </c>
      <c r="U1618" s="9" t="s">
        <v>8318</v>
      </c>
      <c r="V1618" s="3" t="s">
        <v>8319</v>
      </c>
    </row>
    <row r="1619" spans="1:22" ht="28.8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15">
        <f t="shared" si="151"/>
        <v>41579.791666666664</v>
      </c>
      <c r="K1619" s="3">
        <v>1380470188</v>
      </c>
      <c r="L1619" s="15">
        <f t="shared" si="152"/>
        <v>41546.664212962962</v>
      </c>
      <c r="M1619" s="15" t="str">
        <f t="shared" si="153"/>
        <v>Sep</v>
      </c>
      <c r="N1619" s="15" t="str">
        <f t="shared" si="154"/>
        <v>2013</v>
      </c>
      <c r="O1619" s="3" t="b">
        <v>0</v>
      </c>
      <c r="P1619" s="3">
        <v>158</v>
      </c>
      <c r="Q1619" s="3" t="b">
        <v>1</v>
      </c>
      <c r="R1619" s="3" t="s">
        <v>8276</v>
      </c>
      <c r="S1619" s="7">
        <f t="shared" si="150"/>
        <v>146</v>
      </c>
      <c r="T1619" s="3">
        <f t="shared" si="155"/>
        <v>64.62</v>
      </c>
      <c r="U1619" s="9" t="s">
        <v>8318</v>
      </c>
      <c r="V1619" s="3" t="s">
        <v>8319</v>
      </c>
    </row>
    <row r="1620" spans="1:22" ht="43.2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15">
        <f t="shared" si="151"/>
        <v>41341.654340277775</v>
      </c>
      <c r="K1620" s="3">
        <v>1359301335</v>
      </c>
      <c r="L1620" s="15">
        <f t="shared" si="152"/>
        <v>41301.654340277775</v>
      </c>
      <c r="M1620" s="15" t="str">
        <f t="shared" si="153"/>
        <v>Jan</v>
      </c>
      <c r="N1620" s="15" t="str">
        <f t="shared" si="154"/>
        <v>2013</v>
      </c>
      <c r="O1620" s="3" t="b">
        <v>0</v>
      </c>
      <c r="P1620" s="3">
        <v>27</v>
      </c>
      <c r="Q1620" s="3" t="b">
        <v>1</v>
      </c>
      <c r="R1620" s="3" t="s">
        <v>8276</v>
      </c>
      <c r="S1620" s="7">
        <f t="shared" si="150"/>
        <v>105</v>
      </c>
      <c r="T1620" s="3">
        <f t="shared" si="155"/>
        <v>58.37</v>
      </c>
      <c r="U1620" s="9" t="s">
        <v>8318</v>
      </c>
      <c r="V1620" s="3" t="s">
        <v>8319</v>
      </c>
    </row>
    <row r="1621" spans="1:22" ht="43.2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15">
        <f t="shared" si="151"/>
        <v>41897.18618055556</v>
      </c>
      <c r="K1621" s="3">
        <v>1408940886</v>
      </c>
      <c r="L1621" s="15">
        <f t="shared" si="152"/>
        <v>41876.18618055556</v>
      </c>
      <c r="M1621" s="15" t="str">
        <f t="shared" si="153"/>
        <v>Aug</v>
      </c>
      <c r="N1621" s="15" t="str">
        <f t="shared" si="154"/>
        <v>2014</v>
      </c>
      <c r="O1621" s="3" t="b">
        <v>0</v>
      </c>
      <c r="P1621" s="3">
        <v>23</v>
      </c>
      <c r="Q1621" s="3" t="b">
        <v>1</v>
      </c>
      <c r="R1621" s="3" t="s">
        <v>8276</v>
      </c>
      <c r="S1621" s="7">
        <f t="shared" si="150"/>
        <v>133</v>
      </c>
      <c r="T1621" s="3">
        <f t="shared" si="155"/>
        <v>86.96</v>
      </c>
      <c r="U1621" s="9" t="s">
        <v>8318</v>
      </c>
      <c r="V1621" s="3" t="s">
        <v>8319</v>
      </c>
    </row>
    <row r="1622" spans="1:22" ht="28.8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15">
        <f t="shared" si="151"/>
        <v>41328.339583333334</v>
      </c>
      <c r="K1622" s="3">
        <v>1361002140</v>
      </c>
      <c r="L1622" s="15">
        <f t="shared" si="152"/>
        <v>41321.339583333334</v>
      </c>
      <c r="M1622" s="15" t="str">
        <f t="shared" si="153"/>
        <v>Feb</v>
      </c>
      <c r="N1622" s="15" t="str">
        <f t="shared" si="154"/>
        <v>2013</v>
      </c>
      <c r="O1622" s="3" t="b">
        <v>0</v>
      </c>
      <c r="P1622" s="3">
        <v>17</v>
      </c>
      <c r="Q1622" s="3" t="b">
        <v>1</v>
      </c>
      <c r="R1622" s="3" t="s">
        <v>8276</v>
      </c>
      <c r="S1622" s="7">
        <f t="shared" si="150"/>
        <v>113</v>
      </c>
      <c r="T1622" s="3">
        <f t="shared" si="155"/>
        <v>66.47</v>
      </c>
      <c r="U1622" s="9" t="s">
        <v>8318</v>
      </c>
      <c r="V1622" s="3" t="s">
        <v>8319</v>
      </c>
    </row>
    <row r="1623" spans="1:22" ht="43.2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15">
        <f t="shared" si="151"/>
        <v>41057.165972222225</v>
      </c>
      <c r="K1623" s="3">
        <v>1333550015</v>
      </c>
      <c r="L1623" s="15">
        <f t="shared" si="152"/>
        <v>41003.60665509259</v>
      </c>
      <c r="M1623" s="15" t="str">
        <f t="shared" si="153"/>
        <v>Apr</v>
      </c>
      <c r="N1623" s="15" t="str">
        <f t="shared" si="154"/>
        <v>2012</v>
      </c>
      <c r="O1623" s="3" t="b">
        <v>0</v>
      </c>
      <c r="P1623" s="3">
        <v>37</v>
      </c>
      <c r="Q1623" s="3" t="b">
        <v>1</v>
      </c>
      <c r="R1623" s="3" t="s">
        <v>8276</v>
      </c>
      <c r="S1623" s="7">
        <f t="shared" si="150"/>
        <v>121</v>
      </c>
      <c r="T1623" s="3">
        <f t="shared" si="155"/>
        <v>163.78</v>
      </c>
      <c r="U1623" s="9" t="s">
        <v>8318</v>
      </c>
      <c r="V1623" s="3" t="s">
        <v>8319</v>
      </c>
    </row>
    <row r="1624" spans="1:22" ht="43.2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15">
        <f t="shared" si="151"/>
        <v>41990.332638888889</v>
      </c>
      <c r="K1624" s="3">
        <v>1415343874</v>
      </c>
      <c r="L1624" s="15">
        <f t="shared" si="152"/>
        <v>41950.29483796296</v>
      </c>
      <c r="M1624" s="15" t="str">
        <f t="shared" si="153"/>
        <v>Nov</v>
      </c>
      <c r="N1624" s="15" t="str">
        <f t="shared" si="154"/>
        <v>2014</v>
      </c>
      <c r="O1624" s="3" t="b">
        <v>0</v>
      </c>
      <c r="P1624" s="3">
        <v>65</v>
      </c>
      <c r="Q1624" s="3" t="b">
        <v>1</v>
      </c>
      <c r="R1624" s="3" t="s">
        <v>8276</v>
      </c>
      <c r="S1624" s="7">
        <f t="shared" si="150"/>
        <v>102</v>
      </c>
      <c r="T1624" s="3">
        <f t="shared" si="155"/>
        <v>107.98</v>
      </c>
      <c r="U1624" s="9" t="s">
        <v>8318</v>
      </c>
      <c r="V1624" s="3" t="s">
        <v>8319</v>
      </c>
    </row>
    <row r="1625" spans="1:22" ht="43.2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15">
        <f t="shared" si="151"/>
        <v>41513.688530092593</v>
      </c>
      <c r="K1625" s="3">
        <v>1372437089</v>
      </c>
      <c r="L1625" s="15">
        <f t="shared" si="152"/>
        <v>41453.688530092593</v>
      </c>
      <c r="M1625" s="15" t="str">
        <f t="shared" si="153"/>
        <v>Jun</v>
      </c>
      <c r="N1625" s="15" t="str">
        <f t="shared" si="154"/>
        <v>2013</v>
      </c>
      <c r="O1625" s="3" t="b">
        <v>0</v>
      </c>
      <c r="P1625" s="3">
        <v>18</v>
      </c>
      <c r="Q1625" s="3" t="b">
        <v>1</v>
      </c>
      <c r="R1625" s="3" t="s">
        <v>8276</v>
      </c>
      <c r="S1625" s="7">
        <f t="shared" si="150"/>
        <v>101</v>
      </c>
      <c r="T1625" s="3">
        <f t="shared" si="155"/>
        <v>42.11</v>
      </c>
      <c r="U1625" s="9" t="s">
        <v>8318</v>
      </c>
      <c r="V1625" s="3" t="s">
        <v>8319</v>
      </c>
    </row>
    <row r="1626" spans="1:22" ht="43.2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15">
        <f t="shared" si="151"/>
        <v>41283.367303240739</v>
      </c>
      <c r="K1626" s="3">
        <v>1354265335</v>
      </c>
      <c r="L1626" s="15">
        <f t="shared" si="152"/>
        <v>41243.367303240739</v>
      </c>
      <c r="M1626" s="15" t="str">
        <f t="shared" si="153"/>
        <v>Nov</v>
      </c>
      <c r="N1626" s="15" t="str">
        <f t="shared" si="154"/>
        <v>2012</v>
      </c>
      <c r="O1626" s="3" t="b">
        <v>0</v>
      </c>
      <c r="P1626" s="3">
        <v>25</v>
      </c>
      <c r="Q1626" s="3" t="b">
        <v>1</v>
      </c>
      <c r="R1626" s="3" t="s">
        <v>8276</v>
      </c>
      <c r="S1626" s="7">
        <f t="shared" si="150"/>
        <v>118</v>
      </c>
      <c r="T1626" s="3">
        <f t="shared" si="155"/>
        <v>47.2</v>
      </c>
      <c r="U1626" s="9" t="s">
        <v>8318</v>
      </c>
      <c r="V1626" s="3" t="s">
        <v>8319</v>
      </c>
    </row>
    <row r="1627" spans="1:22" ht="57.6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15">
        <f t="shared" si="151"/>
        <v>41163.699687500004</v>
      </c>
      <c r="K1627" s="3">
        <v>1344962853</v>
      </c>
      <c r="L1627" s="15">
        <f t="shared" si="152"/>
        <v>41135.699687500004</v>
      </c>
      <c r="M1627" s="15" t="str">
        <f t="shared" si="153"/>
        <v>Aug</v>
      </c>
      <c r="N1627" s="15" t="str">
        <f t="shared" si="154"/>
        <v>2012</v>
      </c>
      <c r="O1627" s="3" t="b">
        <v>0</v>
      </c>
      <c r="P1627" s="3">
        <v>104</v>
      </c>
      <c r="Q1627" s="3" t="b">
        <v>1</v>
      </c>
      <c r="R1627" s="3" t="s">
        <v>8276</v>
      </c>
      <c r="S1627" s="7">
        <f t="shared" si="150"/>
        <v>155</v>
      </c>
      <c r="T1627" s="3">
        <f t="shared" si="155"/>
        <v>112.02</v>
      </c>
      <c r="U1627" s="9" t="s">
        <v>8318</v>
      </c>
      <c r="V1627" s="3" t="s">
        <v>8319</v>
      </c>
    </row>
    <row r="1628" spans="1:22" ht="43.2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15">
        <f t="shared" si="151"/>
        <v>41609.889664351853</v>
      </c>
      <c r="K1628" s="3">
        <v>1383337267</v>
      </c>
      <c r="L1628" s="15">
        <f t="shared" si="152"/>
        <v>41579.847997685189</v>
      </c>
      <c r="M1628" s="15" t="str">
        <f t="shared" si="153"/>
        <v>Nov</v>
      </c>
      <c r="N1628" s="15" t="str">
        <f t="shared" si="154"/>
        <v>2013</v>
      </c>
      <c r="O1628" s="3" t="b">
        <v>0</v>
      </c>
      <c r="P1628" s="3">
        <v>108</v>
      </c>
      <c r="Q1628" s="3" t="b">
        <v>1</v>
      </c>
      <c r="R1628" s="3" t="s">
        <v>8276</v>
      </c>
      <c r="S1628" s="7">
        <f t="shared" si="150"/>
        <v>101</v>
      </c>
      <c r="T1628" s="3">
        <f t="shared" si="155"/>
        <v>74.95</v>
      </c>
      <c r="U1628" s="9" t="s">
        <v>8318</v>
      </c>
      <c r="V1628" s="3" t="s">
        <v>8319</v>
      </c>
    </row>
    <row r="1629" spans="1:22" ht="43.2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15">
        <f t="shared" si="151"/>
        <v>41239.207638888889</v>
      </c>
      <c r="K1629" s="3">
        <v>1351011489</v>
      </c>
      <c r="L1629" s="15">
        <f t="shared" si="152"/>
        <v>41205.707048611112</v>
      </c>
      <c r="M1629" s="15" t="str">
        <f t="shared" si="153"/>
        <v>Oct</v>
      </c>
      <c r="N1629" s="15" t="str">
        <f t="shared" si="154"/>
        <v>2012</v>
      </c>
      <c r="O1629" s="3" t="b">
        <v>0</v>
      </c>
      <c r="P1629" s="3">
        <v>38</v>
      </c>
      <c r="Q1629" s="3" t="b">
        <v>1</v>
      </c>
      <c r="R1629" s="3" t="s">
        <v>8276</v>
      </c>
      <c r="S1629" s="7">
        <f t="shared" si="150"/>
        <v>117</v>
      </c>
      <c r="T1629" s="3">
        <f t="shared" si="155"/>
        <v>61.58</v>
      </c>
      <c r="U1629" s="9" t="s">
        <v>8318</v>
      </c>
      <c r="V1629" s="3" t="s">
        <v>8319</v>
      </c>
    </row>
    <row r="1630" spans="1:22" ht="28.8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15">
        <f t="shared" si="151"/>
        <v>41807.737060185187</v>
      </c>
      <c r="K1630" s="3">
        <v>1400175682</v>
      </c>
      <c r="L1630" s="15">
        <f t="shared" si="152"/>
        <v>41774.737060185187</v>
      </c>
      <c r="M1630" s="15" t="str">
        <f t="shared" si="153"/>
        <v>May</v>
      </c>
      <c r="N1630" s="15" t="str">
        <f t="shared" si="154"/>
        <v>2014</v>
      </c>
      <c r="O1630" s="3" t="b">
        <v>0</v>
      </c>
      <c r="P1630" s="3">
        <v>88</v>
      </c>
      <c r="Q1630" s="3" t="b">
        <v>1</v>
      </c>
      <c r="R1630" s="3" t="s">
        <v>8276</v>
      </c>
      <c r="S1630" s="7">
        <f t="shared" si="150"/>
        <v>101</v>
      </c>
      <c r="T1630" s="3">
        <f t="shared" si="155"/>
        <v>45.88</v>
      </c>
      <c r="U1630" s="9" t="s">
        <v>8318</v>
      </c>
      <c r="V1630" s="3" t="s">
        <v>8319</v>
      </c>
    </row>
    <row r="1631" spans="1:22" ht="28.8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15">
        <f t="shared" si="151"/>
        <v>41690.867280092592</v>
      </c>
      <c r="K1631" s="3">
        <v>1389041333</v>
      </c>
      <c r="L1631" s="15">
        <f t="shared" si="152"/>
        <v>41645.867280092592</v>
      </c>
      <c r="M1631" s="15" t="str">
        <f t="shared" si="153"/>
        <v>Jan</v>
      </c>
      <c r="N1631" s="15" t="str">
        <f t="shared" si="154"/>
        <v>2014</v>
      </c>
      <c r="O1631" s="3" t="b">
        <v>0</v>
      </c>
      <c r="P1631" s="3">
        <v>82</v>
      </c>
      <c r="Q1631" s="3" t="b">
        <v>1</v>
      </c>
      <c r="R1631" s="3" t="s">
        <v>8276</v>
      </c>
      <c r="S1631" s="7">
        <f t="shared" si="150"/>
        <v>104</v>
      </c>
      <c r="T1631" s="3">
        <f t="shared" si="155"/>
        <v>75.849999999999994</v>
      </c>
      <c r="U1631" s="9" t="s">
        <v>8318</v>
      </c>
      <c r="V1631" s="3" t="s">
        <v>8319</v>
      </c>
    </row>
    <row r="1632" spans="1:22" ht="43.2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15">
        <f t="shared" si="151"/>
        <v>40970.290972222225</v>
      </c>
      <c r="K1632" s="3">
        <v>1328040375</v>
      </c>
      <c r="L1632" s="15">
        <f t="shared" si="152"/>
        <v>40939.837673611109</v>
      </c>
      <c r="M1632" s="15" t="str">
        <f t="shared" si="153"/>
        <v>Jan</v>
      </c>
      <c r="N1632" s="15" t="str">
        <f t="shared" si="154"/>
        <v>2012</v>
      </c>
      <c r="O1632" s="3" t="b">
        <v>0</v>
      </c>
      <c r="P1632" s="3">
        <v>126</v>
      </c>
      <c r="Q1632" s="3" t="b">
        <v>1</v>
      </c>
      <c r="R1632" s="3" t="s">
        <v>8276</v>
      </c>
      <c r="S1632" s="7">
        <f t="shared" si="150"/>
        <v>265</v>
      </c>
      <c r="T1632" s="3">
        <f t="shared" si="155"/>
        <v>84.21</v>
      </c>
      <c r="U1632" s="9" t="s">
        <v>8318</v>
      </c>
      <c r="V1632" s="3" t="s">
        <v>8319</v>
      </c>
    </row>
    <row r="1633" spans="1:22" ht="43.2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15">
        <f t="shared" si="151"/>
        <v>41194.859502314815</v>
      </c>
      <c r="K1633" s="3">
        <v>1347482261</v>
      </c>
      <c r="L1633" s="15">
        <f t="shared" si="152"/>
        <v>41164.859502314815</v>
      </c>
      <c r="M1633" s="15" t="str">
        <f t="shared" si="153"/>
        <v>Sep</v>
      </c>
      <c r="N1633" s="15" t="str">
        <f t="shared" si="154"/>
        <v>2012</v>
      </c>
      <c r="O1633" s="3" t="b">
        <v>0</v>
      </c>
      <c r="P1633" s="3">
        <v>133</v>
      </c>
      <c r="Q1633" s="3" t="b">
        <v>1</v>
      </c>
      <c r="R1633" s="3" t="s">
        <v>8276</v>
      </c>
      <c r="S1633" s="7">
        <f t="shared" si="150"/>
        <v>156</v>
      </c>
      <c r="T1633" s="3">
        <f t="shared" si="155"/>
        <v>117.23</v>
      </c>
      <c r="U1633" s="9" t="s">
        <v>8318</v>
      </c>
      <c r="V1633" s="3" t="s">
        <v>8319</v>
      </c>
    </row>
    <row r="1634" spans="1:22" ht="43.2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15">
        <f t="shared" si="151"/>
        <v>40810.340902777774</v>
      </c>
      <c r="K1634" s="3">
        <v>1311667854</v>
      </c>
      <c r="L1634" s="15">
        <f t="shared" si="152"/>
        <v>40750.340902777774</v>
      </c>
      <c r="M1634" s="15" t="str">
        <f t="shared" si="153"/>
        <v>Jul</v>
      </c>
      <c r="N1634" s="15" t="str">
        <f t="shared" si="154"/>
        <v>2011</v>
      </c>
      <c r="O1634" s="3" t="b">
        <v>0</v>
      </c>
      <c r="P1634" s="3">
        <v>47</v>
      </c>
      <c r="Q1634" s="3" t="b">
        <v>1</v>
      </c>
      <c r="R1634" s="3" t="s">
        <v>8276</v>
      </c>
      <c r="S1634" s="7">
        <f t="shared" si="150"/>
        <v>102</v>
      </c>
      <c r="T1634" s="3">
        <f t="shared" si="155"/>
        <v>86.49</v>
      </c>
      <c r="U1634" s="9" t="s">
        <v>8318</v>
      </c>
      <c r="V1634" s="3" t="s">
        <v>8319</v>
      </c>
    </row>
    <row r="1635" spans="1:22" ht="43.2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15">
        <f t="shared" si="151"/>
        <v>40924.208333333336</v>
      </c>
      <c r="K1635" s="3">
        <v>1324329156</v>
      </c>
      <c r="L1635" s="15">
        <f t="shared" si="152"/>
        <v>40896.883750000001</v>
      </c>
      <c r="M1635" s="15" t="str">
        <f t="shared" si="153"/>
        <v>Dec</v>
      </c>
      <c r="N1635" s="15" t="str">
        <f t="shared" si="154"/>
        <v>2011</v>
      </c>
      <c r="O1635" s="3" t="b">
        <v>0</v>
      </c>
      <c r="P1635" s="3">
        <v>58</v>
      </c>
      <c r="Q1635" s="3" t="b">
        <v>1</v>
      </c>
      <c r="R1635" s="3" t="s">
        <v>8276</v>
      </c>
      <c r="S1635" s="7">
        <f t="shared" si="150"/>
        <v>100</v>
      </c>
      <c r="T1635" s="3">
        <f t="shared" si="155"/>
        <v>172.41</v>
      </c>
      <c r="U1635" s="9" t="s">
        <v>8318</v>
      </c>
      <c r="V1635" s="3" t="s">
        <v>8319</v>
      </c>
    </row>
    <row r="1636" spans="1:22" ht="43.2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15">
        <f t="shared" si="151"/>
        <v>40696.249305555553</v>
      </c>
      <c r="K1636" s="3">
        <v>1303706001</v>
      </c>
      <c r="L1636" s="15">
        <f t="shared" si="152"/>
        <v>40658.189826388887</v>
      </c>
      <c r="M1636" s="15" t="str">
        <f t="shared" si="153"/>
        <v>Apr</v>
      </c>
      <c r="N1636" s="15" t="str">
        <f t="shared" si="154"/>
        <v>2011</v>
      </c>
      <c r="O1636" s="3" t="b">
        <v>0</v>
      </c>
      <c r="P1636" s="3">
        <v>32</v>
      </c>
      <c r="Q1636" s="3" t="b">
        <v>1</v>
      </c>
      <c r="R1636" s="3" t="s">
        <v>8276</v>
      </c>
      <c r="S1636" s="7">
        <f t="shared" si="150"/>
        <v>101</v>
      </c>
      <c r="T1636" s="3">
        <f t="shared" si="155"/>
        <v>62.81</v>
      </c>
      <c r="U1636" s="9" t="s">
        <v>8318</v>
      </c>
      <c r="V1636" s="3" t="s">
        <v>8319</v>
      </c>
    </row>
    <row r="1637" spans="1:22" ht="57.6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15">
        <f t="shared" si="151"/>
        <v>42562.868761574078</v>
      </c>
      <c r="K1637" s="3">
        <v>1463086261</v>
      </c>
      <c r="L1637" s="15">
        <f t="shared" si="152"/>
        <v>42502.868761574078</v>
      </c>
      <c r="M1637" s="15" t="str">
        <f t="shared" si="153"/>
        <v>May</v>
      </c>
      <c r="N1637" s="15" t="str">
        <f t="shared" si="154"/>
        <v>2016</v>
      </c>
      <c r="O1637" s="3" t="b">
        <v>0</v>
      </c>
      <c r="P1637" s="3">
        <v>37</v>
      </c>
      <c r="Q1637" s="3" t="b">
        <v>1</v>
      </c>
      <c r="R1637" s="3" t="s">
        <v>8276</v>
      </c>
      <c r="S1637" s="7">
        <f t="shared" si="150"/>
        <v>125</v>
      </c>
      <c r="T1637" s="3">
        <f t="shared" si="155"/>
        <v>67.73</v>
      </c>
      <c r="U1637" s="9" t="s">
        <v>8318</v>
      </c>
      <c r="V1637" s="3" t="s">
        <v>8319</v>
      </c>
    </row>
    <row r="1638" spans="1:22" ht="43.2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15">
        <f t="shared" si="151"/>
        <v>40706.166666666664</v>
      </c>
      <c r="K1638" s="3">
        <v>1304129088</v>
      </c>
      <c r="L1638" s="15">
        <f t="shared" si="152"/>
        <v>40663.08666666667</v>
      </c>
      <c r="M1638" s="15" t="str">
        <f t="shared" si="153"/>
        <v>Apr</v>
      </c>
      <c r="N1638" s="15" t="str">
        <f t="shared" si="154"/>
        <v>2011</v>
      </c>
      <c r="O1638" s="3" t="b">
        <v>0</v>
      </c>
      <c r="P1638" s="3">
        <v>87</v>
      </c>
      <c r="Q1638" s="3" t="b">
        <v>1</v>
      </c>
      <c r="R1638" s="3" t="s">
        <v>8276</v>
      </c>
      <c r="S1638" s="7">
        <f t="shared" si="150"/>
        <v>104</v>
      </c>
      <c r="T1638" s="3">
        <f t="shared" si="155"/>
        <v>53.56</v>
      </c>
      <c r="U1638" s="9" t="s">
        <v>8318</v>
      </c>
      <c r="V1638" s="3" t="s">
        <v>8319</v>
      </c>
    </row>
    <row r="1639" spans="1:22" ht="43.2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15">
        <f t="shared" si="151"/>
        <v>40178.98541666667</v>
      </c>
      <c r="K1639" s="3">
        <v>1257444140</v>
      </c>
      <c r="L1639" s="15">
        <f t="shared" si="152"/>
        <v>40122.751620370371</v>
      </c>
      <c r="M1639" s="15" t="str">
        <f t="shared" si="153"/>
        <v>Nov</v>
      </c>
      <c r="N1639" s="15" t="str">
        <f t="shared" si="154"/>
        <v>2009</v>
      </c>
      <c r="O1639" s="3" t="b">
        <v>0</v>
      </c>
      <c r="P1639" s="3">
        <v>15</v>
      </c>
      <c r="Q1639" s="3" t="b">
        <v>1</v>
      </c>
      <c r="R1639" s="3" t="s">
        <v>8276</v>
      </c>
      <c r="S1639" s="7">
        <f t="shared" si="150"/>
        <v>104</v>
      </c>
      <c r="T1639" s="3">
        <f t="shared" si="155"/>
        <v>34.6</v>
      </c>
      <c r="U1639" s="9" t="s">
        <v>8318</v>
      </c>
      <c r="V1639" s="3" t="s">
        <v>8319</v>
      </c>
    </row>
    <row r="1640" spans="1:22" ht="28.8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15">
        <f t="shared" si="151"/>
        <v>41333.892361111109</v>
      </c>
      <c r="K1640" s="3">
        <v>1358180968</v>
      </c>
      <c r="L1640" s="15">
        <f t="shared" si="152"/>
        <v>41288.68712962963</v>
      </c>
      <c r="M1640" s="15" t="str">
        <f t="shared" si="153"/>
        <v>Jan</v>
      </c>
      <c r="N1640" s="15" t="str">
        <f t="shared" si="154"/>
        <v>2013</v>
      </c>
      <c r="O1640" s="3" t="b">
        <v>0</v>
      </c>
      <c r="P1640" s="3">
        <v>27</v>
      </c>
      <c r="Q1640" s="3" t="b">
        <v>1</v>
      </c>
      <c r="R1640" s="3" t="s">
        <v>8276</v>
      </c>
      <c r="S1640" s="7">
        <f t="shared" si="150"/>
        <v>105</v>
      </c>
      <c r="T1640" s="3">
        <f t="shared" si="155"/>
        <v>38.89</v>
      </c>
      <c r="U1640" s="9" t="s">
        <v>8318</v>
      </c>
      <c r="V1640" s="3" t="s">
        <v>8319</v>
      </c>
    </row>
    <row r="1641" spans="1:22" ht="43.2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15">
        <f t="shared" si="151"/>
        <v>40971.652372685188</v>
      </c>
      <c r="K1641" s="3">
        <v>1328197165</v>
      </c>
      <c r="L1641" s="15">
        <f t="shared" si="152"/>
        <v>40941.652372685188</v>
      </c>
      <c r="M1641" s="15" t="str">
        <f t="shared" si="153"/>
        <v>Feb</v>
      </c>
      <c r="N1641" s="15" t="str">
        <f t="shared" si="154"/>
        <v>2012</v>
      </c>
      <c r="O1641" s="3" t="b">
        <v>0</v>
      </c>
      <c r="P1641" s="3">
        <v>19</v>
      </c>
      <c r="Q1641" s="3" t="b">
        <v>1</v>
      </c>
      <c r="R1641" s="3" t="s">
        <v>8276</v>
      </c>
      <c r="S1641" s="7">
        <f t="shared" si="150"/>
        <v>100</v>
      </c>
      <c r="T1641" s="3">
        <f t="shared" si="155"/>
        <v>94.74</v>
      </c>
      <c r="U1641" s="9" t="s">
        <v>8318</v>
      </c>
      <c r="V1641" s="3" t="s">
        <v>8319</v>
      </c>
    </row>
    <row r="1642" spans="1:22" ht="43.2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15">
        <f t="shared" si="151"/>
        <v>40393.082638888889</v>
      </c>
      <c r="K1642" s="3">
        <v>1279603955</v>
      </c>
      <c r="L1642" s="15">
        <f t="shared" si="152"/>
        <v>40379.23096064815</v>
      </c>
      <c r="M1642" s="15" t="str">
        <f t="shared" si="153"/>
        <v>Jul</v>
      </c>
      <c r="N1642" s="15" t="str">
        <f t="shared" si="154"/>
        <v>2010</v>
      </c>
      <c r="O1642" s="3" t="b">
        <v>0</v>
      </c>
      <c r="P1642" s="3">
        <v>17</v>
      </c>
      <c r="Q1642" s="3" t="b">
        <v>1</v>
      </c>
      <c r="R1642" s="3" t="s">
        <v>8276</v>
      </c>
      <c r="S1642" s="7">
        <f t="shared" si="150"/>
        <v>170</v>
      </c>
      <c r="T1642" s="3">
        <f t="shared" si="155"/>
        <v>39.97</v>
      </c>
      <c r="U1642" s="9" t="s">
        <v>8318</v>
      </c>
      <c r="V1642" s="3" t="s">
        <v>8319</v>
      </c>
    </row>
    <row r="1643" spans="1:22" ht="28.8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15">
        <f t="shared" si="151"/>
        <v>41992.596574074079</v>
      </c>
      <c r="K1643" s="3">
        <v>1416406744</v>
      </c>
      <c r="L1643" s="15">
        <f t="shared" si="152"/>
        <v>41962.596574074079</v>
      </c>
      <c r="M1643" s="15" t="str">
        <f t="shared" si="153"/>
        <v>Nov</v>
      </c>
      <c r="N1643" s="15" t="str">
        <f t="shared" si="154"/>
        <v>2014</v>
      </c>
      <c r="O1643" s="3" t="b">
        <v>0</v>
      </c>
      <c r="P1643" s="3">
        <v>26</v>
      </c>
      <c r="Q1643" s="3" t="b">
        <v>1</v>
      </c>
      <c r="R1643" s="3" t="s">
        <v>8292</v>
      </c>
      <c r="S1643" s="7">
        <f t="shared" si="150"/>
        <v>101</v>
      </c>
      <c r="T1643" s="3">
        <f t="shared" si="155"/>
        <v>97.5</v>
      </c>
      <c r="U1643" s="9" t="s">
        <v>8318</v>
      </c>
      <c r="V1643" s="3" t="s">
        <v>8339</v>
      </c>
    </row>
    <row r="1644" spans="1:22" ht="43.2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15">
        <f t="shared" si="151"/>
        <v>40708.024618055555</v>
      </c>
      <c r="K1644" s="3">
        <v>1306283727</v>
      </c>
      <c r="L1644" s="15">
        <f t="shared" si="152"/>
        <v>40688.024618055555</v>
      </c>
      <c r="M1644" s="15" t="str">
        <f t="shared" si="153"/>
        <v>May</v>
      </c>
      <c r="N1644" s="15" t="str">
        <f t="shared" si="154"/>
        <v>2011</v>
      </c>
      <c r="O1644" s="3" t="b">
        <v>0</v>
      </c>
      <c r="P1644" s="3">
        <v>28</v>
      </c>
      <c r="Q1644" s="3" t="b">
        <v>1</v>
      </c>
      <c r="R1644" s="3" t="s">
        <v>8292</v>
      </c>
      <c r="S1644" s="7">
        <f t="shared" si="150"/>
        <v>100</v>
      </c>
      <c r="T1644" s="3">
        <f t="shared" si="155"/>
        <v>42.86</v>
      </c>
      <c r="U1644" s="9" t="s">
        <v>8318</v>
      </c>
      <c r="V1644" s="3" t="s">
        <v>8339</v>
      </c>
    </row>
    <row r="1645" spans="1:22" ht="28.8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15">
        <f t="shared" si="151"/>
        <v>41176.824212962965</v>
      </c>
      <c r="K1645" s="3">
        <v>1345924012</v>
      </c>
      <c r="L1645" s="15">
        <f t="shared" si="152"/>
        <v>41146.824212962965</v>
      </c>
      <c r="M1645" s="15" t="str">
        <f t="shared" si="153"/>
        <v>Aug</v>
      </c>
      <c r="N1645" s="15" t="str">
        <f t="shared" si="154"/>
        <v>2012</v>
      </c>
      <c r="O1645" s="3" t="b">
        <v>0</v>
      </c>
      <c r="P1645" s="3">
        <v>37</v>
      </c>
      <c r="Q1645" s="3" t="b">
        <v>1</v>
      </c>
      <c r="R1645" s="3" t="s">
        <v>8292</v>
      </c>
      <c r="S1645" s="7">
        <f t="shared" si="150"/>
        <v>125</v>
      </c>
      <c r="T1645" s="3">
        <f t="shared" si="155"/>
        <v>168.51</v>
      </c>
      <c r="U1645" s="9" t="s">
        <v>8318</v>
      </c>
      <c r="V1645" s="3" t="s">
        <v>8339</v>
      </c>
    </row>
    <row r="1646" spans="1:22" ht="43.2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15">
        <f t="shared" si="151"/>
        <v>41235.101388888892</v>
      </c>
      <c r="K1646" s="3">
        <v>1348363560</v>
      </c>
      <c r="L1646" s="15">
        <f t="shared" si="152"/>
        <v>41175.05972222222</v>
      </c>
      <c r="M1646" s="15" t="str">
        <f t="shared" si="153"/>
        <v>Sep</v>
      </c>
      <c r="N1646" s="15" t="str">
        <f t="shared" si="154"/>
        <v>2012</v>
      </c>
      <c r="O1646" s="3" t="b">
        <v>0</v>
      </c>
      <c r="P1646" s="3">
        <v>128</v>
      </c>
      <c r="Q1646" s="3" t="b">
        <v>1</v>
      </c>
      <c r="R1646" s="3" t="s">
        <v>8292</v>
      </c>
      <c r="S1646" s="7">
        <f t="shared" si="150"/>
        <v>110</v>
      </c>
      <c r="T1646" s="3">
        <f t="shared" si="155"/>
        <v>85.55</v>
      </c>
      <c r="U1646" s="9" t="s">
        <v>8318</v>
      </c>
      <c r="V1646" s="3" t="s">
        <v>8339</v>
      </c>
    </row>
    <row r="1647" spans="1:22" ht="43.2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15">
        <f t="shared" si="151"/>
        <v>41535.617361111108</v>
      </c>
      <c r="K1647" s="3">
        <v>1378306140</v>
      </c>
      <c r="L1647" s="15">
        <f t="shared" si="152"/>
        <v>41521.617361111108</v>
      </c>
      <c r="M1647" s="15" t="str">
        <f t="shared" si="153"/>
        <v>Sep</v>
      </c>
      <c r="N1647" s="15" t="str">
        <f t="shared" si="154"/>
        <v>2013</v>
      </c>
      <c r="O1647" s="3" t="b">
        <v>0</v>
      </c>
      <c r="P1647" s="3">
        <v>10</v>
      </c>
      <c r="Q1647" s="3" t="b">
        <v>1</v>
      </c>
      <c r="R1647" s="3" t="s">
        <v>8292</v>
      </c>
      <c r="S1647" s="7">
        <f t="shared" si="150"/>
        <v>111</v>
      </c>
      <c r="T1647" s="3">
        <f t="shared" si="155"/>
        <v>554</v>
      </c>
      <c r="U1647" s="9" t="s">
        <v>8318</v>
      </c>
      <c r="V1647" s="3" t="s">
        <v>8339</v>
      </c>
    </row>
    <row r="1648" spans="1:22" ht="57.6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15">
        <f t="shared" si="151"/>
        <v>41865.757638888892</v>
      </c>
      <c r="K1648" s="3">
        <v>1405248503</v>
      </c>
      <c r="L1648" s="15">
        <f t="shared" si="152"/>
        <v>41833.450266203705</v>
      </c>
      <c r="M1648" s="15" t="str">
        <f t="shared" si="153"/>
        <v>Jul</v>
      </c>
      <c r="N1648" s="15" t="str">
        <f t="shared" si="154"/>
        <v>2014</v>
      </c>
      <c r="O1648" s="3" t="b">
        <v>0</v>
      </c>
      <c r="P1648" s="3">
        <v>83</v>
      </c>
      <c r="Q1648" s="3" t="b">
        <v>1</v>
      </c>
      <c r="R1648" s="3" t="s">
        <v>8292</v>
      </c>
      <c r="S1648" s="7">
        <f t="shared" si="150"/>
        <v>110</v>
      </c>
      <c r="T1648" s="3">
        <f t="shared" si="155"/>
        <v>26.55</v>
      </c>
      <c r="U1648" s="9" t="s">
        <v>8318</v>
      </c>
      <c r="V1648" s="3" t="s">
        <v>8339</v>
      </c>
    </row>
    <row r="1649" spans="1:22" ht="43.2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15">
        <f t="shared" si="151"/>
        <v>41069.409456018519</v>
      </c>
      <c r="K1649" s="3">
        <v>1336643377</v>
      </c>
      <c r="L1649" s="15">
        <f t="shared" si="152"/>
        <v>41039.409456018519</v>
      </c>
      <c r="M1649" s="15" t="str">
        <f t="shared" si="153"/>
        <v>May</v>
      </c>
      <c r="N1649" s="15" t="str">
        <f t="shared" si="154"/>
        <v>2012</v>
      </c>
      <c r="O1649" s="3" t="b">
        <v>0</v>
      </c>
      <c r="P1649" s="3">
        <v>46</v>
      </c>
      <c r="Q1649" s="3" t="b">
        <v>1</v>
      </c>
      <c r="R1649" s="3" t="s">
        <v>8292</v>
      </c>
      <c r="S1649" s="7">
        <f t="shared" si="150"/>
        <v>105</v>
      </c>
      <c r="T1649" s="3">
        <f t="shared" si="155"/>
        <v>113.83</v>
      </c>
      <c r="U1649" s="9" t="s">
        <v>8318</v>
      </c>
      <c r="V1649" s="3" t="s">
        <v>8339</v>
      </c>
    </row>
    <row r="1650" spans="1:22" ht="43.2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15">
        <f t="shared" si="151"/>
        <v>40622.662986111114</v>
      </c>
      <c r="K1650" s="3">
        <v>1298048082</v>
      </c>
      <c r="L1650" s="15">
        <f t="shared" si="152"/>
        <v>40592.704652777778</v>
      </c>
      <c r="M1650" s="15" t="str">
        <f t="shared" si="153"/>
        <v>Feb</v>
      </c>
      <c r="N1650" s="15" t="str">
        <f t="shared" si="154"/>
        <v>2011</v>
      </c>
      <c r="O1650" s="3" t="b">
        <v>0</v>
      </c>
      <c r="P1650" s="3">
        <v>90</v>
      </c>
      <c r="Q1650" s="3" t="b">
        <v>1</v>
      </c>
      <c r="R1650" s="3" t="s">
        <v>8292</v>
      </c>
      <c r="S1650" s="7">
        <f t="shared" si="150"/>
        <v>125</v>
      </c>
      <c r="T1650" s="3">
        <f t="shared" si="155"/>
        <v>32.01</v>
      </c>
      <c r="U1650" s="9" t="s">
        <v>8318</v>
      </c>
      <c r="V1650" s="3" t="s">
        <v>8339</v>
      </c>
    </row>
    <row r="1651" spans="1:22" ht="43.2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15">
        <f t="shared" si="151"/>
        <v>41782.684664351851</v>
      </c>
      <c r="K1651" s="3">
        <v>1396974355</v>
      </c>
      <c r="L1651" s="15">
        <f t="shared" si="152"/>
        <v>41737.684664351851</v>
      </c>
      <c r="M1651" s="15" t="str">
        <f t="shared" si="153"/>
        <v>Apr</v>
      </c>
      <c r="N1651" s="15" t="str">
        <f t="shared" si="154"/>
        <v>2014</v>
      </c>
      <c r="O1651" s="3" t="b">
        <v>0</v>
      </c>
      <c r="P1651" s="3">
        <v>81</v>
      </c>
      <c r="Q1651" s="3" t="b">
        <v>1</v>
      </c>
      <c r="R1651" s="3" t="s">
        <v>8292</v>
      </c>
      <c r="S1651" s="7">
        <f t="shared" si="150"/>
        <v>101</v>
      </c>
      <c r="T1651" s="3">
        <f t="shared" si="155"/>
        <v>47.19</v>
      </c>
      <c r="U1651" s="9" t="s">
        <v>8318</v>
      </c>
      <c r="V1651" s="3" t="s">
        <v>8339</v>
      </c>
    </row>
    <row r="1652" spans="1:22" ht="43.2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15">
        <f t="shared" si="151"/>
        <v>41556.435613425929</v>
      </c>
      <c r="K1652" s="3">
        <v>1378722437</v>
      </c>
      <c r="L1652" s="15">
        <f t="shared" si="152"/>
        <v>41526.435613425929</v>
      </c>
      <c r="M1652" s="15" t="str">
        <f t="shared" si="153"/>
        <v>Sep</v>
      </c>
      <c r="N1652" s="15" t="str">
        <f t="shared" si="154"/>
        <v>2013</v>
      </c>
      <c r="O1652" s="3" t="b">
        <v>0</v>
      </c>
      <c r="P1652" s="3">
        <v>32</v>
      </c>
      <c r="Q1652" s="3" t="b">
        <v>1</v>
      </c>
      <c r="R1652" s="3" t="s">
        <v>8292</v>
      </c>
      <c r="S1652" s="7">
        <f t="shared" si="150"/>
        <v>142</v>
      </c>
      <c r="T1652" s="3">
        <f t="shared" si="155"/>
        <v>88.47</v>
      </c>
      <c r="U1652" s="9" t="s">
        <v>8318</v>
      </c>
      <c r="V1652" s="3" t="s">
        <v>8339</v>
      </c>
    </row>
    <row r="1653" spans="1:22" ht="43.2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15">
        <f t="shared" si="151"/>
        <v>40659.290972222225</v>
      </c>
      <c r="K1653" s="3">
        <v>1300916220</v>
      </c>
      <c r="L1653" s="15">
        <f t="shared" si="152"/>
        <v>40625.900694444441</v>
      </c>
      <c r="M1653" s="15" t="str">
        <f t="shared" si="153"/>
        <v>Mar</v>
      </c>
      <c r="N1653" s="15" t="str">
        <f t="shared" si="154"/>
        <v>2011</v>
      </c>
      <c r="O1653" s="3" t="b">
        <v>0</v>
      </c>
      <c r="P1653" s="3">
        <v>20</v>
      </c>
      <c r="Q1653" s="3" t="b">
        <v>1</v>
      </c>
      <c r="R1653" s="3" t="s">
        <v>8292</v>
      </c>
      <c r="S1653" s="7">
        <f t="shared" si="150"/>
        <v>101</v>
      </c>
      <c r="T1653" s="3">
        <f t="shared" si="155"/>
        <v>100.75</v>
      </c>
      <c r="U1653" s="9" t="s">
        <v>8318</v>
      </c>
      <c r="V1653" s="3" t="s">
        <v>8339</v>
      </c>
    </row>
    <row r="1654" spans="1:22" ht="43.2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15">
        <f t="shared" si="151"/>
        <v>41602.534641203703</v>
      </c>
      <c r="K1654" s="3">
        <v>1382701793</v>
      </c>
      <c r="L1654" s="15">
        <f t="shared" si="152"/>
        <v>41572.492974537039</v>
      </c>
      <c r="M1654" s="15" t="str">
        <f t="shared" si="153"/>
        <v>Oct</v>
      </c>
      <c r="N1654" s="15" t="str">
        <f t="shared" si="154"/>
        <v>2013</v>
      </c>
      <c r="O1654" s="3" t="b">
        <v>0</v>
      </c>
      <c r="P1654" s="3">
        <v>70</v>
      </c>
      <c r="Q1654" s="3" t="b">
        <v>1</v>
      </c>
      <c r="R1654" s="3" t="s">
        <v>8292</v>
      </c>
      <c r="S1654" s="7">
        <f t="shared" si="150"/>
        <v>101</v>
      </c>
      <c r="T1654" s="3">
        <f t="shared" si="155"/>
        <v>64.709999999999994</v>
      </c>
      <c r="U1654" s="9" t="s">
        <v>8318</v>
      </c>
      <c r="V1654" s="3" t="s">
        <v>8339</v>
      </c>
    </row>
    <row r="1655" spans="1:22" ht="43.2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15">
        <f t="shared" si="151"/>
        <v>40657.834444444445</v>
      </c>
      <c r="K1655" s="3">
        <v>1300996896</v>
      </c>
      <c r="L1655" s="15">
        <f t="shared" si="152"/>
        <v>40626.834444444445</v>
      </c>
      <c r="M1655" s="15" t="str">
        <f t="shared" si="153"/>
        <v>Mar</v>
      </c>
      <c r="N1655" s="15" t="str">
        <f t="shared" si="154"/>
        <v>2011</v>
      </c>
      <c r="O1655" s="3" t="b">
        <v>0</v>
      </c>
      <c r="P1655" s="3">
        <v>168</v>
      </c>
      <c r="Q1655" s="3" t="b">
        <v>1</v>
      </c>
      <c r="R1655" s="3" t="s">
        <v>8292</v>
      </c>
      <c r="S1655" s="7">
        <f t="shared" si="150"/>
        <v>174</v>
      </c>
      <c r="T1655" s="3">
        <f t="shared" si="155"/>
        <v>51.85</v>
      </c>
      <c r="U1655" s="9" t="s">
        <v>8318</v>
      </c>
      <c r="V1655" s="3" t="s">
        <v>8339</v>
      </c>
    </row>
    <row r="1656" spans="1:22" ht="43.2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15">
        <f t="shared" si="151"/>
        <v>41017.890740740739</v>
      </c>
      <c r="K1656" s="3">
        <v>1332192160</v>
      </c>
      <c r="L1656" s="15">
        <f t="shared" si="152"/>
        <v>40987.890740740739</v>
      </c>
      <c r="M1656" s="15" t="str">
        <f t="shared" si="153"/>
        <v>Mar</v>
      </c>
      <c r="N1656" s="15" t="str">
        <f t="shared" si="154"/>
        <v>2012</v>
      </c>
      <c r="O1656" s="3" t="b">
        <v>0</v>
      </c>
      <c r="P1656" s="3">
        <v>34</v>
      </c>
      <c r="Q1656" s="3" t="b">
        <v>1</v>
      </c>
      <c r="R1656" s="3" t="s">
        <v>8292</v>
      </c>
      <c r="S1656" s="7">
        <f t="shared" si="150"/>
        <v>120</v>
      </c>
      <c r="T1656" s="3">
        <f t="shared" si="155"/>
        <v>38.79</v>
      </c>
      <c r="U1656" s="9" t="s">
        <v>8318</v>
      </c>
      <c r="V1656" s="3" t="s">
        <v>8339</v>
      </c>
    </row>
    <row r="1657" spans="1:22" ht="28.8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15">
        <f t="shared" si="151"/>
        <v>41004.750231481477</v>
      </c>
      <c r="K1657" s="3">
        <v>1331060420</v>
      </c>
      <c r="L1657" s="15">
        <f t="shared" si="152"/>
        <v>40974.791898148149</v>
      </c>
      <c r="M1657" s="15" t="str">
        <f t="shared" si="153"/>
        <v>Mar</v>
      </c>
      <c r="N1657" s="15" t="str">
        <f t="shared" si="154"/>
        <v>2012</v>
      </c>
      <c r="O1657" s="3" t="b">
        <v>0</v>
      </c>
      <c r="P1657" s="3">
        <v>48</v>
      </c>
      <c r="Q1657" s="3" t="b">
        <v>1</v>
      </c>
      <c r="R1657" s="3" t="s">
        <v>8292</v>
      </c>
      <c r="S1657" s="7">
        <f t="shared" si="150"/>
        <v>143</v>
      </c>
      <c r="T1657" s="3">
        <f t="shared" si="155"/>
        <v>44.65</v>
      </c>
      <c r="U1657" s="9" t="s">
        <v>8318</v>
      </c>
      <c r="V1657" s="3" t="s">
        <v>8339</v>
      </c>
    </row>
    <row r="1658" spans="1:22" ht="57.6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15">
        <f t="shared" si="151"/>
        <v>41256.928842592592</v>
      </c>
      <c r="K1658" s="3">
        <v>1352845052</v>
      </c>
      <c r="L1658" s="15">
        <f t="shared" si="152"/>
        <v>41226.928842592592</v>
      </c>
      <c r="M1658" s="15" t="str">
        <f t="shared" si="153"/>
        <v>Nov</v>
      </c>
      <c r="N1658" s="15" t="str">
        <f t="shared" si="154"/>
        <v>2012</v>
      </c>
      <c r="O1658" s="3" t="b">
        <v>0</v>
      </c>
      <c r="P1658" s="3">
        <v>48</v>
      </c>
      <c r="Q1658" s="3" t="b">
        <v>1</v>
      </c>
      <c r="R1658" s="3" t="s">
        <v>8292</v>
      </c>
      <c r="S1658" s="7">
        <f t="shared" si="150"/>
        <v>100</v>
      </c>
      <c r="T1658" s="3">
        <f t="shared" si="155"/>
        <v>156.77000000000001</v>
      </c>
      <c r="U1658" s="9" t="s">
        <v>8318</v>
      </c>
      <c r="V1658" s="3" t="s">
        <v>8339</v>
      </c>
    </row>
    <row r="1659" spans="1:22" ht="43.2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15">
        <f t="shared" si="151"/>
        <v>41053.782037037039</v>
      </c>
      <c r="K1659" s="3">
        <v>1335293168</v>
      </c>
      <c r="L1659" s="15">
        <f t="shared" si="152"/>
        <v>41023.782037037039</v>
      </c>
      <c r="M1659" s="15" t="str">
        <f t="shared" si="153"/>
        <v>Apr</v>
      </c>
      <c r="N1659" s="15" t="str">
        <f t="shared" si="154"/>
        <v>2012</v>
      </c>
      <c r="O1659" s="3" t="b">
        <v>0</v>
      </c>
      <c r="P1659" s="3">
        <v>221</v>
      </c>
      <c r="Q1659" s="3" t="b">
        <v>1</v>
      </c>
      <c r="R1659" s="3" t="s">
        <v>8292</v>
      </c>
      <c r="S1659" s="7">
        <f t="shared" si="150"/>
        <v>105</v>
      </c>
      <c r="T1659" s="3">
        <f t="shared" si="155"/>
        <v>118.7</v>
      </c>
      <c r="U1659" s="9" t="s">
        <v>8318</v>
      </c>
      <c r="V1659" s="3" t="s">
        <v>8339</v>
      </c>
    </row>
    <row r="1660" spans="1:22" ht="43.2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15">
        <f t="shared" si="151"/>
        <v>41261.597222222219</v>
      </c>
      <c r="K1660" s="3">
        <v>1352524767</v>
      </c>
      <c r="L1660" s="15">
        <f t="shared" si="152"/>
        <v>41223.22184027778</v>
      </c>
      <c r="M1660" s="15" t="str">
        <f t="shared" si="153"/>
        <v>Nov</v>
      </c>
      <c r="N1660" s="15" t="str">
        <f t="shared" si="154"/>
        <v>2012</v>
      </c>
      <c r="O1660" s="3" t="b">
        <v>0</v>
      </c>
      <c r="P1660" s="3">
        <v>107</v>
      </c>
      <c r="Q1660" s="3" t="b">
        <v>1</v>
      </c>
      <c r="R1660" s="3" t="s">
        <v>8292</v>
      </c>
      <c r="S1660" s="7">
        <f t="shared" si="150"/>
        <v>132</v>
      </c>
      <c r="T1660" s="3">
        <f t="shared" si="155"/>
        <v>74.150000000000006</v>
      </c>
      <c r="U1660" s="9" t="s">
        <v>8318</v>
      </c>
      <c r="V1660" s="3" t="s">
        <v>8339</v>
      </c>
    </row>
    <row r="1661" spans="1:22" ht="43.2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15">
        <f t="shared" si="151"/>
        <v>41625.5</v>
      </c>
      <c r="K1661" s="3">
        <v>1384811721</v>
      </c>
      <c r="L1661" s="15">
        <f t="shared" si="152"/>
        <v>41596.913437499999</v>
      </c>
      <c r="M1661" s="15" t="str">
        <f t="shared" si="153"/>
        <v>Nov</v>
      </c>
      <c r="N1661" s="15" t="str">
        <f t="shared" si="154"/>
        <v>2013</v>
      </c>
      <c r="O1661" s="3" t="b">
        <v>0</v>
      </c>
      <c r="P1661" s="3">
        <v>45</v>
      </c>
      <c r="Q1661" s="3" t="b">
        <v>1</v>
      </c>
      <c r="R1661" s="3" t="s">
        <v>8292</v>
      </c>
      <c r="S1661" s="7">
        <f t="shared" si="150"/>
        <v>113</v>
      </c>
      <c r="T1661" s="3">
        <f t="shared" si="155"/>
        <v>12.53</v>
      </c>
      <c r="U1661" s="9" t="s">
        <v>8318</v>
      </c>
      <c r="V1661" s="3" t="s">
        <v>8339</v>
      </c>
    </row>
    <row r="1662" spans="1:22" ht="57.6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15">
        <f t="shared" si="151"/>
        <v>42490.915972222225</v>
      </c>
      <c r="K1662" s="3">
        <v>1459355950</v>
      </c>
      <c r="L1662" s="15">
        <f t="shared" si="152"/>
        <v>42459.693865740745</v>
      </c>
      <c r="M1662" s="15" t="str">
        <f t="shared" si="153"/>
        <v>Mar</v>
      </c>
      <c r="N1662" s="15" t="str">
        <f t="shared" si="154"/>
        <v>2016</v>
      </c>
      <c r="O1662" s="3" t="b">
        <v>0</v>
      </c>
      <c r="P1662" s="3">
        <v>36</v>
      </c>
      <c r="Q1662" s="3" t="b">
        <v>1</v>
      </c>
      <c r="R1662" s="3" t="s">
        <v>8292</v>
      </c>
      <c r="S1662" s="7">
        <f t="shared" si="150"/>
        <v>1254</v>
      </c>
      <c r="T1662" s="3">
        <f t="shared" si="155"/>
        <v>27.86</v>
      </c>
      <c r="U1662" s="9" t="s">
        <v>8318</v>
      </c>
      <c r="V1662" s="3" t="s">
        <v>8339</v>
      </c>
    </row>
    <row r="1663" spans="1:22" ht="57.6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15">
        <f t="shared" si="151"/>
        <v>42386.875</v>
      </c>
      <c r="K1663" s="3">
        <v>1449359831</v>
      </c>
      <c r="L1663" s="15">
        <f t="shared" si="152"/>
        <v>42343.998043981483</v>
      </c>
      <c r="M1663" s="15" t="str">
        <f t="shared" si="153"/>
        <v>Dec</v>
      </c>
      <c r="N1663" s="15" t="str">
        <f t="shared" si="154"/>
        <v>2015</v>
      </c>
      <c r="O1663" s="3" t="b">
        <v>0</v>
      </c>
      <c r="P1663" s="3">
        <v>101</v>
      </c>
      <c r="Q1663" s="3" t="b">
        <v>1</v>
      </c>
      <c r="R1663" s="3" t="s">
        <v>8292</v>
      </c>
      <c r="S1663" s="7">
        <f t="shared" si="150"/>
        <v>103</v>
      </c>
      <c r="T1663" s="3">
        <f t="shared" si="155"/>
        <v>80.180000000000007</v>
      </c>
      <c r="U1663" s="9" t="s">
        <v>8318</v>
      </c>
      <c r="V1663" s="3" t="s">
        <v>8339</v>
      </c>
    </row>
    <row r="1664" spans="1:22" ht="43.2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15">
        <f t="shared" si="151"/>
        <v>40908.239999999998</v>
      </c>
      <c r="K1664" s="3">
        <v>1320122736</v>
      </c>
      <c r="L1664" s="15">
        <f t="shared" si="152"/>
        <v>40848.198333333334</v>
      </c>
      <c r="M1664" s="15" t="str">
        <f t="shared" si="153"/>
        <v>Nov</v>
      </c>
      <c r="N1664" s="15" t="str">
        <f t="shared" si="154"/>
        <v>2011</v>
      </c>
      <c r="O1664" s="3" t="b">
        <v>0</v>
      </c>
      <c r="P1664" s="3">
        <v>62</v>
      </c>
      <c r="Q1664" s="3" t="b">
        <v>1</v>
      </c>
      <c r="R1664" s="3" t="s">
        <v>8292</v>
      </c>
      <c r="S1664" s="7">
        <f t="shared" si="150"/>
        <v>103</v>
      </c>
      <c r="T1664" s="3">
        <f t="shared" si="155"/>
        <v>132.44</v>
      </c>
      <c r="U1664" s="9" t="s">
        <v>8318</v>
      </c>
      <c r="V1664" s="3" t="s">
        <v>8339</v>
      </c>
    </row>
    <row r="1665" spans="1:22" ht="43.2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15">
        <f t="shared" si="151"/>
        <v>42036.02207175926</v>
      </c>
      <c r="K1665" s="3">
        <v>1420158707</v>
      </c>
      <c r="L1665" s="15">
        <f t="shared" si="152"/>
        <v>42006.02207175926</v>
      </c>
      <c r="M1665" s="15" t="str">
        <f t="shared" si="153"/>
        <v>Jan</v>
      </c>
      <c r="N1665" s="15" t="str">
        <f t="shared" si="154"/>
        <v>2015</v>
      </c>
      <c r="O1665" s="3" t="b">
        <v>0</v>
      </c>
      <c r="P1665" s="3">
        <v>32</v>
      </c>
      <c r="Q1665" s="3" t="b">
        <v>1</v>
      </c>
      <c r="R1665" s="3" t="s">
        <v>8292</v>
      </c>
      <c r="S1665" s="7">
        <f t="shared" si="150"/>
        <v>108</v>
      </c>
      <c r="T1665" s="3">
        <f t="shared" si="155"/>
        <v>33.75</v>
      </c>
      <c r="U1665" s="9" t="s">
        <v>8318</v>
      </c>
      <c r="V1665" s="3" t="s">
        <v>8339</v>
      </c>
    </row>
    <row r="1666" spans="1:22" ht="43.2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15">
        <f t="shared" si="151"/>
        <v>40984.165972222225</v>
      </c>
      <c r="K1666" s="3">
        <v>1328033818</v>
      </c>
      <c r="L1666" s="15">
        <f t="shared" si="152"/>
        <v>40939.761782407404</v>
      </c>
      <c r="M1666" s="15" t="str">
        <f t="shared" si="153"/>
        <v>Jan</v>
      </c>
      <c r="N1666" s="15" t="str">
        <f t="shared" si="154"/>
        <v>2012</v>
      </c>
      <c r="O1666" s="3" t="b">
        <v>0</v>
      </c>
      <c r="P1666" s="3">
        <v>89</v>
      </c>
      <c r="Q1666" s="3" t="b">
        <v>1</v>
      </c>
      <c r="R1666" s="3" t="s">
        <v>8292</v>
      </c>
      <c r="S1666" s="7">
        <f t="shared" ref="S1666:S1729" si="156">ROUND((E1666/D1666)*100,0)</f>
        <v>122</v>
      </c>
      <c r="T1666" s="3">
        <f t="shared" si="155"/>
        <v>34.380000000000003</v>
      </c>
      <c r="U1666" s="9" t="s">
        <v>8318</v>
      </c>
      <c r="V1666" s="3" t="s">
        <v>8339</v>
      </c>
    </row>
    <row r="1667" spans="1:22" ht="43.2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15">
        <f t="shared" ref="J1667:J1730" si="157">(((I1667/60)/60)/24)+DATE(1970,1,1)</f>
        <v>40596.125</v>
      </c>
      <c r="K1667" s="3">
        <v>1295624113</v>
      </c>
      <c r="L1667" s="15">
        <f t="shared" ref="L1667:L1730" si="158">(((K1667/60)/60)/24)+DATE(1970,1,1)</f>
        <v>40564.649456018517</v>
      </c>
      <c r="M1667" s="15" t="str">
        <f t="shared" ref="M1667:M1730" si="159">TEXT(L1667, "mmm")</f>
        <v>Jan</v>
      </c>
      <c r="N1667" s="15" t="str">
        <f t="shared" ref="N1667:N1730" si="160">TEXT(L1667, "yyyy")</f>
        <v>2011</v>
      </c>
      <c r="O1667" s="3" t="b">
        <v>0</v>
      </c>
      <c r="P1667" s="3">
        <v>93</v>
      </c>
      <c r="Q1667" s="3" t="b">
        <v>1</v>
      </c>
      <c r="R1667" s="3" t="s">
        <v>8292</v>
      </c>
      <c r="S1667" s="7">
        <f t="shared" si="156"/>
        <v>119</v>
      </c>
      <c r="T1667" s="3">
        <f t="shared" ref="T1667:T1730" si="161">ROUND(E1667/P1667,2)</f>
        <v>44.96</v>
      </c>
      <c r="U1667" s="9" t="s">
        <v>8318</v>
      </c>
      <c r="V1667" s="3" t="s">
        <v>8339</v>
      </c>
    </row>
    <row r="1668" spans="1:22" ht="43.2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15">
        <f t="shared" si="157"/>
        <v>41361.211493055554</v>
      </c>
      <c r="K1668" s="3">
        <v>1361858673</v>
      </c>
      <c r="L1668" s="15">
        <f t="shared" si="158"/>
        <v>41331.253159722226</v>
      </c>
      <c r="M1668" s="15" t="str">
        <f t="shared" si="159"/>
        <v>Feb</v>
      </c>
      <c r="N1668" s="15" t="str">
        <f t="shared" si="160"/>
        <v>2013</v>
      </c>
      <c r="O1668" s="3" t="b">
        <v>0</v>
      </c>
      <c r="P1668" s="3">
        <v>98</v>
      </c>
      <c r="Q1668" s="3" t="b">
        <v>1</v>
      </c>
      <c r="R1668" s="3" t="s">
        <v>8292</v>
      </c>
      <c r="S1668" s="7">
        <f t="shared" si="156"/>
        <v>161</v>
      </c>
      <c r="T1668" s="3">
        <f t="shared" si="161"/>
        <v>41.04</v>
      </c>
      <c r="U1668" s="9" t="s">
        <v>8318</v>
      </c>
      <c r="V1668" s="3" t="s">
        <v>8339</v>
      </c>
    </row>
    <row r="1669" spans="1:22" ht="43.2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15">
        <f t="shared" si="157"/>
        <v>41709.290972222225</v>
      </c>
      <c r="K1669" s="3">
        <v>1392169298</v>
      </c>
      <c r="L1669" s="15">
        <f t="shared" si="158"/>
        <v>41682.0705787037</v>
      </c>
      <c r="M1669" s="15" t="str">
        <f t="shared" si="159"/>
        <v>Feb</v>
      </c>
      <c r="N1669" s="15" t="str">
        <f t="shared" si="160"/>
        <v>2014</v>
      </c>
      <c r="O1669" s="3" t="b">
        <v>0</v>
      </c>
      <c r="P1669" s="3">
        <v>82</v>
      </c>
      <c r="Q1669" s="3" t="b">
        <v>1</v>
      </c>
      <c r="R1669" s="3" t="s">
        <v>8292</v>
      </c>
      <c r="S1669" s="7">
        <f t="shared" si="156"/>
        <v>127</v>
      </c>
      <c r="T1669" s="3">
        <f t="shared" si="161"/>
        <v>52.6</v>
      </c>
      <c r="U1669" s="9" t="s">
        <v>8318</v>
      </c>
      <c r="V1669" s="3" t="s">
        <v>8339</v>
      </c>
    </row>
    <row r="1670" spans="1:22" ht="43.2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15">
        <f t="shared" si="157"/>
        <v>40875.191423611112</v>
      </c>
      <c r="K1670" s="3">
        <v>1319859339</v>
      </c>
      <c r="L1670" s="15">
        <f t="shared" si="158"/>
        <v>40845.14975694444</v>
      </c>
      <c r="M1670" s="15" t="str">
        <f t="shared" si="159"/>
        <v>Oct</v>
      </c>
      <c r="N1670" s="15" t="str">
        <f t="shared" si="160"/>
        <v>2011</v>
      </c>
      <c r="O1670" s="3" t="b">
        <v>0</v>
      </c>
      <c r="P1670" s="3">
        <v>116</v>
      </c>
      <c r="Q1670" s="3" t="b">
        <v>1</v>
      </c>
      <c r="R1670" s="3" t="s">
        <v>8292</v>
      </c>
      <c r="S1670" s="7">
        <f t="shared" si="156"/>
        <v>103</v>
      </c>
      <c r="T1670" s="3">
        <f t="shared" si="161"/>
        <v>70.78</v>
      </c>
      <c r="U1670" s="9" t="s">
        <v>8318</v>
      </c>
      <c r="V1670" s="3" t="s">
        <v>8339</v>
      </c>
    </row>
    <row r="1671" spans="1:22" ht="57.6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15">
        <f t="shared" si="157"/>
        <v>42521.885138888887</v>
      </c>
      <c r="K1671" s="3">
        <v>1459545276</v>
      </c>
      <c r="L1671" s="15">
        <f t="shared" si="158"/>
        <v>42461.885138888887</v>
      </c>
      <c r="M1671" s="15" t="str">
        <f t="shared" si="159"/>
        <v>Apr</v>
      </c>
      <c r="N1671" s="15" t="str">
        <f t="shared" si="160"/>
        <v>2016</v>
      </c>
      <c r="O1671" s="3" t="b">
        <v>0</v>
      </c>
      <c r="P1671" s="3">
        <v>52</v>
      </c>
      <c r="Q1671" s="3" t="b">
        <v>1</v>
      </c>
      <c r="R1671" s="3" t="s">
        <v>8292</v>
      </c>
      <c r="S1671" s="7">
        <f t="shared" si="156"/>
        <v>140</v>
      </c>
      <c r="T1671" s="3">
        <f t="shared" si="161"/>
        <v>53.75</v>
      </c>
      <c r="U1671" s="9" t="s">
        <v>8318</v>
      </c>
      <c r="V1671" s="3" t="s">
        <v>8339</v>
      </c>
    </row>
    <row r="1672" spans="1:22" ht="57.6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15">
        <f t="shared" si="157"/>
        <v>40364.166666666664</v>
      </c>
      <c r="K1672" s="3">
        <v>1273961999</v>
      </c>
      <c r="L1672" s="15">
        <f t="shared" si="158"/>
        <v>40313.930543981485</v>
      </c>
      <c r="M1672" s="15" t="str">
        <f t="shared" si="159"/>
        <v>May</v>
      </c>
      <c r="N1672" s="15" t="str">
        <f t="shared" si="160"/>
        <v>2010</v>
      </c>
      <c r="O1672" s="3" t="b">
        <v>0</v>
      </c>
      <c r="P1672" s="3">
        <v>23</v>
      </c>
      <c r="Q1672" s="3" t="b">
        <v>1</v>
      </c>
      <c r="R1672" s="3" t="s">
        <v>8292</v>
      </c>
      <c r="S1672" s="7">
        <f t="shared" si="156"/>
        <v>103</v>
      </c>
      <c r="T1672" s="3">
        <f t="shared" si="161"/>
        <v>44.61</v>
      </c>
      <c r="U1672" s="9" t="s">
        <v>8318</v>
      </c>
      <c r="V1672" s="3" t="s">
        <v>8339</v>
      </c>
    </row>
    <row r="1673" spans="1:22" ht="28.8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15">
        <f t="shared" si="157"/>
        <v>42583.54414351852</v>
      </c>
      <c r="K1673" s="3">
        <v>1467464614</v>
      </c>
      <c r="L1673" s="15">
        <f t="shared" si="158"/>
        <v>42553.54414351852</v>
      </c>
      <c r="M1673" s="15" t="str">
        <f t="shared" si="159"/>
        <v>Jul</v>
      </c>
      <c r="N1673" s="15" t="str">
        <f t="shared" si="160"/>
        <v>2016</v>
      </c>
      <c r="O1673" s="3" t="b">
        <v>0</v>
      </c>
      <c r="P1673" s="3">
        <v>77</v>
      </c>
      <c r="Q1673" s="3" t="b">
        <v>1</v>
      </c>
      <c r="R1673" s="3" t="s">
        <v>8292</v>
      </c>
      <c r="S1673" s="7">
        <f t="shared" si="156"/>
        <v>101</v>
      </c>
      <c r="T1673" s="3">
        <f t="shared" si="161"/>
        <v>26.15</v>
      </c>
      <c r="U1673" s="9" t="s">
        <v>8318</v>
      </c>
      <c r="V1673" s="3" t="s">
        <v>8339</v>
      </c>
    </row>
    <row r="1674" spans="1:22" ht="43.2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15">
        <f t="shared" si="157"/>
        <v>41064.656597222223</v>
      </c>
      <c r="K1674" s="3">
        <v>1336232730</v>
      </c>
      <c r="L1674" s="15">
        <f t="shared" si="158"/>
        <v>41034.656597222223</v>
      </c>
      <c r="M1674" s="15" t="str">
        <f t="shared" si="159"/>
        <v>May</v>
      </c>
      <c r="N1674" s="15" t="str">
        <f t="shared" si="160"/>
        <v>2012</v>
      </c>
      <c r="O1674" s="3" t="b">
        <v>0</v>
      </c>
      <c r="P1674" s="3">
        <v>49</v>
      </c>
      <c r="Q1674" s="3" t="b">
        <v>1</v>
      </c>
      <c r="R1674" s="3" t="s">
        <v>8292</v>
      </c>
      <c r="S1674" s="7">
        <f t="shared" si="156"/>
        <v>113</v>
      </c>
      <c r="T1674" s="3">
        <f t="shared" si="161"/>
        <v>39.18</v>
      </c>
      <c r="U1674" s="9" t="s">
        <v>8318</v>
      </c>
      <c r="V1674" s="3" t="s">
        <v>8339</v>
      </c>
    </row>
    <row r="1675" spans="1:22" ht="43.2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15">
        <f t="shared" si="157"/>
        <v>42069.878379629634</v>
      </c>
      <c r="K1675" s="3">
        <v>1423083892</v>
      </c>
      <c r="L1675" s="15">
        <f t="shared" si="158"/>
        <v>42039.878379629634</v>
      </c>
      <c r="M1675" s="15" t="str">
        <f t="shared" si="159"/>
        <v>Feb</v>
      </c>
      <c r="N1675" s="15" t="str">
        <f t="shared" si="160"/>
        <v>2015</v>
      </c>
      <c r="O1675" s="3" t="b">
        <v>0</v>
      </c>
      <c r="P1675" s="3">
        <v>59</v>
      </c>
      <c r="Q1675" s="3" t="b">
        <v>1</v>
      </c>
      <c r="R1675" s="3" t="s">
        <v>8292</v>
      </c>
      <c r="S1675" s="7">
        <f t="shared" si="156"/>
        <v>128</v>
      </c>
      <c r="T1675" s="3">
        <f t="shared" si="161"/>
        <v>45.59</v>
      </c>
      <c r="U1675" s="9" t="s">
        <v>8318</v>
      </c>
      <c r="V1675" s="3" t="s">
        <v>8339</v>
      </c>
    </row>
    <row r="1676" spans="1:22" ht="43.2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15">
        <f t="shared" si="157"/>
        <v>42600.290972222225</v>
      </c>
      <c r="K1676" s="3">
        <v>1468852306</v>
      </c>
      <c r="L1676" s="15">
        <f t="shared" si="158"/>
        <v>42569.605393518519</v>
      </c>
      <c r="M1676" s="15" t="str">
        <f t="shared" si="159"/>
        <v>Jul</v>
      </c>
      <c r="N1676" s="15" t="str">
        <f t="shared" si="160"/>
        <v>2016</v>
      </c>
      <c r="O1676" s="3" t="b">
        <v>0</v>
      </c>
      <c r="P1676" s="3">
        <v>113</v>
      </c>
      <c r="Q1676" s="3" t="b">
        <v>1</v>
      </c>
      <c r="R1676" s="3" t="s">
        <v>8292</v>
      </c>
      <c r="S1676" s="7">
        <f t="shared" si="156"/>
        <v>202</v>
      </c>
      <c r="T1676" s="3">
        <f t="shared" si="161"/>
        <v>89.25</v>
      </c>
      <c r="U1676" s="9" t="s">
        <v>8318</v>
      </c>
      <c r="V1676" s="3" t="s">
        <v>8339</v>
      </c>
    </row>
    <row r="1677" spans="1:22" ht="28.8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15">
        <f t="shared" si="157"/>
        <v>40832.918749999997</v>
      </c>
      <c r="K1677" s="3">
        <v>1316194540</v>
      </c>
      <c r="L1677" s="15">
        <f t="shared" si="158"/>
        <v>40802.733101851853</v>
      </c>
      <c r="M1677" s="15" t="str">
        <f t="shared" si="159"/>
        <v>Sep</v>
      </c>
      <c r="N1677" s="15" t="str">
        <f t="shared" si="160"/>
        <v>2011</v>
      </c>
      <c r="O1677" s="3" t="b">
        <v>0</v>
      </c>
      <c r="P1677" s="3">
        <v>34</v>
      </c>
      <c r="Q1677" s="3" t="b">
        <v>1</v>
      </c>
      <c r="R1677" s="3" t="s">
        <v>8292</v>
      </c>
      <c r="S1677" s="7">
        <f t="shared" si="156"/>
        <v>137</v>
      </c>
      <c r="T1677" s="3">
        <f t="shared" si="161"/>
        <v>40.42</v>
      </c>
      <c r="U1677" s="9" t="s">
        <v>8318</v>
      </c>
      <c r="V1677" s="3" t="s">
        <v>8339</v>
      </c>
    </row>
    <row r="1678" spans="1:22" ht="28.8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15">
        <f t="shared" si="157"/>
        <v>41020.165972222225</v>
      </c>
      <c r="K1678" s="3">
        <v>1330968347</v>
      </c>
      <c r="L1678" s="15">
        <f t="shared" si="158"/>
        <v>40973.72623842593</v>
      </c>
      <c r="M1678" s="15" t="str">
        <f t="shared" si="159"/>
        <v>Mar</v>
      </c>
      <c r="N1678" s="15" t="str">
        <f t="shared" si="160"/>
        <v>2012</v>
      </c>
      <c r="O1678" s="3" t="b">
        <v>0</v>
      </c>
      <c r="P1678" s="3">
        <v>42</v>
      </c>
      <c r="Q1678" s="3" t="b">
        <v>1</v>
      </c>
      <c r="R1678" s="3" t="s">
        <v>8292</v>
      </c>
      <c r="S1678" s="7">
        <f t="shared" si="156"/>
        <v>115</v>
      </c>
      <c r="T1678" s="3">
        <f t="shared" si="161"/>
        <v>82.38</v>
      </c>
      <c r="U1678" s="9" t="s">
        <v>8318</v>
      </c>
      <c r="V1678" s="3" t="s">
        <v>8339</v>
      </c>
    </row>
    <row r="1679" spans="1:22" ht="43.2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15">
        <f t="shared" si="157"/>
        <v>42476.249305555553</v>
      </c>
      <c r="K1679" s="3">
        <v>1455615976</v>
      </c>
      <c r="L1679" s="15">
        <f t="shared" si="158"/>
        <v>42416.407129629632</v>
      </c>
      <c r="M1679" s="15" t="str">
        <f t="shared" si="159"/>
        <v>Feb</v>
      </c>
      <c r="N1679" s="15" t="str">
        <f t="shared" si="160"/>
        <v>2016</v>
      </c>
      <c r="O1679" s="3" t="b">
        <v>0</v>
      </c>
      <c r="P1679" s="3">
        <v>42</v>
      </c>
      <c r="Q1679" s="3" t="b">
        <v>1</v>
      </c>
      <c r="R1679" s="3" t="s">
        <v>8292</v>
      </c>
      <c r="S1679" s="7">
        <f t="shared" si="156"/>
        <v>112</v>
      </c>
      <c r="T1679" s="3">
        <f t="shared" si="161"/>
        <v>159.52000000000001</v>
      </c>
      <c r="U1679" s="9" t="s">
        <v>8318</v>
      </c>
      <c r="V1679" s="3" t="s">
        <v>8339</v>
      </c>
    </row>
    <row r="1680" spans="1:22" ht="43.2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15">
        <f t="shared" si="157"/>
        <v>41676.854988425926</v>
      </c>
      <c r="K1680" s="3">
        <v>1390509071</v>
      </c>
      <c r="L1680" s="15">
        <f t="shared" si="158"/>
        <v>41662.854988425926</v>
      </c>
      <c r="M1680" s="15" t="str">
        <f t="shared" si="159"/>
        <v>Jan</v>
      </c>
      <c r="N1680" s="15" t="str">
        <f t="shared" si="160"/>
        <v>2014</v>
      </c>
      <c r="O1680" s="3" t="b">
        <v>0</v>
      </c>
      <c r="P1680" s="3">
        <v>49</v>
      </c>
      <c r="Q1680" s="3" t="b">
        <v>1</v>
      </c>
      <c r="R1680" s="3" t="s">
        <v>8292</v>
      </c>
      <c r="S1680" s="7">
        <f t="shared" si="156"/>
        <v>118</v>
      </c>
      <c r="T1680" s="3">
        <f t="shared" si="161"/>
        <v>36.24</v>
      </c>
      <c r="U1680" s="9" t="s">
        <v>8318</v>
      </c>
      <c r="V1680" s="3" t="s">
        <v>8339</v>
      </c>
    </row>
    <row r="1681" spans="1:22" ht="57.6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15">
        <f t="shared" si="157"/>
        <v>40746.068807870368</v>
      </c>
      <c r="K1681" s="3">
        <v>1309311545</v>
      </c>
      <c r="L1681" s="15">
        <f t="shared" si="158"/>
        <v>40723.068807870368</v>
      </c>
      <c r="M1681" s="15" t="str">
        <f t="shared" si="159"/>
        <v>Jun</v>
      </c>
      <c r="N1681" s="15" t="str">
        <f t="shared" si="160"/>
        <v>2011</v>
      </c>
      <c r="O1681" s="3" t="b">
        <v>0</v>
      </c>
      <c r="P1681" s="3">
        <v>56</v>
      </c>
      <c r="Q1681" s="3" t="b">
        <v>1</v>
      </c>
      <c r="R1681" s="3" t="s">
        <v>8292</v>
      </c>
      <c r="S1681" s="7">
        <f t="shared" si="156"/>
        <v>175</v>
      </c>
      <c r="T1681" s="3">
        <f t="shared" si="161"/>
        <v>62.5</v>
      </c>
      <c r="U1681" s="9" t="s">
        <v>8318</v>
      </c>
      <c r="V1681" s="3" t="s">
        <v>8339</v>
      </c>
    </row>
    <row r="1682" spans="1:22" ht="28.8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15">
        <f t="shared" si="157"/>
        <v>41832.757719907408</v>
      </c>
      <c r="K1682" s="3">
        <v>1402596667</v>
      </c>
      <c r="L1682" s="15">
        <f t="shared" si="158"/>
        <v>41802.757719907408</v>
      </c>
      <c r="M1682" s="15" t="str">
        <f t="shared" si="159"/>
        <v>Jun</v>
      </c>
      <c r="N1682" s="15" t="str">
        <f t="shared" si="160"/>
        <v>2014</v>
      </c>
      <c r="O1682" s="3" t="b">
        <v>0</v>
      </c>
      <c r="P1682" s="3">
        <v>25</v>
      </c>
      <c r="Q1682" s="3" t="b">
        <v>1</v>
      </c>
      <c r="R1682" s="3" t="s">
        <v>8292</v>
      </c>
      <c r="S1682" s="7">
        <f t="shared" si="156"/>
        <v>118</v>
      </c>
      <c r="T1682" s="3">
        <f t="shared" si="161"/>
        <v>47</v>
      </c>
      <c r="U1682" s="9" t="s">
        <v>8318</v>
      </c>
      <c r="V1682" s="3" t="s">
        <v>8339</v>
      </c>
    </row>
    <row r="1683" spans="1:22" ht="43.2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15">
        <f t="shared" si="157"/>
        <v>42823.083333333328</v>
      </c>
      <c r="K1683" s="3">
        <v>1486522484</v>
      </c>
      <c r="L1683" s="15">
        <f t="shared" si="158"/>
        <v>42774.121342592596</v>
      </c>
      <c r="M1683" s="15" t="str">
        <f t="shared" si="159"/>
        <v>Feb</v>
      </c>
      <c r="N1683" s="15" t="str">
        <f t="shared" si="160"/>
        <v>2017</v>
      </c>
      <c r="O1683" s="3" t="b">
        <v>0</v>
      </c>
      <c r="P1683" s="3">
        <v>884</v>
      </c>
      <c r="Q1683" s="3" t="b">
        <v>0</v>
      </c>
      <c r="R1683" s="3" t="s">
        <v>8293</v>
      </c>
      <c r="S1683" s="7">
        <f t="shared" si="156"/>
        <v>101</v>
      </c>
      <c r="T1683" s="3">
        <f t="shared" si="161"/>
        <v>74.58</v>
      </c>
      <c r="U1683" s="9" t="s">
        <v>8318</v>
      </c>
      <c r="V1683" s="3" t="s">
        <v>8340</v>
      </c>
    </row>
    <row r="1684" spans="1:22" ht="43.2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15">
        <f t="shared" si="157"/>
        <v>42839.171990740739</v>
      </c>
      <c r="K1684" s="3">
        <v>1486962460</v>
      </c>
      <c r="L1684" s="15">
        <f t="shared" si="158"/>
        <v>42779.21365740741</v>
      </c>
      <c r="M1684" s="15" t="str">
        <f t="shared" si="159"/>
        <v>Feb</v>
      </c>
      <c r="N1684" s="15" t="str">
        <f t="shared" si="160"/>
        <v>2017</v>
      </c>
      <c r="O1684" s="3" t="b">
        <v>0</v>
      </c>
      <c r="P1684" s="3">
        <v>0</v>
      </c>
      <c r="Q1684" s="3" t="b">
        <v>0</v>
      </c>
      <c r="R1684" s="3" t="s">
        <v>8293</v>
      </c>
      <c r="S1684" s="7">
        <f t="shared" si="156"/>
        <v>0</v>
      </c>
      <c r="T1684" s="3" t="e">
        <f t="shared" si="161"/>
        <v>#DIV/0!</v>
      </c>
      <c r="U1684" s="9" t="s">
        <v>8318</v>
      </c>
      <c r="V1684" s="3" t="s">
        <v>8340</v>
      </c>
    </row>
    <row r="1685" spans="1:22" ht="43.2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15">
        <f t="shared" si="157"/>
        <v>42832.781689814816</v>
      </c>
      <c r="K1685" s="3">
        <v>1489517138</v>
      </c>
      <c r="L1685" s="15">
        <f t="shared" si="158"/>
        <v>42808.781689814816</v>
      </c>
      <c r="M1685" s="15" t="str">
        <f t="shared" si="159"/>
        <v>Mar</v>
      </c>
      <c r="N1685" s="15" t="str">
        <f t="shared" si="160"/>
        <v>2017</v>
      </c>
      <c r="O1685" s="3" t="b">
        <v>0</v>
      </c>
      <c r="P1685" s="3">
        <v>10</v>
      </c>
      <c r="Q1685" s="3" t="b">
        <v>0</v>
      </c>
      <c r="R1685" s="3" t="s">
        <v>8293</v>
      </c>
      <c r="S1685" s="7">
        <f t="shared" si="156"/>
        <v>22</v>
      </c>
      <c r="T1685" s="3">
        <f t="shared" si="161"/>
        <v>76</v>
      </c>
      <c r="U1685" s="9" t="s">
        <v>8318</v>
      </c>
      <c r="V1685" s="3" t="s">
        <v>8340</v>
      </c>
    </row>
    <row r="1686" spans="1:22" ht="28.8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15">
        <f t="shared" si="157"/>
        <v>42811.773622685185</v>
      </c>
      <c r="K1686" s="3">
        <v>1487360041</v>
      </c>
      <c r="L1686" s="15">
        <f t="shared" si="158"/>
        <v>42783.815289351856</v>
      </c>
      <c r="M1686" s="15" t="str">
        <f t="shared" si="159"/>
        <v>Feb</v>
      </c>
      <c r="N1686" s="15" t="str">
        <f t="shared" si="160"/>
        <v>2017</v>
      </c>
      <c r="O1686" s="3" t="b">
        <v>0</v>
      </c>
      <c r="P1686" s="3">
        <v>101</v>
      </c>
      <c r="Q1686" s="3" t="b">
        <v>0</v>
      </c>
      <c r="R1686" s="3" t="s">
        <v>8293</v>
      </c>
      <c r="S1686" s="7">
        <f t="shared" si="156"/>
        <v>109</v>
      </c>
      <c r="T1686" s="3">
        <f t="shared" si="161"/>
        <v>86.44</v>
      </c>
      <c r="U1686" s="9" t="s">
        <v>8318</v>
      </c>
      <c r="V1686" s="3" t="s">
        <v>8340</v>
      </c>
    </row>
    <row r="1687" spans="1:22" ht="43.2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15">
        <f t="shared" si="157"/>
        <v>42818.208599537036</v>
      </c>
      <c r="K1687" s="3">
        <v>1487743223</v>
      </c>
      <c r="L1687" s="15">
        <f t="shared" si="158"/>
        <v>42788.2502662037</v>
      </c>
      <c r="M1687" s="15" t="str">
        <f t="shared" si="159"/>
        <v>Feb</v>
      </c>
      <c r="N1687" s="15" t="str">
        <f t="shared" si="160"/>
        <v>2017</v>
      </c>
      <c r="O1687" s="3" t="b">
        <v>0</v>
      </c>
      <c r="P1687" s="3">
        <v>15</v>
      </c>
      <c r="Q1687" s="3" t="b">
        <v>0</v>
      </c>
      <c r="R1687" s="3" t="s">
        <v>8293</v>
      </c>
      <c r="S1687" s="7">
        <f t="shared" si="156"/>
        <v>103</v>
      </c>
      <c r="T1687" s="3">
        <f t="shared" si="161"/>
        <v>24</v>
      </c>
      <c r="U1687" s="9" t="s">
        <v>8318</v>
      </c>
      <c r="V1687" s="3" t="s">
        <v>8340</v>
      </c>
    </row>
    <row r="1688" spans="1:22" ht="43.2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15">
        <f t="shared" si="157"/>
        <v>42852.802303240736</v>
      </c>
      <c r="K1688" s="3">
        <v>1488140119</v>
      </c>
      <c r="L1688" s="15">
        <f t="shared" si="158"/>
        <v>42792.843969907408</v>
      </c>
      <c r="M1688" s="15" t="str">
        <f t="shared" si="159"/>
        <v>Feb</v>
      </c>
      <c r="N1688" s="15" t="str">
        <f t="shared" si="160"/>
        <v>2017</v>
      </c>
      <c r="O1688" s="3" t="b">
        <v>0</v>
      </c>
      <c r="P1688" s="3">
        <v>1</v>
      </c>
      <c r="Q1688" s="3" t="b">
        <v>0</v>
      </c>
      <c r="R1688" s="3" t="s">
        <v>8293</v>
      </c>
      <c r="S1688" s="7">
        <f t="shared" si="156"/>
        <v>0</v>
      </c>
      <c r="T1688" s="3">
        <f t="shared" si="161"/>
        <v>18</v>
      </c>
      <c r="U1688" s="9" t="s">
        <v>8318</v>
      </c>
      <c r="V1688" s="3" t="s">
        <v>8340</v>
      </c>
    </row>
    <row r="1689" spans="1:22" ht="43.2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15">
        <f t="shared" si="157"/>
        <v>42835.84375</v>
      </c>
      <c r="K1689" s="3">
        <v>1488935245</v>
      </c>
      <c r="L1689" s="15">
        <f t="shared" si="158"/>
        <v>42802.046817129631</v>
      </c>
      <c r="M1689" s="15" t="str">
        <f t="shared" si="159"/>
        <v>Mar</v>
      </c>
      <c r="N1689" s="15" t="str">
        <f t="shared" si="160"/>
        <v>2017</v>
      </c>
      <c r="O1689" s="3" t="b">
        <v>0</v>
      </c>
      <c r="P1689" s="3">
        <v>39</v>
      </c>
      <c r="Q1689" s="3" t="b">
        <v>0</v>
      </c>
      <c r="R1689" s="3" t="s">
        <v>8293</v>
      </c>
      <c r="S1689" s="7">
        <f t="shared" si="156"/>
        <v>31</v>
      </c>
      <c r="T1689" s="3">
        <f t="shared" si="161"/>
        <v>80.13</v>
      </c>
      <c r="U1689" s="9" t="s">
        <v>8318</v>
      </c>
      <c r="V1689" s="3" t="s">
        <v>8340</v>
      </c>
    </row>
    <row r="1690" spans="1:22" ht="57.6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15">
        <f t="shared" si="157"/>
        <v>42834.492986111116</v>
      </c>
      <c r="K1690" s="3">
        <v>1489150194</v>
      </c>
      <c r="L1690" s="15">
        <f t="shared" si="158"/>
        <v>42804.534652777773</v>
      </c>
      <c r="M1690" s="15" t="str">
        <f t="shared" si="159"/>
        <v>Mar</v>
      </c>
      <c r="N1690" s="15" t="str">
        <f t="shared" si="160"/>
        <v>2017</v>
      </c>
      <c r="O1690" s="3" t="b">
        <v>0</v>
      </c>
      <c r="P1690" s="3">
        <v>7</v>
      </c>
      <c r="Q1690" s="3" t="b">
        <v>0</v>
      </c>
      <c r="R1690" s="3" t="s">
        <v>8293</v>
      </c>
      <c r="S1690" s="7">
        <f t="shared" si="156"/>
        <v>44</v>
      </c>
      <c r="T1690" s="3">
        <f t="shared" si="161"/>
        <v>253.14</v>
      </c>
      <c r="U1690" s="9" t="s">
        <v>8318</v>
      </c>
      <c r="V1690" s="3" t="s">
        <v>8340</v>
      </c>
    </row>
    <row r="1691" spans="1:22" ht="28.8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15">
        <f t="shared" si="157"/>
        <v>42810.900810185187</v>
      </c>
      <c r="K1691" s="3">
        <v>1487111830</v>
      </c>
      <c r="L1691" s="15">
        <f t="shared" si="158"/>
        <v>42780.942476851851</v>
      </c>
      <c r="M1691" s="15" t="str">
        <f t="shared" si="159"/>
        <v>Feb</v>
      </c>
      <c r="N1691" s="15" t="str">
        <f t="shared" si="160"/>
        <v>2017</v>
      </c>
      <c r="O1691" s="3" t="b">
        <v>0</v>
      </c>
      <c r="P1691" s="3">
        <v>14</v>
      </c>
      <c r="Q1691" s="3" t="b">
        <v>0</v>
      </c>
      <c r="R1691" s="3" t="s">
        <v>8293</v>
      </c>
      <c r="S1691" s="7">
        <f t="shared" si="156"/>
        <v>100</v>
      </c>
      <c r="T1691" s="3">
        <f t="shared" si="161"/>
        <v>171.43</v>
      </c>
      <c r="U1691" s="9" t="s">
        <v>8318</v>
      </c>
      <c r="V1691" s="3" t="s">
        <v>8340</v>
      </c>
    </row>
    <row r="1692" spans="1:22" ht="43.2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15">
        <f t="shared" si="157"/>
        <v>42831.389374999999</v>
      </c>
      <c r="K1692" s="3">
        <v>1488882042</v>
      </c>
      <c r="L1692" s="15">
        <f t="shared" si="158"/>
        <v>42801.43104166667</v>
      </c>
      <c r="M1692" s="15" t="str">
        <f t="shared" si="159"/>
        <v>Mar</v>
      </c>
      <c r="N1692" s="15" t="str">
        <f t="shared" si="160"/>
        <v>2017</v>
      </c>
      <c r="O1692" s="3" t="b">
        <v>0</v>
      </c>
      <c r="P1692" s="3">
        <v>11</v>
      </c>
      <c r="Q1692" s="3" t="b">
        <v>0</v>
      </c>
      <c r="R1692" s="3" t="s">
        <v>8293</v>
      </c>
      <c r="S1692" s="7">
        <f t="shared" si="156"/>
        <v>25</v>
      </c>
      <c r="T1692" s="3">
        <f t="shared" si="161"/>
        <v>57.73</v>
      </c>
      <c r="U1692" s="9" t="s">
        <v>8318</v>
      </c>
      <c r="V1692" s="3" t="s">
        <v>8340</v>
      </c>
    </row>
    <row r="1693" spans="1:22" ht="43.2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15">
        <f t="shared" si="157"/>
        <v>42828.041666666672</v>
      </c>
      <c r="K1693" s="3">
        <v>1488387008</v>
      </c>
      <c r="L1693" s="15">
        <f t="shared" si="158"/>
        <v>42795.701481481476</v>
      </c>
      <c r="M1693" s="15" t="str">
        <f t="shared" si="159"/>
        <v>Mar</v>
      </c>
      <c r="N1693" s="15" t="str">
        <f t="shared" si="160"/>
        <v>2017</v>
      </c>
      <c r="O1693" s="3" t="b">
        <v>0</v>
      </c>
      <c r="P1693" s="3">
        <v>38</v>
      </c>
      <c r="Q1693" s="3" t="b">
        <v>0</v>
      </c>
      <c r="R1693" s="3" t="s">
        <v>8293</v>
      </c>
      <c r="S1693" s="7">
        <f t="shared" si="156"/>
        <v>33</v>
      </c>
      <c r="T1693" s="3">
        <f t="shared" si="161"/>
        <v>264.26</v>
      </c>
      <c r="U1693" s="9" t="s">
        <v>8318</v>
      </c>
      <c r="V1693" s="3" t="s">
        <v>8340</v>
      </c>
    </row>
    <row r="1694" spans="1:22" ht="43.2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15">
        <f t="shared" si="157"/>
        <v>42820.999305555553</v>
      </c>
      <c r="K1694" s="3">
        <v>1487734667</v>
      </c>
      <c r="L1694" s="15">
        <f t="shared" si="158"/>
        <v>42788.151238425926</v>
      </c>
      <c r="M1694" s="15" t="str">
        <f t="shared" si="159"/>
        <v>Feb</v>
      </c>
      <c r="N1694" s="15" t="str">
        <f t="shared" si="160"/>
        <v>2017</v>
      </c>
      <c r="O1694" s="3" t="b">
        <v>0</v>
      </c>
      <c r="P1694" s="3">
        <v>15</v>
      </c>
      <c r="Q1694" s="3" t="b">
        <v>0</v>
      </c>
      <c r="R1694" s="3" t="s">
        <v>8293</v>
      </c>
      <c r="S1694" s="7">
        <f t="shared" si="156"/>
        <v>48</v>
      </c>
      <c r="T1694" s="3">
        <f t="shared" si="161"/>
        <v>159.33000000000001</v>
      </c>
      <c r="U1694" s="9" t="s">
        <v>8318</v>
      </c>
      <c r="V1694" s="3" t="s">
        <v>8340</v>
      </c>
    </row>
    <row r="1695" spans="1:22" ht="43.2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15">
        <f t="shared" si="157"/>
        <v>42834.833333333328</v>
      </c>
      <c r="K1695" s="3">
        <v>1489097112</v>
      </c>
      <c r="L1695" s="15">
        <f t="shared" si="158"/>
        <v>42803.920277777783</v>
      </c>
      <c r="M1695" s="15" t="str">
        <f t="shared" si="159"/>
        <v>Mar</v>
      </c>
      <c r="N1695" s="15" t="str">
        <f t="shared" si="160"/>
        <v>2017</v>
      </c>
      <c r="O1695" s="3" t="b">
        <v>0</v>
      </c>
      <c r="P1695" s="3">
        <v>8</v>
      </c>
      <c r="Q1695" s="3" t="b">
        <v>0</v>
      </c>
      <c r="R1695" s="3" t="s">
        <v>8293</v>
      </c>
      <c r="S1695" s="7">
        <f t="shared" si="156"/>
        <v>9</v>
      </c>
      <c r="T1695" s="3">
        <f t="shared" si="161"/>
        <v>35</v>
      </c>
      <c r="U1695" s="9" t="s">
        <v>8318</v>
      </c>
      <c r="V1695" s="3" t="s">
        <v>8340</v>
      </c>
    </row>
    <row r="1696" spans="1:22" ht="43.2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15">
        <f t="shared" si="157"/>
        <v>42821.191666666666</v>
      </c>
      <c r="K1696" s="3">
        <v>1488038674</v>
      </c>
      <c r="L1696" s="15">
        <f t="shared" si="158"/>
        <v>42791.669837962967</v>
      </c>
      <c r="M1696" s="15" t="str">
        <f t="shared" si="159"/>
        <v>Feb</v>
      </c>
      <c r="N1696" s="15" t="str">
        <f t="shared" si="160"/>
        <v>2017</v>
      </c>
      <c r="O1696" s="3" t="b">
        <v>0</v>
      </c>
      <c r="P1696" s="3">
        <v>1</v>
      </c>
      <c r="Q1696" s="3" t="b">
        <v>0</v>
      </c>
      <c r="R1696" s="3" t="s">
        <v>8293</v>
      </c>
      <c r="S1696" s="7">
        <f t="shared" si="156"/>
        <v>0</v>
      </c>
      <c r="T1696" s="3">
        <f t="shared" si="161"/>
        <v>5</v>
      </c>
      <c r="U1696" s="9" t="s">
        <v>8318</v>
      </c>
      <c r="V1696" s="3" t="s">
        <v>8340</v>
      </c>
    </row>
    <row r="1697" spans="1:22" ht="57.6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15">
        <f t="shared" si="157"/>
        <v>42835.041666666672</v>
      </c>
      <c r="K1697" s="3">
        <v>1488847514</v>
      </c>
      <c r="L1697" s="15">
        <f t="shared" si="158"/>
        <v>42801.031412037039</v>
      </c>
      <c r="M1697" s="15" t="str">
        <f t="shared" si="159"/>
        <v>Mar</v>
      </c>
      <c r="N1697" s="15" t="str">
        <f t="shared" si="160"/>
        <v>2017</v>
      </c>
      <c r="O1697" s="3" t="b">
        <v>0</v>
      </c>
      <c r="P1697" s="3">
        <v>23</v>
      </c>
      <c r="Q1697" s="3" t="b">
        <v>0</v>
      </c>
      <c r="R1697" s="3" t="s">
        <v>8293</v>
      </c>
      <c r="S1697" s="7">
        <f t="shared" si="156"/>
        <v>12</v>
      </c>
      <c r="T1697" s="3">
        <f t="shared" si="161"/>
        <v>61.09</v>
      </c>
      <c r="U1697" s="9" t="s">
        <v>8318</v>
      </c>
      <c r="V1697" s="3" t="s">
        <v>8340</v>
      </c>
    </row>
    <row r="1698" spans="1:22" ht="43.2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15">
        <f t="shared" si="157"/>
        <v>42826.027905092589</v>
      </c>
      <c r="K1698" s="3">
        <v>1488418811</v>
      </c>
      <c r="L1698" s="15">
        <f t="shared" si="158"/>
        <v>42796.069571759261</v>
      </c>
      <c r="M1698" s="15" t="str">
        <f t="shared" si="159"/>
        <v>Mar</v>
      </c>
      <c r="N1698" s="15" t="str">
        <f t="shared" si="160"/>
        <v>2017</v>
      </c>
      <c r="O1698" s="3" t="b">
        <v>0</v>
      </c>
      <c r="P1698" s="3">
        <v>0</v>
      </c>
      <c r="Q1698" s="3" t="b">
        <v>0</v>
      </c>
      <c r="R1698" s="3" t="s">
        <v>8293</v>
      </c>
      <c r="S1698" s="7">
        <f t="shared" si="156"/>
        <v>0</v>
      </c>
      <c r="T1698" s="3" t="e">
        <f t="shared" si="161"/>
        <v>#DIV/0!</v>
      </c>
      <c r="U1698" s="9" t="s">
        <v>8318</v>
      </c>
      <c r="V1698" s="3" t="s">
        <v>8340</v>
      </c>
    </row>
    <row r="1699" spans="1:22" ht="43.2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15">
        <f t="shared" si="157"/>
        <v>42834.991296296299</v>
      </c>
      <c r="K1699" s="3">
        <v>1489193248</v>
      </c>
      <c r="L1699" s="15">
        <f t="shared" si="158"/>
        <v>42805.032962962956</v>
      </c>
      <c r="M1699" s="15" t="str">
        <f t="shared" si="159"/>
        <v>Mar</v>
      </c>
      <c r="N1699" s="15" t="str">
        <f t="shared" si="160"/>
        <v>2017</v>
      </c>
      <c r="O1699" s="3" t="b">
        <v>0</v>
      </c>
      <c r="P1699" s="3">
        <v>22</v>
      </c>
      <c r="Q1699" s="3" t="b">
        <v>0</v>
      </c>
      <c r="R1699" s="3" t="s">
        <v>8293</v>
      </c>
      <c r="S1699" s="7">
        <f t="shared" si="156"/>
        <v>20</v>
      </c>
      <c r="T1699" s="3">
        <f t="shared" si="161"/>
        <v>114.82</v>
      </c>
      <c r="U1699" s="9" t="s">
        <v>8318</v>
      </c>
      <c r="V1699" s="3" t="s">
        <v>8340</v>
      </c>
    </row>
    <row r="1700" spans="1:22" ht="72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15">
        <f t="shared" si="157"/>
        <v>42820.147916666669</v>
      </c>
      <c r="K1700" s="3">
        <v>1488430760</v>
      </c>
      <c r="L1700" s="15">
        <f t="shared" si="158"/>
        <v>42796.207870370374</v>
      </c>
      <c r="M1700" s="15" t="str">
        <f t="shared" si="159"/>
        <v>Mar</v>
      </c>
      <c r="N1700" s="15" t="str">
        <f t="shared" si="160"/>
        <v>2017</v>
      </c>
      <c r="O1700" s="3" t="b">
        <v>0</v>
      </c>
      <c r="P1700" s="3">
        <v>0</v>
      </c>
      <c r="Q1700" s="3" t="b">
        <v>0</v>
      </c>
      <c r="R1700" s="3" t="s">
        <v>8293</v>
      </c>
      <c r="S1700" s="7">
        <f t="shared" si="156"/>
        <v>0</v>
      </c>
      <c r="T1700" s="3" t="e">
        <f t="shared" si="161"/>
        <v>#DIV/0!</v>
      </c>
      <c r="U1700" s="9" t="s">
        <v>8318</v>
      </c>
      <c r="V1700" s="3" t="s">
        <v>8340</v>
      </c>
    </row>
    <row r="1701" spans="1:22" ht="43.2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15">
        <f t="shared" si="157"/>
        <v>42836.863946759258</v>
      </c>
      <c r="K1701" s="3">
        <v>1489351445</v>
      </c>
      <c r="L1701" s="15">
        <f t="shared" si="158"/>
        <v>42806.863946759258</v>
      </c>
      <c r="M1701" s="15" t="str">
        <f t="shared" si="159"/>
        <v>Mar</v>
      </c>
      <c r="N1701" s="15" t="str">
        <f t="shared" si="160"/>
        <v>2017</v>
      </c>
      <c r="O1701" s="3" t="b">
        <v>0</v>
      </c>
      <c r="P1701" s="3">
        <v>4</v>
      </c>
      <c r="Q1701" s="3" t="b">
        <v>0</v>
      </c>
      <c r="R1701" s="3" t="s">
        <v>8293</v>
      </c>
      <c r="S1701" s="7">
        <f t="shared" si="156"/>
        <v>4</v>
      </c>
      <c r="T1701" s="3">
        <f t="shared" si="161"/>
        <v>54</v>
      </c>
      <c r="U1701" s="9" t="s">
        <v>8318</v>
      </c>
      <c r="V1701" s="3" t="s">
        <v>8340</v>
      </c>
    </row>
    <row r="1702" spans="1:22" ht="43.2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15">
        <f t="shared" si="157"/>
        <v>42826.166666666672</v>
      </c>
      <c r="K1702" s="3">
        <v>1488418990</v>
      </c>
      <c r="L1702" s="15">
        <f t="shared" si="158"/>
        <v>42796.071643518517</v>
      </c>
      <c r="M1702" s="15" t="str">
        <f t="shared" si="159"/>
        <v>Mar</v>
      </c>
      <c r="N1702" s="15" t="str">
        <f t="shared" si="160"/>
        <v>2017</v>
      </c>
      <c r="O1702" s="3" t="b">
        <v>0</v>
      </c>
      <c r="P1702" s="3">
        <v>79</v>
      </c>
      <c r="Q1702" s="3" t="b">
        <v>0</v>
      </c>
      <c r="R1702" s="3" t="s">
        <v>8293</v>
      </c>
      <c r="S1702" s="7">
        <f t="shared" si="156"/>
        <v>26</v>
      </c>
      <c r="T1702" s="3">
        <f t="shared" si="161"/>
        <v>65.97</v>
      </c>
      <c r="U1702" s="9" t="s">
        <v>8318</v>
      </c>
      <c r="V1702" s="3" t="s">
        <v>8340</v>
      </c>
    </row>
    <row r="1703" spans="1:22" ht="43.2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15">
        <f t="shared" si="157"/>
        <v>42019.664409722223</v>
      </c>
      <c r="K1703" s="3">
        <v>1418745405</v>
      </c>
      <c r="L1703" s="15">
        <f t="shared" si="158"/>
        <v>41989.664409722223</v>
      </c>
      <c r="M1703" s="15" t="str">
        <f t="shared" si="159"/>
        <v>Dec</v>
      </c>
      <c r="N1703" s="15" t="str">
        <f t="shared" si="160"/>
        <v>2014</v>
      </c>
      <c r="O1703" s="3" t="b">
        <v>0</v>
      </c>
      <c r="P1703" s="3">
        <v>2</v>
      </c>
      <c r="Q1703" s="3" t="b">
        <v>0</v>
      </c>
      <c r="R1703" s="3" t="s">
        <v>8293</v>
      </c>
      <c r="S1703" s="7">
        <f t="shared" si="156"/>
        <v>0</v>
      </c>
      <c r="T1703" s="3">
        <f t="shared" si="161"/>
        <v>5</v>
      </c>
      <c r="U1703" s="9" t="s">
        <v>8318</v>
      </c>
      <c r="V1703" s="3" t="s">
        <v>8340</v>
      </c>
    </row>
    <row r="1704" spans="1:22" ht="28.8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15">
        <f t="shared" si="157"/>
        <v>42093.828125</v>
      </c>
      <c r="K1704" s="3">
        <v>1425156750</v>
      </c>
      <c r="L1704" s="15">
        <f t="shared" si="158"/>
        <v>42063.869791666672</v>
      </c>
      <c r="M1704" s="15" t="str">
        <f t="shared" si="159"/>
        <v>Feb</v>
      </c>
      <c r="N1704" s="15" t="str">
        <f t="shared" si="160"/>
        <v>2015</v>
      </c>
      <c r="O1704" s="3" t="b">
        <v>0</v>
      </c>
      <c r="P1704" s="3">
        <v>1</v>
      </c>
      <c r="Q1704" s="3" t="b">
        <v>0</v>
      </c>
      <c r="R1704" s="3" t="s">
        <v>8293</v>
      </c>
      <c r="S1704" s="7">
        <f t="shared" si="156"/>
        <v>0</v>
      </c>
      <c r="T1704" s="3">
        <f t="shared" si="161"/>
        <v>1</v>
      </c>
      <c r="U1704" s="9" t="s">
        <v>8318</v>
      </c>
      <c r="V1704" s="3" t="s">
        <v>8340</v>
      </c>
    </row>
    <row r="1705" spans="1:22" ht="43.2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15">
        <f t="shared" si="157"/>
        <v>42247.281678240746</v>
      </c>
      <c r="K1705" s="3">
        <v>1435819537</v>
      </c>
      <c r="L1705" s="15">
        <f t="shared" si="158"/>
        <v>42187.281678240746</v>
      </c>
      <c r="M1705" s="15" t="str">
        <f t="shared" si="159"/>
        <v>Jul</v>
      </c>
      <c r="N1705" s="15" t="str">
        <f t="shared" si="160"/>
        <v>2015</v>
      </c>
      <c r="O1705" s="3" t="b">
        <v>0</v>
      </c>
      <c r="P1705" s="3">
        <v>2</v>
      </c>
      <c r="Q1705" s="3" t="b">
        <v>0</v>
      </c>
      <c r="R1705" s="3" t="s">
        <v>8293</v>
      </c>
      <c r="S1705" s="7">
        <f t="shared" si="156"/>
        <v>1</v>
      </c>
      <c r="T1705" s="3">
        <f t="shared" si="161"/>
        <v>25.5</v>
      </c>
      <c r="U1705" s="9" t="s">
        <v>8318</v>
      </c>
      <c r="V1705" s="3" t="s">
        <v>8340</v>
      </c>
    </row>
    <row r="1706" spans="1:22" ht="43.2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15">
        <f t="shared" si="157"/>
        <v>42051.139733796299</v>
      </c>
      <c r="K1706" s="3">
        <v>1421464873</v>
      </c>
      <c r="L1706" s="15">
        <f t="shared" si="158"/>
        <v>42021.139733796299</v>
      </c>
      <c r="M1706" s="15" t="str">
        <f t="shared" si="159"/>
        <v>Jan</v>
      </c>
      <c r="N1706" s="15" t="str">
        <f t="shared" si="160"/>
        <v>2015</v>
      </c>
      <c r="O1706" s="3" t="b">
        <v>0</v>
      </c>
      <c r="P1706" s="3">
        <v>11</v>
      </c>
      <c r="Q1706" s="3" t="b">
        <v>0</v>
      </c>
      <c r="R1706" s="3" t="s">
        <v>8293</v>
      </c>
      <c r="S1706" s="7">
        <f t="shared" si="156"/>
        <v>65</v>
      </c>
      <c r="T1706" s="3">
        <f t="shared" si="161"/>
        <v>118.36</v>
      </c>
      <c r="U1706" s="9" t="s">
        <v>8318</v>
      </c>
      <c r="V1706" s="3" t="s">
        <v>8340</v>
      </c>
    </row>
    <row r="1707" spans="1:22" ht="43.2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15">
        <f t="shared" si="157"/>
        <v>42256.666666666672</v>
      </c>
      <c r="K1707" s="3">
        <v>1440807846</v>
      </c>
      <c r="L1707" s="15">
        <f t="shared" si="158"/>
        <v>42245.016736111109</v>
      </c>
      <c r="M1707" s="15" t="str">
        <f t="shared" si="159"/>
        <v>Aug</v>
      </c>
      <c r="N1707" s="15" t="str">
        <f t="shared" si="160"/>
        <v>2015</v>
      </c>
      <c r="O1707" s="3" t="b">
        <v>0</v>
      </c>
      <c r="P1707" s="3">
        <v>0</v>
      </c>
      <c r="Q1707" s="3" t="b">
        <v>0</v>
      </c>
      <c r="R1707" s="3" t="s">
        <v>8293</v>
      </c>
      <c r="S1707" s="7">
        <f t="shared" si="156"/>
        <v>0</v>
      </c>
      <c r="T1707" s="3" t="e">
        <f t="shared" si="161"/>
        <v>#DIV/0!</v>
      </c>
      <c r="U1707" s="9" t="s">
        <v>8318</v>
      </c>
      <c r="V1707" s="3" t="s">
        <v>8340</v>
      </c>
    </row>
    <row r="1708" spans="1:22" ht="43.2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15">
        <f t="shared" si="157"/>
        <v>42239.306388888886</v>
      </c>
      <c r="K1708" s="3">
        <v>1435130472</v>
      </c>
      <c r="L1708" s="15">
        <f t="shared" si="158"/>
        <v>42179.306388888886</v>
      </c>
      <c r="M1708" s="15" t="str">
        <f t="shared" si="159"/>
        <v>Jun</v>
      </c>
      <c r="N1708" s="15" t="str">
        <f t="shared" si="160"/>
        <v>2015</v>
      </c>
      <c r="O1708" s="3" t="b">
        <v>0</v>
      </c>
      <c r="P1708" s="3">
        <v>0</v>
      </c>
      <c r="Q1708" s="3" t="b">
        <v>0</v>
      </c>
      <c r="R1708" s="3" t="s">
        <v>8293</v>
      </c>
      <c r="S1708" s="7">
        <f t="shared" si="156"/>
        <v>0</v>
      </c>
      <c r="T1708" s="3" t="e">
        <f t="shared" si="161"/>
        <v>#DIV/0!</v>
      </c>
      <c r="U1708" s="9" t="s">
        <v>8318</v>
      </c>
      <c r="V1708" s="3" t="s">
        <v>8340</v>
      </c>
    </row>
    <row r="1709" spans="1:22" ht="43.2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15">
        <f t="shared" si="157"/>
        <v>42457.679340277777</v>
      </c>
      <c r="K1709" s="3">
        <v>1456593495</v>
      </c>
      <c r="L1709" s="15">
        <f t="shared" si="158"/>
        <v>42427.721006944441</v>
      </c>
      <c r="M1709" s="15" t="str">
        <f t="shared" si="159"/>
        <v>Feb</v>
      </c>
      <c r="N1709" s="15" t="str">
        <f t="shared" si="160"/>
        <v>2016</v>
      </c>
      <c r="O1709" s="3" t="b">
        <v>0</v>
      </c>
      <c r="P1709" s="3">
        <v>9</v>
      </c>
      <c r="Q1709" s="3" t="b">
        <v>0</v>
      </c>
      <c r="R1709" s="3" t="s">
        <v>8293</v>
      </c>
      <c r="S1709" s="7">
        <f t="shared" si="156"/>
        <v>10</v>
      </c>
      <c r="T1709" s="3">
        <f t="shared" si="161"/>
        <v>54.11</v>
      </c>
      <c r="U1709" s="9" t="s">
        <v>8318</v>
      </c>
      <c r="V1709" s="3" t="s">
        <v>8340</v>
      </c>
    </row>
    <row r="1710" spans="1:22" ht="57.6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15">
        <f t="shared" si="157"/>
        <v>42491.866967592592</v>
      </c>
      <c r="K1710" s="3">
        <v>1458679706</v>
      </c>
      <c r="L1710" s="15">
        <f t="shared" si="158"/>
        <v>42451.866967592592</v>
      </c>
      <c r="M1710" s="15" t="str">
        <f t="shared" si="159"/>
        <v>Mar</v>
      </c>
      <c r="N1710" s="15" t="str">
        <f t="shared" si="160"/>
        <v>2016</v>
      </c>
      <c r="O1710" s="3" t="b">
        <v>0</v>
      </c>
      <c r="P1710" s="3">
        <v>0</v>
      </c>
      <c r="Q1710" s="3" t="b">
        <v>0</v>
      </c>
      <c r="R1710" s="3" t="s">
        <v>8293</v>
      </c>
      <c r="S1710" s="7">
        <f t="shared" si="156"/>
        <v>0</v>
      </c>
      <c r="T1710" s="3" t="e">
        <f t="shared" si="161"/>
        <v>#DIV/0!</v>
      </c>
      <c r="U1710" s="9" t="s">
        <v>8318</v>
      </c>
      <c r="V1710" s="3" t="s">
        <v>8340</v>
      </c>
    </row>
    <row r="1711" spans="1:22" ht="43.2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15">
        <f t="shared" si="157"/>
        <v>41882.818749999999</v>
      </c>
      <c r="K1711" s="3">
        <v>1405949514</v>
      </c>
      <c r="L1711" s="15">
        <f t="shared" si="158"/>
        <v>41841.56381944444</v>
      </c>
      <c r="M1711" s="15" t="str">
        <f t="shared" si="159"/>
        <v>Jul</v>
      </c>
      <c r="N1711" s="15" t="str">
        <f t="shared" si="160"/>
        <v>2014</v>
      </c>
      <c r="O1711" s="3" t="b">
        <v>0</v>
      </c>
      <c r="P1711" s="3">
        <v>4</v>
      </c>
      <c r="Q1711" s="3" t="b">
        <v>0</v>
      </c>
      <c r="R1711" s="3" t="s">
        <v>8293</v>
      </c>
      <c r="S1711" s="7">
        <f t="shared" si="156"/>
        <v>5</v>
      </c>
      <c r="T1711" s="3">
        <f t="shared" si="161"/>
        <v>21.25</v>
      </c>
      <c r="U1711" s="9" t="s">
        <v>8318</v>
      </c>
      <c r="V1711" s="3" t="s">
        <v>8340</v>
      </c>
    </row>
    <row r="1712" spans="1:22" ht="28.8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15">
        <f t="shared" si="157"/>
        <v>42387.541666666672</v>
      </c>
      <c r="K1712" s="3">
        <v>1449151888</v>
      </c>
      <c r="L1712" s="15">
        <f t="shared" si="158"/>
        <v>42341.59129629629</v>
      </c>
      <c r="M1712" s="15" t="str">
        <f t="shared" si="159"/>
        <v>Dec</v>
      </c>
      <c r="N1712" s="15" t="str">
        <f t="shared" si="160"/>
        <v>2015</v>
      </c>
      <c r="O1712" s="3" t="b">
        <v>0</v>
      </c>
      <c r="P1712" s="3">
        <v>1</v>
      </c>
      <c r="Q1712" s="3" t="b">
        <v>0</v>
      </c>
      <c r="R1712" s="3" t="s">
        <v>8293</v>
      </c>
      <c r="S1712" s="7">
        <f t="shared" si="156"/>
        <v>1</v>
      </c>
      <c r="T1712" s="3">
        <f t="shared" si="161"/>
        <v>34</v>
      </c>
      <c r="U1712" s="9" t="s">
        <v>8318</v>
      </c>
      <c r="V1712" s="3" t="s">
        <v>8340</v>
      </c>
    </row>
    <row r="1713" spans="1:22" ht="43.2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15">
        <f t="shared" si="157"/>
        <v>41883.646226851852</v>
      </c>
      <c r="K1713" s="3">
        <v>1406907034</v>
      </c>
      <c r="L1713" s="15">
        <f t="shared" si="158"/>
        <v>41852.646226851852</v>
      </c>
      <c r="M1713" s="15" t="str">
        <f t="shared" si="159"/>
        <v>Aug</v>
      </c>
      <c r="N1713" s="15" t="str">
        <f t="shared" si="160"/>
        <v>2014</v>
      </c>
      <c r="O1713" s="3" t="b">
        <v>0</v>
      </c>
      <c r="P1713" s="3">
        <v>2</v>
      </c>
      <c r="Q1713" s="3" t="b">
        <v>0</v>
      </c>
      <c r="R1713" s="3" t="s">
        <v>8293</v>
      </c>
      <c r="S1713" s="7">
        <f t="shared" si="156"/>
        <v>11</v>
      </c>
      <c r="T1713" s="3">
        <f t="shared" si="161"/>
        <v>525</v>
      </c>
      <c r="U1713" s="9" t="s">
        <v>8318</v>
      </c>
      <c r="V1713" s="3" t="s">
        <v>8340</v>
      </c>
    </row>
    <row r="1714" spans="1:22" ht="57.6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15">
        <f t="shared" si="157"/>
        <v>42185.913807870369</v>
      </c>
      <c r="K1714" s="3">
        <v>1430517353</v>
      </c>
      <c r="L1714" s="15">
        <f t="shared" si="158"/>
        <v>42125.913807870369</v>
      </c>
      <c r="M1714" s="15" t="str">
        <f t="shared" si="159"/>
        <v>May</v>
      </c>
      <c r="N1714" s="15" t="str">
        <f t="shared" si="160"/>
        <v>2015</v>
      </c>
      <c r="O1714" s="3" t="b">
        <v>0</v>
      </c>
      <c r="P1714" s="3">
        <v>0</v>
      </c>
      <c r="Q1714" s="3" t="b">
        <v>0</v>
      </c>
      <c r="R1714" s="3" t="s">
        <v>8293</v>
      </c>
      <c r="S1714" s="7">
        <f t="shared" si="156"/>
        <v>0</v>
      </c>
      <c r="T1714" s="3" t="e">
        <f t="shared" si="161"/>
        <v>#DIV/0!</v>
      </c>
      <c r="U1714" s="9" t="s">
        <v>8318</v>
      </c>
      <c r="V1714" s="3" t="s">
        <v>8340</v>
      </c>
    </row>
    <row r="1715" spans="1:22" ht="57.6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15">
        <f t="shared" si="157"/>
        <v>41917.801064814819</v>
      </c>
      <c r="K1715" s="3">
        <v>1409944412</v>
      </c>
      <c r="L1715" s="15">
        <f t="shared" si="158"/>
        <v>41887.801064814819</v>
      </c>
      <c r="M1715" s="15" t="str">
        <f t="shared" si="159"/>
        <v>Sep</v>
      </c>
      <c r="N1715" s="15" t="str">
        <f t="shared" si="160"/>
        <v>2014</v>
      </c>
      <c r="O1715" s="3" t="b">
        <v>0</v>
      </c>
      <c r="P1715" s="3">
        <v>1</v>
      </c>
      <c r="Q1715" s="3" t="b">
        <v>0</v>
      </c>
      <c r="R1715" s="3" t="s">
        <v>8293</v>
      </c>
      <c r="S1715" s="7">
        <f t="shared" si="156"/>
        <v>2</v>
      </c>
      <c r="T1715" s="3">
        <f t="shared" si="161"/>
        <v>50</v>
      </c>
      <c r="U1715" s="9" t="s">
        <v>8318</v>
      </c>
      <c r="V1715" s="3" t="s">
        <v>8340</v>
      </c>
    </row>
    <row r="1716" spans="1:22" ht="43.2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15">
        <f t="shared" si="157"/>
        <v>42125.918530092589</v>
      </c>
      <c r="K1716" s="3">
        <v>1427925761</v>
      </c>
      <c r="L1716" s="15">
        <f t="shared" si="158"/>
        <v>42095.918530092589</v>
      </c>
      <c r="M1716" s="15" t="str">
        <f t="shared" si="159"/>
        <v>Apr</v>
      </c>
      <c r="N1716" s="15" t="str">
        <f t="shared" si="160"/>
        <v>2015</v>
      </c>
      <c r="O1716" s="3" t="b">
        <v>0</v>
      </c>
      <c r="P1716" s="3">
        <v>17</v>
      </c>
      <c r="Q1716" s="3" t="b">
        <v>0</v>
      </c>
      <c r="R1716" s="3" t="s">
        <v>8293</v>
      </c>
      <c r="S1716" s="7">
        <f t="shared" si="156"/>
        <v>8</v>
      </c>
      <c r="T1716" s="3">
        <f t="shared" si="161"/>
        <v>115.71</v>
      </c>
      <c r="U1716" s="9" t="s">
        <v>8318</v>
      </c>
      <c r="V1716" s="3" t="s">
        <v>8340</v>
      </c>
    </row>
    <row r="1717" spans="1:22" ht="43.2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15">
        <f t="shared" si="157"/>
        <v>42094.140277777777</v>
      </c>
      <c r="K1717" s="3">
        <v>1425186785</v>
      </c>
      <c r="L1717" s="15">
        <f t="shared" si="158"/>
        <v>42064.217418981483</v>
      </c>
      <c r="M1717" s="15" t="str">
        <f t="shared" si="159"/>
        <v>Mar</v>
      </c>
      <c r="N1717" s="15" t="str">
        <f t="shared" si="160"/>
        <v>2015</v>
      </c>
      <c r="O1717" s="3" t="b">
        <v>0</v>
      </c>
      <c r="P1717" s="3">
        <v>2</v>
      </c>
      <c r="Q1717" s="3" t="b">
        <v>0</v>
      </c>
      <c r="R1717" s="3" t="s">
        <v>8293</v>
      </c>
      <c r="S1717" s="7">
        <f t="shared" si="156"/>
        <v>0</v>
      </c>
      <c r="T1717" s="3">
        <f t="shared" si="161"/>
        <v>5.5</v>
      </c>
      <c r="U1717" s="9" t="s">
        <v>8318</v>
      </c>
      <c r="V1717" s="3" t="s">
        <v>8340</v>
      </c>
    </row>
    <row r="1718" spans="1:22" ht="43.2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15">
        <f t="shared" si="157"/>
        <v>42713.619201388887</v>
      </c>
      <c r="K1718" s="3">
        <v>1477835499</v>
      </c>
      <c r="L1718" s="15">
        <f t="shared" si="158"/>
        <v>42673.577534722222</v>
      </c>
      <c r="M1718" s="15" t="str">
        <f t="shared" si="159"/>
        <v>Oct</v>
      </c>
      <c r="N1718" s="15" t="str">
        <f t="shared" si="160"/>
        <v>2016</v>
      </c>
      <c r="O1718" s="3" t="b">
        <v>0</v>
      </c>
      <c r="P1718" s="3">
        <v>3</v>
      </c>
      <c r="Q1718" s="3" t="b">
        <v>0</v>
      </c>
      <c r="R1718" s="3" t="s">
        <v>8293</v>
      </c>
      <c r="S1718" s="7">
        <f t="shared" si="156"/>
        <v>8</v>
      </c>
      <c r="T1718" s="3">
        <f t="shared" si="161"/>
        <v>50</v>
      </c>
      <c r="U1718" s="9" t="s">
        <v>8318</v>
      </c>
      <c r="V1718" s="3" t="s">
        <v>8340</v>
      </c>
    </row>
    <row r="1719" spans="1:22" ht="43.2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15">
        <f t="shared" si="157"/>
        <v>42481.166666666672</v>
      </c>
      <c r="K1719" s="3">
        <v>1459467238</v>
      </c>
      <c r="L1719" s="15">
        <f t="shared" si="158"/>
        <v>42460.98192129629</v>
      </c>
      <c r="M1719" s="15" t="str">
        <f t="shared" si="159"/>
        <v>Mar</v>
      </c>
      <c r="N1719" s="15" t="str">
        <f t="shared" si="160"/>
        <v>2016</v>
      </c>
      <c r="O1719" s="3" t="b">
        <v>0</v>
      </c>
      <c r="P1719" s="3">
        <v>41</v>
      </c>
      <c r="Q1719" s="3" t="b">
        <v>0</v>
      </c>
      <c r="R1719" s="3" t="s">
        <v>8293</v>
      </c>
      <c r="S1719" s="7">
        <f t="shared" si="156"/>
        <v>43</v>
      </c>
      <c r="T1719" s="3">
        <f t="shared" si="161"/>
        <v>34.020000000000003</v>
      </c>
      <c r="U1719" s="9" t="s">
        <v>8318</v>
      </c>
      <c r="V1719" s="3" t="s">
        <v>8340</v>
      </c>
    </row>
    <row r="1720" spans="1:22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15">
        <f t="shared" si="157"/>
        <v>42504.207638888889</v>
      </c>
      <c r="K1720" s="3">
        <v>1459435149</v>
      </c>
      <c r="L1720" s="15">
        <f t="shared" si="158"/>
        <v>42460.610520833332</v>
      </c>
      <c r="M1720" s="15" t="str">
        <f t="shared" si="159"/>
        <v>Mar</v>
      </c>
      <c r="N1720" s="15" t="str">
        <f t="shared" si="160"/>
        <v>2016</v>
      </c>
      <c r="O1720" s="3" t="b">
        <v>0</v>
      </c>
      <c r="P1720" s="3">
        <v>2</v>
      </c>
      <c r="Q1720" s="3" t="b">
        <v>0</v>
      </c>
      <c r="R1720" s="3" t="s">
        <v>8293</v>
      </c>
      <c r="S1720" s="7">
        <f t="shared" si="156"/>
        <v>0</v>
      </c>
      <c r="T1720" s="3">
        <f t="shared" si="161"/>
        <v>37.5</v>
      </c>
      <c r="U1720" s="9" t="s">
        <v>8318</v>
      </c>
      <c r="V1720" s="3" t="s">
        <v>8340</v>
      </c>
    </row>
    <row r="1721" spans="1:22" ht="43.2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15">
        <f t="shared" si="157"/>
        <v>41899.534618055557</v>
      </c>
      <c r="K1721" s="3">
        <v>1408366191</v>
      </c>
      <c r="L1721" s="15">
        <f t="shared" si="158"/>
        <v>41869.534618055557</v>
      </c>
      <c r="M1721" s="15" t="str">
        <f t="shared" si="159"/>
        <v>Aug</v>
      </c>
      <c r="N1721" s="15" t="str">
        <f t="shared" si="160"/>
        <v>2014</v>
      </c>
      <c r="O1721" s="3" t="b">
        <v>0</v>
      </c>
      <c r="P1721" s="3">
        <v>3</v>
      </c>
      <c r="Q1721" s="3" t="b">
        <v>0</v>
      </c>
      <c r="R1721" s="3" t="s">
        <v>8293</v>
      </c>
      <c r="S1721" s="7">
        <f t="shared" si="156"/>
        <v>1</v>
      </c>
      <c r="T1721" s="3">
        <f t="shared" si="161"/>
        <v>11.67</v>
      </c>
      <c r="U1721" s="9" t="s">
        <v>8318</v>
      </c>
      <c r="V1721" s="3" t="s">
        <v>8340</v>
      </c>
    </row>
    <row r="1722" spans="1:22" ht="43.2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15">
        <f t="shared" si="157"/>
        <v>41952.824895833335</v>
      </c>
      <c r="K1722" s="3">
        <v>1412966871</v>
      </c>
      <c r="L1722" s="15">
        <f t="shared" si="158"/>
        <v>41922.783229166671</v>
      </c>
      <c r="M1722" s="15" t="str">
        <f t="shared" si="159"/>
        <v>Oct</v>
      </c>
      <c r="N1722" s="15" t="str">
        <f t="shared" si="160"/>
        <v>2014</v>
      </c>
      <c r="O1722" s="3" t="b">
        <v>0</v>
      </c>
      <c r="P1722" s="3">
        <v>8</v>
      </c>
      <c r="Q1722" s="3" t="b">
        <v>0</v>
      </c>
      <c r="R1722" s="3" t="s">
        <v>8293</v>
      </c>
      <c r="S1722" s="7">
        <f t="shared" si="156"/>
        <v>6</v>
      </c>
      <c r="T1722" s="3">
        <f t="shared" si="161"/>
        <v>28.13</v>
      </c>
      <c r="U1722" s="9" t="s">
        <v>8318</v>
      </c>
      <c r="V1722" s="3" t="s">
        <v>8340</v>
      </c>
    </row>
    <row r="1723" spans="1:22" ht="43.2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15">
        <f t="shared" si="157"/>
        <v>42349.461377314816</v>
      </c>
      <c r="K1723" s="3">
        <v>1447239863</v>
      </c>
      <c r="L1723" s="15">
        <f t="shared" si="158"/>
        <v>42319.461377314816</v>
      </c>
      <c r="M1723" s="15" t="str">
        <f t="shared" si="159"/>
        <v>Nov</v>
      </c>
      <c r="N1723" s="15" t="str">
        <f t="shared" si="160"/>
        <v>2015</v>
      </c>
      <c r="O1723" s="3" t="b">
        <v>0</v>
      </c>
      <c r="P1723" s="3">
        <v>0</v>
      </c>
      <c r="Q1723" s="3" t="b">
        <v>0</v>
      </c>
      <c r="R1723" s="3" t="s">
        <v>8293</v>
      </c>
      <c r="S1723" s="7">
        <f t="shared" si="156"/>
        <v>0</v>
      </c>
      <c r="T1723" s="3" t="e">
        <f t="shared" si="161"/>
        <v>#DIV/0!</v>
      </c>
      <c r="U1723" s="9" t="s">
        <v>8318</v>
      </c>
      <c r="V1723" s="3" t="s">
        <v>8340</v>
      </c>
    </row>
    <row r="1724" spans="1:22" ht="43.2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15">
        <f t="shared" si="157"/>
        <v>42463.006944444445</v>
      </c>
      <c r="K1724" s="3">
        <v>1456441429</v>
      </c>
      <c r="L1724" s="15">
        <f t="shared" si="158"/>
        <v>42425.960983796293</v>
      </c>
      <c r="M1724" s="15" t="str">
        <f t="shared" si="159"/>
        <v>Feb</v>
      </c>
      <c r="N1724" s="15" t="str">
        <f t="shared" si="160"/>
        <v>2016</v>
      </c>
      <c r="O1724" s="3" t="b">
        <v>0</v>
      </c>
      <c r="P1724" s="3">
        <v>1</v>
      </c>
      <c r="Q1724" s="3" t="b">
        <v>0</v>
      </c>
      <c r="R1724" s="3" t="s">
        <v>8293</v>
      </c>
      <c r="S1724" s="7">
        <f t="shared" si="156"/>
        <v>0</v>
      </c>
      <c r="T1724" s="3">
        <f t="shared" si="161"/>
        <v>1</v>
      </c>
      <c r="U1724" s="9" t="s">
        <v>8318</v>
      </c>
      <c r="V1724" s="3" t="s">
        <v>8340</v>
      </c>
    </row>
    <row r="1725" spans="1:22" ht="57.6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15">
        <f t="shared" si="157"/>
        <v>42186.25</v>
      </c>
      <c r="K1725" s="3">
        <v>1430855315</v>
      </c>
      <c r="L1725" s="15">
        <f t="shared" si="158"/>
        <v>42129.82540509259</v>
      </c>
      <c r="M1725" s="15" t="str">
        <f t="shared" si="159"/>
        <v>May</v>
      </c>
      <c r="N1725" s="15" t="str">
        <f t="shared" si="160"/>
        <v>2015</v>
      </c>
      <c r="O1725" s="3" t="b">
        <v>0</v>
      </c>
      <c r="P1725" s="3">
        <v>3</v>
      </c>
      <c r="Q1725" s="3" t="b">
        <v>0</v>
      </c>
      <c r="R1725" s="3" t="s">
        <v>8293</v>
      </c>
      <c r="S1725" s="7">
        <f t="shared" si="156"/>
        <v>7</v>
      </c>
      <c r="T1725" s="3">
        <f t="shared" si="161"/>
        <v>216.67</v>
      </c>
      <c r="U1725" s="9" t="s">
        <v>8318</v>
      </c>
      <c r="V1725" s="3" t="s">
        <v>8340</v>
      </c>
    </row>
    <row r="1726" spans="1:22" ht="43.2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15">
        <f t="shared" si="157"/>
        <v>41942.932430555556</v>
      </c>
      <c r="K1726" s="3">
        <v>1412115762</v>
      </c>
      <c r="L1726" s="15">
        <f t="shared" si="158"/>
        <v>41912.932430555556</v>
      </c>
      <c r="M1726" s="15" t="str">
        <f t="shared" si="159"/>
        <v>Sep</v>
      </c>
      <c r="N1726" s="15" t="str">
        <f t="shared" si="160"/>
        <v>2014</v>
      </c>
      <c r="O1726" s="3" t="b">
        <v>0</v>
      </c>
      <c r="P1726" s="3">
        <v>4</v>
      </c>
      <c r="Q1726" s="3" t="b">
        <v>0</v>
      </c>
      <c r="R1726" s="3" t="s">
        <v>8293</v>
      </c>
      <c r="S1726" s="7">
        <f t="shared" si="156"/>
        <v>1</v>
      </c>
      <c r="T1726" s="3">
        <f t="shared" si="161"/>
        <v>8.75</v>
      </c>
      <c r="U1726" s="9" t="s">
        <v>8318</v>
      </c>
      <c r="V1726" s="3" t="s">
        <v>8340</v>
      </c>
    </row>
    <row r="1727" spans="1:22" ht="43.2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15">
        <f t="shared" si="157"/>
        <v>41875.968159722222</v>
      </c>
      <c r="K1727" s="3">
        <v>1406330049</v>
      </c>
      <c r="L1727" s="15">
        <f t="shared" si="158"/>
        <v>41845.968159722222</v>
      </c>
      <c r="M1727" s="15" t="str">
        <f t="shared" si="159"/>
        <v>Jul</v>
      </c>
      <c r="N1727" s="15" t="str">
        <f t="shared" si="160"/>
        <v>2014</v>
      </c>
      <c r="O1727" s="3" t="b">
        <v>0</v>
      </c>
      <c r="P1727" s="3">
        <v>9</v>
      </c>
      <c r="Q1727" s="3" t="b">
        <v>0</v>
      </c>
      <c r="R1727" s="3" t="s">
        <v>8293</v>
      </c>
      <c r="S1727" s="7">
        <f t="shared" si="156"/>
        <v>10</v>
      </c>
      <c r="T1727" s="3">
        <f t="shared" si="161"/>
        <v>62.22</v>
      </c>
      <c r="U1727" s="9" t="s">
        <v>8318</v>
      </c>
      <c r="V1727" s="3" t="s">
        <v>8340</v>
      </c>
    </row>
    <row r="1728" spans="1:22" ht="28.8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15">
        <f t="shared" si="157"/>
        <v>41817.919722222221</v>
      </c>
      <c r="K1728" s="3">
        <v>1401401064</v>
      </c>
      <c r="L1728" s="15">
        <f t="shared" si="158"/>
        <v>41788.919722222221</v>
      </c>
      <c r="M1728" s="15" t="str">
        <f t="shared" si="159"/>
        <v>May</v>
      </c>
      <c r="N1728" s="15" t="str">
        <f t="shared" si="160"/>
        <v>2014</v>
      </c>
      <c r="O1728" s="3" t="b">
        <v>0</v>
      </c>
      <c r="P1728" s="3">
        <v>16</v>
      </c>
      <c r="Q1728" s="3" t="b">
        <v>0</v>
      </c>
      <c r="R1728" s="3" t="s">
        <v>8293</v>
      </c>
      <c r="S1728" s="7">
        <f t="shared" si="156"/>
        <v>34</v>
      </c>
      <c r="T1728" s="3">
        <f t="shared" si="161"/>
        <v>137.25</v>
      </c>
      <c r="U1728" s="9" t="s">
        <v>8318</v>
      </c>
      <c r="V1728" s="3" t="s">
        <v>8340</v>
      </c>
    </row>
    <row r="1729" spans="1:22" ht="43.2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15">
        <f t="shared" si="157"/>
        <v>42099.458333333328</v>
      </c>
      <c r="K1729" s="3">
        <v>1423520177</v>
      </c>
      <c r="L1729" s="15">
        <f t="shared" si="158"/>
        <v>42044.927974537044</v>
      </c>
      <c r="M1729" s="15" t="str">
        <f t="shared" si="159"/>
        <v>Feb</v>
      </c>
      <c r="N1729" s="15" t="str">
        <f t="shared" si="160"/>
        <v>2015</v>
      </c>
      <c r="O1729" s="3" t="b">
        <v>0</v>
      </c>
      <c r="P1729" s="3">
        <v>1</v>
      </c>
      <c r="Q1729" s="3" t="b">
        <v>0</v>
      </c>
      <c r="R1729" s="3" t="s">
        <v>8293</v>
      </c>
      <c r="S1729" s="7">
        <f t="shared" si="156"/>
        <v>0</v>
      </c>
      <c r="T1729" s="3">
        <f t="shared" si="161"/>
        <v>1</v>
      </c>
      <c r="U1729" s="9" t="s">
        <v>8318</v>
      </c>
      <c r="V1729" s="3" t="s">
        <v>8340</v>
      </c>
    </row>
    <row r="1730" spans="1:22" ht="43.2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15">
        <f t="shared" si="157"/>
        <v>42298.625856481478</v>
      </c>
      <c r="K1730" s="3">
        <v>1442847674</v>
      </c>
      <c r="L1730" s="15">
        <f t="shared" si="158"/>
        <v>42268.625856481478</v>
      </c>
      <c r="M1730" s="15" t="str">
        <f t="shared" si="159"/>
        <v>Sep</v>
      </c>
      <c r="N1730" s="15" t="str">
        <f t="shared" si="160"/>
        <v>2015</v>
      </c>
      <c r="O1730" s="3" t="b">
        <v>0</v>
      </c>
      <c r="P1730" s="3">
        <v>7</v>
      </c>
      <c r="Q1730" s="3" t="b">
        <v>0</v>
      </c>
      <c r="R1730" s="3" t="s">
        <v>8293</v>
      </c>
      <c r="S1730" s="7">
        <f t="shared" ref="S1730:S1793" si="162">ROUND((E1730/D1730)*100,0)</f>
        <v>68</v>
      </c>
      <c r="T1730" s="3">
        <f t="shared" si="161"/>
        <v>122.14</v>
      </c>
      <c r="U1730" s="9" t="s">
        <v>8318</v>
      </c>
      <c r="V1730" s="3" t="s">
        <v>8340</v>
      </c>
    </row>
    <row r="1731" spans="1:22" ht="43.2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15">
        <f t="shared" ref="J1731:J1794" si="163">(((I1731/60)/60)/24)+DATE(1970,1,1)</f>
        <v>42531.052152777775</v>
      </c>
      <c r="K1731" s="3">
        <v>1460337306</v>
      </c>
      <c r="L1731" s="15">
        <f t="shared" ref="L1731:L1794" si="164">(((K1731/60)/60)/24)+DATE(1970,1,1)</f>
        <v>42471.052152777775</v>
      </c>
      <c r="M1731" s="15" t="str">
        <f t="shared" ref="M1731:M1794" si="165">TEXT(L1731, "mmm")</f>
        <v>Apr</v>
      </c>
      <c r="N1731" s="15" t="str">
        <f t="shared" ref="N1731:N1794" si="166">TEXT(L1731, "yyyy")</f>
        <v>2016</v>
      </c>
      <c r="O1731" s="3" t="b">
        <v>0</v>
      </c>
      <c r="P1731" s="3">
        <v>0</v>
      </c>
      <c r="Q1731" s="3" t="b">
        <v>0</v>
      </c>
      <c r="R1731" s="3" t="s">
        <v>8293</v>
      </c>
      <c r="S1731" s="7">
        <f t="shared" si="162"/>
        <v>0</v>
      </c>
      <c r="T1731" s="3" t="e">
        <f t="shared" ref="T1731:T1794" si="167">ROUND(E1731/P1731,2)</f>
        <v>#DIV/0!</v>
      </c>
      <c r="U1731" s="9" t="s">
        <v>8318</v>
      </c>
      <c r="V1731" s="3" t="s">
        <v>8340</v>
      </c>
    </row>
    <row r="1732" spans="1:22" ht="43.2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15">
        <f t="shared" si="163"/>
        <v>42302.087766203709</v>
      </c>
      <c r="K1732" s="3">
        <v>1443146783</v>
      </c>
      <c r="L1732" s="15">
        <f t="shared" si="164"/>
        <v>42272.087766203709</v>
      </c>
      <c r="M1732" s="15" t="str">
        <f t="shared" si="165"/>
        <v>Sep</v>
      </c>
      <c r="N1732" s="15" t="str">
        <f t="shared" si="166"/>
        <v>2015</v>
      </c>
      <c r="O1732" s="3" t="b">
        <v>0</v>
      </c>
      <c r="P1732" s="3">
        <v>0</v>
      </c>
      <c r="Q1732" s="3" t="b">
        <v>0</v>
      </c>
      <c r="R1732" s="3" t="s">
        <v>8293</v>
      </c>
      <c r="S1732" s="7">
        <f t="shared" si="162"/>
        <v>0</v>
      </c>
      <c r="T1732" s="3" t="e">
        <f t="shared" si="167"/>
        <v>#DIV/0!</v>
      </c>
      <c r="U1732" s="9" t="s">
        <v>8318</v>
      </c>
      <c r="V1732" s="3" t="s">
        <v>8340</v>
      </c>
    </row>
    <row r="1733" spans="1:22" ht="28.8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15">
        <f t="shared" si="163"/>
        <v>42166.625</v>
      </c>
      <c r="K1733" s="3">
        <v>1432849552</v>
      </c>
      <c r="L1733" s="15">
        <f t="shared" si="164"/>
        <v>42152.906851851847</v>
      </c>
      <c r="M1733" s="15" t="str">
        <f t="shared" si="165"/>
        <v>May</v>
      </c>
      <c r="N1733" s="15" t="str">
        <f t="shared" si="166"/>
        <v>2015</v>
      </c>
      <c r="O1733" s="3" t="b">
        <v>0</v>
      </c>
      <c r="P1733" s="3">
        <v>0</v>
      </c>
      <c r="Q1733" s="3" t="b">
        <v>0</v>
      </c>
      <c r="R1733" s="3" t="s">
        <v>8293</v>
      </c>
      <c r="S1733" s="7">
        <f t="shared" si="162"/>
        <v>0</v>
      </c>
      <c r="T1733" s="3" t="e">
        <f t="shared" si="167"/>
        <v>#DIV/0!</v>
      </c>
      <c r="U1733" s="9" t="s">
        <v>8318</v>
      </c>
      <c r="V1733" s="3" t="s">
        <v>8340</v>
      </c>
    </row>
    <row r="1734" spans="1:22" ht="43.2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15">
        <f t="shared" si="163"/>
        <v>42385.208333333328</v>
      </c>
      <c r="K1734" s="3">
        <v>1447777481</v>
      </c>
      <c r="L1734" s="15">
        <f t="shared" si="164"/>
        <v>42325.683807870373</v>
      </c>
      <c r="M1734" s="15" t="str">
        <f t="shared" si="165"/>
        <v>Nov</v>
      </c>
      <c r="N1734" s="15" t="str">
        <f t="shared" si="166"/>
        <v>2015</v>
      </c>
      <c r="O1734" s="3" t="b">
        <v>0</v>
      </c>
      <c r="P1734" s="3">
        <v>0</v>
      </c>
      <c r="Q1734" s="3" t="b">
        <v>0</v>
      </c>
      <c r="R1734" s="3" t="s">
        <v>8293</v>
      </c>
      <c r="S1734" s="7">
        <f t="shared" si="162"/>
        <v>0</v>
      </c>
      <c r="T1734" s="3" t="e">
        <f t="shared" si="167"/>
        <v>#DIV/0!</v>
      </c>
      <c r="U1734" s="9" t="s">
        <v>8318</v>
      </c>
      <c r="V1734" s="3" t="s">
        <v>8340</v>
      </c>
    </row>
    <row r="1735" spans="1:22" ht="43.2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15">
        <f t="shared" si="163"/>
        <v>42626.895833333328</v>
      </c>
      <c r="K1735" s="3">
        <v>1472746374</v>
      </c>
      <c r="L1735" s="15">
        <f t="shared" si="164"/>
        <v>42614.675625000003</v>
      </c>
      <c r="M1735" s="15" t="str">
        <f t="shared" si="165"/>
        <v>Sep</v>
      </c>
      <c r="N1735" s="15" t="str">
        <f t="shared" si="166"/>
        <v>2016</v>
      </c>
      <c r="O1735" s="3" t="b">
        <v>0</v>
      </c>
      <c r="P1735" s="3">
        <v>0</v>
      </c>
      <c r="Q1735" s="3" t="b">
        <v>0</v>
      </c>
      <c r="R1735" s="3" t="s">
        <v>8293</v>
      </c>
      <c r="S1735" s="7">
        <f t="shared" si="162"/>
        <v>0</v>
      </c>
      <c r="T1735" s="3" t="e">
        <f t="shared" si="167"/>
        <v>#DIV/0!</v>
      </c>
      <c r="U1735" s="9" t="s">
        <v>8318</v>
      </c>
      <c r="V1735" s="3" t="s">
        <v>8340</v>
      </c>
    </row>
    <row r="1736" spans="1:22" ht="43.2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15">
        <f t="shared" si="163"/>
        <v>42132.036527777775</v>
      </c>
      <c r="K1736" s="3">
        <v>1428454356</v>
      </c>
      <c r="L1736" s="15">
        <f t="shared" si="164"/>
        <v>42102.036527777775</v>
      </c>
      <c r="M1736" s="15" t="str">
        <f t="shared" si="165"/>
        <v>Apr</v>
      </c>
      <c r="N1736" s="15" t="str">
        <f t="shared" si="166"/>
        <v>2015</v>
      </c>
      <c r="O1736" s="3" t="b">
        <v>0</v>
      </c>
      <c r="P1736" s="3">
        <v>1</v>
      </c>
      <c r="Q1736" s="3" t="b">
        <v>0</v>
      </c>
      <c r="R1736" s="3" t="s">
        <v>8293</v>
      </c>
      <c r="S1736" s="7">
        <f t="shared" si="162"/>
        <v>0</v>
      </c>
      <c r="T1736" s="3">
        <f t="shared" si="167"/>
        <v>1</v>
      </c>
      <c r="U1736" s="9" t="s">
        <v>8318</v>
      </c>
      <c r="V1736" s="3" t="s">
        <v>8340</v>
      </c>
    </row>
    <row r="1737" spans="1:22" ht="43.2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15">
        <f t="shared" si="163"/>
        <v>42589.814178240747</v>
      </c>
      <c r="K1737" s="3">
        <v>1468006345</v>
      </c>
      <c r="L1737" s="15">
        <f t="shared" si="164"/>
        <v>42559.814178240747</v>
      </c>
      <c r="M1737" s="15" t="str">
        <f t="shared" si="165"/>
        <v>Jul</v>
      </c>
      <c r="N1737" s="15" t="str">
        <f t="shared" si="166"/>
        <v>2016</v>
      </c>
      <c r="O1737" s="3" t="b">
        <v>0</v>
      </c>
      <c r="P1737" s="3">
        <v>2</v>
      </c>
      <c r="Q1737" s="3" t="b">
        <v>0</v>
      </c>
      <c r="R1737" s="3" t="s">
        <v>8293</v>
      </c>
      <c r="S1737" s="7">
        <f t="shared" si="162"/>
        <v>11</v>
      </c>
      <c r="T1737" s="3">
        <f t="shared" si="167"/>
        <v>55</v>
      </c>
      <c r="U1737" s="9" t="s">
        <v>8318</v>
      </c>
      <c r="V1737" s="3" t="s">
        <v>8340</v>
      </c>
    </row>
    <row r="1738" spans="1:22" ht="28.8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15">
        <f t="shared" si="163"/>
        <v>42316.90315972222</v>
      </c>
      <c r="K1738" s="3">
        <v>1444423233</v>
      </c>
      <c r="L1738" s="15">
        <f t="shared" si="164"/>
        <v>42286.861493055556</v>
      </c>
      <c r="M1738" s="15" t="str">
        <f t="shared" si="165"/>
        <v>Oct</v>
      </c>
      <c r="N1738" s="15" t="str">
        <f t="shared" si="166"/>
        <v>2015</v>
      </c>
      <c r="O1738" s="3" t="b">
        <v>0</v>
      </c>
      <c r="P1738" s="3">
        <v>1</v>
      </c>
      <c r="Q1738" s="3" t="b">
        <v>0</v>
      </c>
      <c r="R1738" s="3" t="s">
        <v>8293</v>
      </c>
      <c r="S1738" s="7">
        <f t="shared" si="162"/>
        <v>1</v>
      </c>
      <c r="T1738" s="3">
        <f t="shared" si="167"/>
        <v>22</v>
      </c>
      <c r="U1738" s="9" t="s">
        <v>8318</v>
      </c>
      <c r="V1738" s="3" t="s">
        <v>8340</v>
      </c>
    </row>
    <row r="1739" spans="1:22" ht="43.2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15">
        <f t="shared" si="163"/>
        <v>42205.948981481488</v>
      </c>
      <c r="K1739" s="3">
        <v>1434840392</v>
      </c>
      <c r="L1739" s="15">
        <f t="shared" si="164"/>
        <v>42175.948981481488</v>
      </c>
      <c r="M1739" s="15" t="str">
        <f t="shared" si="165"/>
        <v>Jun</v>
      </c>
      <c r="N1739" s="15" t="str">
        <f t="shared" si="166"/>
        <v>2015</v>
      </c>
      <c r="O1739" s="3" t="b">
        <v>0</v>
      </c>
      <c r="P1739" s="3">
        <v>15</v>
      </c>
      <c r="Q1739" s="3" t="b">
        <v>0</v>
      </c>
      <c r="R1739" s="3" t="s">
        <v>8293</v>
      </c>
      <c r="S1739" s="7">
        <f t="shared" si="162"/>
        <v>21</v>
      </c>
      <c r="T1739" s="3">
        <f t="shared" si="167"/>
        <v>56.67</v>
      </c>
      <c r="U1739" s="9" t="s">
        <v>8318</v>
      </c>
      <c r="V1739" s="3" t="s">
        <v>8340</v>
      </c>
    </row>
    <row r="1740" spans="1:22" ht="28.8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15">
        <f t="shared" si="163"/>
        <v>41914.874328703707</v>
      </c>
      <c r="K1740" s="3">
        <v>1409691542</v>
      </c>
      <c r="L1740" s="15">
        <f t="shared" si="164"/>
        <v>41884.874328703707</v>
      </c>
      <c r="M1740" s="15" t="str">
        <f t="shared" si="165"/>
        <v>Sep</v>
      </c>
      <c r="N1740" s="15" t="str">
        <f t="shared" si="166"/>
        <v>2014</v>
      </c>
      <c r="O1740" s="3" t="b">
        <v>0</v>
      </c>
      <c r="P1740" s="3">
        <v>1</v>
      </c>
      <c r="Q1740" s="3" t="b">
        <v>0</v>
      </c>
      <c r="R1740" s="3" t="s">
        <v>8293</v>
      </c>
      <c r="S1740" s="7">
        <f t="shared" si="162"/>
        <v>0</v>
      </c>
      <c r="T1740" s="3">
        <f t="shared" si="167"/>
        <v>20</v>
      </c>
      <c r="U1740" s="9" t="s">
        <v>8318</v>
      </c>
      <c r="V1740" s="3" t="s">
        <v>8340</v>
      </c>
    </row>
    <row r="1741" spans="1:22" ht="43.2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15">
        <f t="shared" si="163"/>
        <v>42494.832546296297</v>
      </c>
      <c r="K1741" s="3">
        <v>1457297932</v>
      </c>
      <c r="L1741" s="15">
        <f t="shared" si="164"/>
        <v>42435.874212962968</v>
      </c>
      <c r="M1741" s="15" t="str">
        <f t="shared" si="165"/>
        <v>Mar</v>
      </c>
      <c r="N1741" s="15" t="str">
        <f t="shared" si="166"/>
        <v>2016</v>
      </c>
      <c r="O1741" s="3" t="b">
        <v>0</v>
      </c>
      <c r="P1741" s="3">
        <v>1</v>
      </c>
      <c r="Q1741" s="3" t="b">
        <v>0</v>
      </c>
      <c r="R1741" s="3" t="s">
        <v>8293</v>
      </c>
      <c r="S1741" s="7">
        <f t="shared" si="162"/>
        <v>0</v>
      </c>
      <c r="T1741" s="3">
        <f t="shared" si="167"/>
        <v>1</v>
      </c>
      <c r="U1741" s="9" t="s">
        <v>8318</v>
      </c>
      <c r="V1741" s="3" t="s">
        <v>8340</v>
      </c>
    </row>
    <row r="1742" spans="1:22" ht="43.2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15">
        <f t="shared" si="163"/>
        <v>42201.817384259266</v>
      </c>
      <c r="K1742" s="3">
        <v>1434483422</v>
      </c>
      <c r="L1742" s="15">
        <f t="shared" si="164"/>
        <v>42171.817384259266</v>
      </c>
      <c r="M1742" s="15" t="str">
        <f t="shared" si="165"/>
        <v>Jun</v>
      </c>
      <c r="N1742" s="15" t="str">
        <f t="shared" si="166"/>
        <v>2015</v>
      </c>
      <c r="O1742" s="3" t="b">
        <v>0</v>
      </c>
      <c r="P1742" s="3">
        <v>0</v>
      </c>
      <c r="Q1742" s="3" t="b">
        <v>0</v>
      </c>
      <c r="R1742" s="3" t="s">
        <v>8293</v>
      </c>
      <c r="S1742" s="7">
        <f t="shared" si="162"/>
        <v>0</v>
      </c>
      <c r="T1742" s="3" t="e">
        <f t="shared" si="167"/>
        <v>#DIV/0!</v>
      </c>
      <c r="U1742" s="9" t="s">
        <v>8318</v>
      </c>
      <c r="V1742" s="3" t="s">
        <v>8340</v>
      </c>
    </row>
    <row r="1743" spans="1:22" ht="28.8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15">
        <f t="shared" si="163"/>
        <v>42165.628136574072</v>
      </c>
      <c r="K1743" s="3">
        <v>1430060671</v>
      </c>
      <c r="L1743" s="15">
        <f t="shared" si="164"/>
        <v>42120.628136574072</v>
      </c>
      <c r="M1743" s="15" t="str">
        <f t="shared" si="165"/>
        <v>Apr</v>
      </c>
      <c r="N1743" s="15" t="str">
        <f t="shared" si="166"/>
        <v>2015</v>
      </c>
      <c r="O1743" s="3" t="b">
        <v>0</v>
      </c>
      <c r="P1743" s="3">
        <v>52</v>
      </c>
      <c r="Q1743" s="3" t="b">
        <v>1</v>
      </c>
      <c r="R1743" s="3" t="s">
        <v>8285</v>
      </c>
      <c r="S1743" s="7">
        <f t="shared" si="162"/>
        <v>111</v>
      </c>
      <c r="T1743" s="3">
        <f t="shared" si="167"/>
        <v>25.58</v>
      </c>
      <c r="U1743" s="9" t="s">
        <v>8331</v>
      </c>
      <c r="V1743" s="3" t="s">
        <v>8332</v>
      </c>
    </row>
    <row r="1744" spans="1:22" ht="43.2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15">
        <f t="shared" si="163"/>
        <v>42742.875</v>
      </c>
      <c r="K1744" s="3">
        <v>1481058170</v>
      </c>
      <c r="L1744" s="15">
        <f t="shared" si="164"/>
        <v>42710.876967592587</v>
      </c>
      <c r="M1744" s="15" t="str">
        <f t="shared" si="165"/>
        <v>Dec</v>
      </c>
      <c r="N1744" s="15" t="str">
        <f t="shared" si="166"/>
        <v>2016</v>
      </c>
      <c r="O1744" s="3" t="b">
        <v>0</v>
      </c>
      <c r="P1744" s="3">
        <v>34</v>
      </c>
      <c r="Q1744" s="3" t="b">
        <v>1</v>
      </c>
      <c r="R1744" s="3" t="s">
        <v>8285</v>
      </c>
      <c r="S1744" s="7">
        <f t="shared" si="162"/>
        <v>109</v>
      </c>
      <c r="T1744" s="3">
        <f t="shared" si="167"/>
        <v>63.97</v>
      </c>
      <c r="U1744" s="9" t="s">
        <v>8331</v>
      </c>
      <c r="V1744" s="3" t="s">
        <v>8332</v>
      </c>
    </row>
    <row r="1745" spans="1:22" ht="43.2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15">
        <f t="shared" si="163"/>
        <v>42609.165972222225</v>
      </c>
      <c r="K1745" s="3">
        <v>1470348775</v>
      </c>
      <c r="L1745" s="15">
        <f t="shared" si="164"/>
        <v>42586.925636574073</v>
      </c>
      <c r="M1745" s="15" t="str">
        <f t="shared" si="165"/>
        <v>Aug</v>
      </c>
      <c r="N1745" s="15" t="str">
        <f t="shared" si="166"/>
        <v>2016</v>
      </c>
      <c r="O1745" s="3" t="b">
        <v>0</v>
      </c>
      <c r="P1745" s="3">
        <v>67</v>
      </c>
      <c r="Q1745" s="3" t="b">
        <v>1</v>
      </c>
      <c r="R1745" s="3" t="s">
        <v>8285</v>
      </c>
      <c r="S1745" s="7">
        <f t="shared" si="162"/>
        <v>100</v>
      </c>
      <c r="T1745" s="3">
        <f t="shared" si="167"/>
        <v>89.93</v>
      </c>
      <c r="U1745" s="9" t="s">
        <v>8331</v>
      </c>
      <c r="V1745" s="3" t="s">
        <v>8332</v>
      </c>
    </row>
    <row r="1746" spans="1:22" ht="43.2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15">
        <f t="shared" si="163"/>
        <v>42071.563391203701</v>
      </c>
      <c r="K1746" s="3">
        <v>1421937077</v>
      </c>
      <c r="L1746" s="15">
        <f t="shared" si="164"/>
        <v>42026.605057870373</v>
      </c>
      <c r="M1746" s="15" t="str">
        <f t="shared" si="165"/>
        <v>Jan</v>
      </c>
      <c r="N1746" s="15" t="str">
        <f t="shared" si="166"/>
        <v>2015</v>
      </c>
      <c r="O1746" s="3" t="b">
        <v>0</v>
      </c>
      <c r="P1746" s="3">
        <v>70</v>
      </c>
      <c r="Q1746" s="3" t="b">
        <v>1</v>
      </c>
      <c r="R1746" s="3" t="s">
        <v>8285</v>
      </c>
      <c r="S1746" s="7">
        <f t="shared" si="162"/>
        <v>118</v>
      </c>
      <c r="T1746" s="3">
        <f t="shared" si="167"/>
        <v>93.07</v>
      </c>
      <c r="U1746" s="9" t="s">
        <v>8331</v>
      </c>
      <c r="V1746" s="3" t="s">
        <v>8332</v>
      </c>
    </row>
    <row r="1747" spans="1:22" ht="43.2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15">
        <f t="shared" si="163"/>
        <v>42726.083333333328</v>
      </c>
      <c r="K1747" s="3">
        <v>1479276838</v>
      </c>
      <c r="L1747" s="15">
        <f t="shared" si="164"/>
        <v>42690.259699074071</v>
      </c>
      <c r="M1747" s="15" t="str">
        <f t="shared" si="165"/>
        <v>Nov</v>
      </c>
      <c r="N1747" s="15" t="str">
        <f t="shared" si="166"/>
        <v>2016</v>
      </c>
      <c r="O1747" s="3" t="b">
        <v>0</v>
      </c>
      <c r="P1747" s="3">
        <v>89</v>
      </c>
      <c r="Q1747" s="3" t="b">
        <v>1</v>
      </c>
      <c r="R1747" s="3" t="s">
        <v>8285</v>
      </c>
      <c r="S1747" s="7">
        <f t="shared" si="162"/>
        <v>114</v>
      </c>
      <c r="T1747" s="3">
        <f t="shared" si="167"/>
        <v>89.67</v>
      </c>
      <c r="U1747" s="9" t="s">
        <v>8331</v>
      </c>
      <c r="V1747" s="3" t="s">
        <v>8332</v>
      </c>
    </row>
    <row r="1748" spans="1:22" ht="57.6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15">
        <f t="shared" si="163"/>
        <v>42698.083333333328</v>
      </c>
      <c r="K1748" s="3">
        <v>1477368867</v>
      </c>
      <c r="L1748" s="15">
        <f t="shared" si="164"/>
        <v>42668.176701388889</v>
      </c>
      <c r="M1748" s="15" t="str">
        <f t="shared" si="165"/>
        <v>Oct</v>
      </c>
      <c r="N1748" s="15" t="str">
        <f t="shared" si="166"/>
        <v>2016</v>
      </c>
      <c r="O1748" s="3" t="b">
        <v>0</v>
      </c>
      <c r="P1748" s="3">
        <v>107</v>
      </c>
      <c r="Q1748" s="3" t="b">
        <v>1</v>
      </c>
      <c r="R1748" s="3" t="s">
        <v>8285</v>
      </c>
      <c r="S1748" s="7">
        <f t="shared" si="162"/>
        <v>148</v>
      </c>
      <c r="T1748" s="3">
        <f t="shared" si="167"/>
        <v>207.62</v>
      </c>
      <c r="U1748" s="9" t="s">
        <v>8331</v>
      </c>
      <c r="V1748" s="3" t="s">
        <v>8332</v>
      </c>
    </row>
    <row r="1749" spans="1:22" ht="43.2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15">
        <f t="shared" si="163"/>
        <v>42321.625</v>
      </c>
      <c r="K1749" s="3">
        <v>1444904830</v>
      </c>
      <c r="L1749" s="15">
        <f t="shared" si="164"/>
        <v>42292.435532407413</v>
      </c>
      <c r="M1749" s="15" t="str">
        <f t="shared" si="165"/>
        <v>Oct</v>
      </c>
      <c r="N1749" s="15" t="str">
        <f t="shared" si="166"/>
        <v>2015</v>
      </c>
      <c r="O1749" s="3" t="b">
        <v>0</v>
      </c>
      <c r="P1749" s="3">
        <v>159</v>
      </c>
      <c r="Q1749" s="3" t="b">
        <v>1</v>
      </c>
      <c r="R1749" s="3" t="s">
        <v>8285</v>
      </c>
      <c r="S1749" s="7">
        <f t="shared" si="162"/>
        <v>105</v>
      </c>
      <c r="T1749" s="3">
        <f t="shared" si="167"/>
        <v>59.41</v>
      </c>
      <c r="U1749" s="9" t="s">
        <v>8331</v>
      </c>
      <c r="V1749" s="3" t="s">
        <v>8332</v>
      </c>
    </row>
    <row r="1750" spans="1:22" ht="28.8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15">
        <f t="shared" si="163"/>
        <v>42249.950729166667</v>
      </c>
      <c r="K1750" s="3">
        <v>1438642143</v>
      </c>
      <c r="L1750" s="15">
        <f t="shared" si="164"/>
        <v>42219.950729166667</v>
      </c>
      <c r="M1750" s="15" t="str">
        <f t="shared" si="165"/>
        <v>Aug</v>
      </c>
      <c r="N1750" s="15" t="str">
        <f t="shared" si="166"/>
        <v>2015</v>
      </c>
      <c r="O1750" s="3" t="b">
        <v>0</v>
      </c>
      <c r="P1750" s="3">
        <v>181</v>
      </c>
      <c r="Q1750" s="3" t="b">
        <v>1</v>
      </c>
      <c r="R1750" s="3" t="s">
        <v>8285</v>
      </c>
      <c r="S1750" s="7">
        <f t="shared" si="162"/>
        <v>130</v>
      </c>
      <c r="T1750" s="3">
        <f t="shared" si="167"/>
        <v>358.97</v>
      </c>
      <c r="U1750" s="9" t="s">
        <v>8331</v>
      </c>
      <c r="V1750" s="3" t="s">
        <v>8332</v>
      </c>
    </row>
    <row r="1751" spans="1:22" ht="28.8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15">
        <f t="shared" si="163"/>
        <v>42795.791666666672</v>
      </c>
      <c r="K1751" s="3">
        <v>1485213921</v>
      </c>
      <c r="L1751" s="15">
        <f t="shared" si="164"/>
        <v>42758.975937499999</v>
      </c>
      <c r="M1751" s="15" t="str">
        <f t="shared" si="165"/>
        <v>Jan</v>
      </c>
      <c r="N1751" s="15" t="str">
        <f t="shared" si="166"/>
        <v>2017</v>
      </c>
      <c r="O1751" s="3" t="b">
        <v>0</v>
      </c>
      <c r="P1751" s="3">
        <v>131</v>
      </c>
      <c r="Q1751" s="3" t="b">
        <v>1</v>
      </c>
      <c r="R1751" s="3" t="s">
        <v>8285</v>
      </c>
      <c r="S1751" s="7">
        <f t="shared" si="162"/>
        <v>123</v>
      </c>
      <c r="T1751" s="3">
        <f t="shared" si="167"/>
        <v>94.74</v>
      </c>
      <c r="U1751" s="9" t="s">
        <v>8331</v>
      </c>
      <c r="V1751" s="3" t="s">
        <v>8332</v>
      </c>
    </row>
    <row r="1752" spans="1:22" ht="43.2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15">
        <f t="shared" si="163"/>
        <v>42479.836851851855</v>
      </c>
      <c r="K1752" s="3">
        <v>1458936304</v>
      </c>
      <c r="L1752" s="15">
        <f t="shared" si="164"/>
        <v>42454.836851851855</v>
      </c>
      <c r="M1752" s="15" t="str">
        <f t="shared" si="165"/>
        <v>Mar</v>
      </c>
      <c r="N1752" s="15" t="str">
        <f t="shared" si="166"/>
        <v>2016</v>
      </c>
      <c r="O1752" s="3" t="b">
        <v>0</v>
      </c>
      <c r="P1752" s="3">
        <v>125</v>
      </c>
      <c r="Q1752" s="3" t="b">
        <v>1</v>
      </c>
      <c r="R1752" s="3" t="s">
        <v>8285</v>
      </c>
      <c r="S1752" s="7">
        <f t="shared" si="162"/>
        <v>202</v>
      </c>
      <c r="T1752" s="3">
        <f t="shared" si="167"/>
        <v>80.650000000000006</v>
      </c>
      <c r="U1752" s="9" t="s">
        <v>8331</v>
      </c>
      <c r="V1752" s="3" t="s">
        <v>8332</v>
      </c>
    </row>
    <row r="1753" spans="1:22" ht="28.8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15">
        <f t="shared" si="163"/>
        <v>42082.739849537036</v>
      </c>
      <c r="K1753" s="3">
        <v>1424198723</v>
      </c>
      <c r="L1753" s="15">
        <f t="shared" si="164"/>
        <v>42052.7815162037</v>
      </c>
      <c r="M1753" s="15" t="str">
        <f t="shared" si="165"/>
        <v>Feb</v>
      </c>
      <c r="N1753" s="15" t="str">
        <f t="shared" si="166"/>
        <v>2015</v>
      </c>
      <c r="O1753" s="3" t="b">
        <v>0</v>
      </c>
      <c r="P1753" s="3">
        <v>61</v>
      </c>
      <c r="Q1753" s="3" t="b">
        <v>1</v>
      </c>
      <c r="R1753" s="3" t="s">
        <v>8285</v>
      </c>
      <c r="S1753" s="7">
        <f t="shared" si="162"/>
        <v>103</v>
      </c>
      <c r="T1753" s="3">
        <f t="shared" si="167"/>
        <v>168.69</v>
      </c>
      <c r="U1753" s="9" t="s">
        <v>8331</v>
      </c>
      <c r="V1753" s="3" t="s">
        <v>8332</v>
      </c>
    </row>
    <row r="1754" spans="1:22" ht="28.8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15">
        <f t="shared" si="163"/>
        <v>42657.253263888888</v>
      </c>
      <c r="K1754" s="3">
        <v>1473833082</v>
      </c>
      <c r="L1754" s="15">
        <f t="shared" si="164"/>
        <v>42627.253263888888</v>
      </c>
      <c r="M1754" s="15" t="str">
        <f t="shared" si="165"/>
        <v>Sep</v>
      </c>
      <c r="N1754" s="15" t="str">
        <f t="shared" si="166"/>
        <v>2016</v>
      </c>
      <c r="O1754" s="3" t="b">
        <v>0</v>
      </c>
      <c r="P1754" s="3">
        <v>90</v>
      </c>
      <c r="Q1754" s="3" t="b">
        <v>1</v>
      </c>
      <c r="R1754" s="3" t="s">
        <v>8285</v>
      </c>
      <c r="S1754" s="7">
        <f t="shared" si="162"/>
        <v>260</v>
      </c>
      <c r="T1754" s="3">
        <f t="shared" si="167"/>
        <v>34.69</v>
      </c>
      <c r="U1754" s="9" t="s">
        <v>8331</v>
      </c>
      <c r="V1754" s="3" t="s">
        <v>8332</v>
      </c>
    </row>
    <row r="1755" spans="1:22" ht="43.2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15">
        <f t="shared" si="163"/>
        <v>42450.707962962959</v>
      </c>
      <c r="K1755" s="3">
        <v>1455991168</v>
      </c>
      <c r="L1755" s="15">
        <f t="shared" si="164"/>
        <v>42420.74962962963</v>
      </c>
      <c r="M1755" s="15" t="str">
        <f t="shared" si="165"/>
        <v>Feb</v>
      </c>
      <c r="N1755" s="15" t="str">
        <f t="shared" si="166"/>
        <v>2016</v>
      </c>
      <c r="O1755" s="3" t="b">
        <v>0</v>
      </c>
      <c r="P1755" s="3">
        <v>35</v>
      </c>
      <c r="Q1755" s="3" t="b">
        <v>1</v>
      </c>
      <c r="R1755" s="3" t="s">
        <v>8285</v>
      </c>
      <c r="S1755" s="7">
        <f t="shared" si="162"/>
        <v>108</v>
      </c>
      <c r="T1755" s="3">
        <f t="shared" si="167"/>
        <v>462.86</v>
      </c>
      <c r="U1755" s="9" t="s">
        <v>8331</v>
      </c>
      <c r="V1755" s="3" t="s">
        <v>8332</v>
      </c>
    </row>
    <row r="1756" spans="1:22" ht="43.2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15">
        <f t="shared" si="163"/>
        <v>42097.835104166668</v>
      </c>
      <c r="K1756" s="3">
        <v>1425502953</v>
      </c>
      <c r="L1756" s="15">
        <f t="shared" si="164"/>
        <v>42067.876770833333</v>
      </c>
      <c r="M1756" s="15" t="str">
        <f t="shared" si="165"/>
        <v>Mar</v>
      </c>
      <c r="N1756" s="15" t="str">
        <f t="shared" si="166"/>
        <v>2015</v>
      </c>
      <c r="O1756" s="3" t="b">
        <v>0</v>
      </c>
      <c r="P1756" s="3">
        <v>90</v>
      </c>
      <c r="Q1756" s="3" t="b">
        <v>1</v>
      </c>
      <c r="R1756" s="3" t="s">
        <v>8285</v>
      </c>
      <c r="S1756" s="7">
        <f t="shared" si="162"/>
        <v>111</v>
      </c>
      <c r="T1756" s="3">
        <f t="shared" si="167"/>
        <v>104.39</v>
      </c>
      <c r="U1756" s="9" t="s">
        <v>8331</v>
      </c>
      <c r="V1756" s="3" t="s">
        <v>8332</v>
      </c>
    </row>
    <row r="1757" spans="1:22" ht="43.2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15">
        <f t="shared" si="163"/>
        <v>42282.788900462961</v>
      </c>
      <c r="K1757" s="3">
        <v>1441479361</v>
      </c>
      <c r="L1757" s="15">
        <f t="shared" si="164"/>
        <v>42252.788900462961</v>
      </c>
      <c r="M1757" s="15" t="str">
        <f t="shared" si="165"/>
        <v>Sep</v>
      </c>
      <c r="N1757" s="15" t="str">
        <f t="shared" si="166"/>
        <v>2015</v>
      </c>
      <c r="O1757" s="3" t="b">
        <v>0</v>
      </c>
      <c r="P1757" s="3">
        <v>4</v>
      </c>
      <c r="Q1757" s="3" t="b">
        <v>1</v>
      </c>
      <c r="R1757" s="3" t="s">
        <v>8285</v>
      </c>
      <c r="S1757" s="7">
        <f t="shared" si="162"/>
        <v>120</v>
      </c>
      <c r="T1757" s="3">
        <f t="shared" si="167"/>
        <v>7.5</v>
      </c>
      <c r="U1757" s="9" t="s">
        <v>8331</v>
      </c>
      <c r="V1757" s="3" t="s">
        <v>8332</v>
      </c>
    </row>
    <row r="1758" spans="1:22" ht="43.2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15">
        <f t="shared" si="163"/>
        <v>42611.167465277773</v>
      </c>
      <c r="K1758" s="3">
        <v>1468987269</v>
      </c>
      <c r="L1758" s="15">
        <f t="shared" si="164"/>
        <v>42571.167465277773</v>
      </c>
      <c r="M1758" s="15" t="str">
        <f t="shared" si="165"/>
        <v>Jul</v>
      </c>
      <c r="N1758" s="15" t="str">
        <f t="shared" si="166"/>
        <v>2016</v>
      </c>
      <c r="O1758" s="3" t="b">
        <v>0</v>
      </c>
      <c r="P1758" s="3">
        <v>120</v>
      </c>
      <c r="Q1758" s="3" t="b">
        <v>1</v>
      </c>
      <c r="R1758" s="3" t="s">
        <v>8285</v>
      </c>
      <c r="S1758" s="7">
        <f t="shared" si="162"/>
        <v>103</v>
      </c>
      <c r="T1758" s="3">
        <f t="shared" si="167"/>
        <v>47.13</v>
      </c>
      <c r="U1758" s="9" t="s">
        <v>8331</v>
      </c>
      <c r="V1758" s="3" t="s">
        <v>8332</v>
      </c>
    </row>
    <row r="1759" spans="1:22" ht="28.8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15">
        <f t="shared" si="163"/>
        <v>42763.811805555553</v>
      </c>
      <c r="K1759" s="3">
        <v>1483041083</v>
      </c>
      <c r="L1759" s="15">
        <f t="shared" si="164"/>
        <v>42733.827349537038</v>
      </c>
      <c r="M1759" s="15" t="str">
        <f t="shared" si="165"/>
        <v>Dec</v>
      </c>
      <c r="N1759" s="15" t="str">
        <f t="shared" si="166"/>
        <v>2016</v>
      </c>
      <c r="O1759" s="3" t="b">
        <v>0</v>
      </c>
      <c r="P1759" s="3">
        <v>14</v>
      </c>
      <c r="Q1759" s="3" t="b">
        <v>1</v>
      </c>
      <c r="R1759" s="3" t="s">
        <v>8285</v>
      </c>
      <c r="S1759" s="7">
        <f t="shared" si="162"/>
        <v>116</v>
      </c>
      <c r="T1759" s="3">
        <f t="shared" si="167"/>
        <v>414.29</v>
      </c>
      <c r="U1759" s="9" t="s">
        <v>8331</v>
      </c>
      <c r="V1759" s="3" t="s">
        <v>8332</v>
      </c>
    </row>
    <row r="1760" spans="1:22" ht="57.6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15">
        <f t="shared" si="163"/>
        <v>42565.955925925926</v>
      </c>
      <c r="K1760" s="3">
        <v>1463352992</v>
      </c>
      <c r="L1760" s="15">
        <f t="shared" si="164"/>
        <v>42505.955925925926</v>
      </c>
      <c r="M1760" s="15" t="str">
        <f t="shared" si="165"/>
        <v>May</v>
      </c>
      <c r="N1760" s="15" t="str">
        <f t="shared" si="166"/>
        <v>2016</v>
      </c>
      <c r="O1760" s="3" t="b">
        <v>0</v>
      </c>
      <c r="P1760" s="3">
        <v>27</v>
      </c>
      <c r="Q1760" s="3" t="b">
        <v>1</v>
      </c>
      <c r="R1760" s="3" t="s">
        <v>8285</v>
      </c>
      <c r="S1760" s="7">
        <f t="shared" si="162"/>
        <v>115</v>
      </c>
      <c r="T1760" s="3">
        <f t="shared" si="167"/>
        <v>42.48</v>
      </c>
      <c r="U1760" s="9" t="s">
        <v>8331</v>
      </c>
      <c r="V1760" s="3" t="s">
        <v>8332</v>
      </c>
    </row>
    <row r="1761" spans="1:22" ht="28.8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15">
        <f t="shared" si="163"/>
        <v>42088.787372685183</v>
      </c>
      <c r="K1761" s="3">
        <v>1425585229</v>
      </c>
      <c r="L1761" s="15">
        <f t="shared" si="164"/>
        <v>42068.829039351855</v>
      </c>
      <c r="M1761" s="15" t="str">
        <f t="shared" si="165"/>
        <v>Mar</v>
      </c>
      <c r="N1761" s="15" t="str">
        <f t="shared" si="166"/>
        <v>2015</v>
      </c>
      <c r="O1761" s="3" t="b">
        <v>0</v>
      </c>
      <c r="P1761" s="3">
        <v>49</v>
      </c>
      <c r="Q1761" s="3" t="b">
        <v>1</v>
      </c>
      <c r="R1761" s="3" t="s">
        <v>8285</v>
      </c>
      <c r="S1761" s="7">
        <f t="shared" si="162"/>
        <v>107</v>
      </c>
      <c r="T1761" s="3">
        <f t="shared" si="167"/>
        <v>108.78</v>
      </c>
      <c r="U1761" s="9" t="s">
        <v>8331</v>
      </c>
      <c r="V1761" s="3" t="s">
        <v>8332</v>
      </c>
    </row>
    <row r="1762" spans="1:22" ht="43.2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15">
        <f t="shared" si="163"/>
        <v>42425.67260416667</v>
      </c>
      <c r="K1762" s="3">
        <v>1454688513</v>
      </c>
      <c r="L1762" s="15">
        <f t="shared" si="164"/>
        <v>42405.67260416667</v>
      </c>
      <c r="M1762" s="15" t="str">
        <f t="shared" si="165"/>
        <v>Feb</v>
      </c>
      <c r="N1762" s="15" t="str">
        <f t="shared" si="166"/>
        <v>2016</v>
      </c>
      <c r="O1762" s="3" t="b">
        <v>0</v>
      </c>
      <c r="P1762" s="3">
        <v>102</v>
      </c>
      <c r="Q1762" s="3" t="b">
        <v>1</v>
      </c>
      <c r="R1762" s="3" t="s">
        <v>8285</v>
      </c>
      <c r="S1762" s="7">
        <f t="shared" si="162"/>
        <v>165</v>
      </c>
      <c r="T1762" s="3">
        <f t="shared" si="167"/>
        <v>81.099999999999994</v>
      </c>
      <c r="U1762" s="9" t="s">
        <v>8331</v>
      </c>
      <c r="V1762" s="3" t="s">
        <v>8332</v>
      </c>
    </row>
    <row r="1763" spans="1:22" ht="28.8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15">
        <f t="shared" si="163"/>
        <v>42259.567824074074</v>
      </c>
      <c r="K1763" s="3">
        <v>1437745060</v>
      </c>
      <c r="L1763" s="15">
        <f t="shared" si="164"/>
        <v>42209.567824074074</v>
      </c>
      <c r="M1763" s="15" t="str">
        <f t="shared" si="165"/>
        <v>Jul</v>
      </c>
      <c r="N1763" s="15" t="str">
        <f t="shared" si="166"/>
        <v>2015</v>
      </c>
      <c r="O1763" s="3" t="b">
        <v>0</v>
      </c>
      <c r="P1763" s="3">
        <v>3</v>
      </c>
      <c r="Q1763" s="3" t="b">
        <v>1</v>
      </c>
      <c r="R1763" s="3" t="s">
        <v>8285</v>
      </c>
      <c r="S1763" s="7">
        <f t="shared" si="162"/>
        <v>155</v>
      </c>
      <c r="T1763" s="3">
        <f t="shared" si="167"/>
        <v>51.67</v>
      </c>
      <c r="U1763" s="9" t="s">
        <v>8331</v>
      </c>
      <c r="V1763" s="3" t="s">
        <v>8332</v>
      </c>
    </row>
    <row r="1764" spans="1:22" ht="28.8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15">
        <f t="shared" si="163"/>
        <v>42440.982002314813</v>
      </c>
      <c r="K1764" s="3">
        <v>1455147245</v>
      </c>
      <c r="L1764" s="15">
        <f t="shared" si="164"/>
        <v>42410.982002314813</v>
      </c>
      <c r="M1764" s="15" t="str">
        <f t="shared" si="165"/>
        <v>Feb</v>
      </c>
      <c r="N1764" s="15" t="str">
        <f t="shared" si="166"/>
        <v>2016</v>
      </c>
      <c r="O1764" s="3" t="b">
        <v>0</v>
      </c>
      <c r="P1764" s="3">
        <v>25</v>
      </c>
      <c r="Q1764" s="3" t="b">
        <v>1</v>
      </c>
      <c r="R1764" s="3" t="s">
        <v>8285</v>
      </c>
      <c r="S1764" s="7">
        <f t="shared" si="162"/>
        <v>885</v>
      </c>
      <c r="T1764" s="3">
        <f t="shared" si="167"/>
        <v>35.4</v>
      </c>
      <c r="U1764" s="9" t="s">
        <v>8331</v>
      </c>
      <c r="V1764" s="3" t="s">
        <v>8332</v>
      </c>
    </row>
    <row r="1765" spans="1:22" ht="57.6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15">
        <f t="shared" si="163"/>
        <v>42666.868518518517</v>
      </c>
      <c r="K1765" s="3">
        <v>1474663840</v>
      </c>
      <c r="L1765" s="15">
        <f t="shared" si="164"/>
        <v>42636.868518518517</v>
      </c>
      <c r="M1765" s="15" t="str">
        <f t="shared" si="165"/>
        <v>Sep</v>
      </c>
      <c r="N1765" s="15" t="str">
        <f t="shared" si="166"/>
        <v>2016</v>
      </c>
      <c r="O1765" s="3" t="b">
        <v>0</v>
      </c>
      <c r="P1765" s="3">
        <v>118</v>
      </c>
      <c r="Q1765" s="3" t="b">
        <v>1</v>
      </c>
      <c r="R1765" s="3" t="s">
        <v>8285</v>
      </c>
      <c r="S1765" s="7">
        <f t="shared" si="162"/>
        <v>102</v>
      </c>
      <c r="T1765" s="3">
        <f t="shared" si="167"/>
        <v>103.64</v>
      </c>
      <c r="U1765" s="9" t="s">
        <v>8331</v>
      </c>
      <c r="V1765" s="3" t="s">
        <v>8332</v>
      </c>
    </row>
    <row r="1766" spans="1:22" ht="43.2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15">
        <f t="shared" si="163"/>
        <v>41854.485868055555</v>
      </c>
      <c r="K1766" s="3">
        <v>1404560379</v>
      </c>
      <c r="L1766" s="15">
        <f t="shared" si="164"/>
        <v>41825.485868055555</v>
      </c>
      <c r="M1766" s="15" t="str">
        <f t="shared" si="165"/>
        <v>Jul</v>
      </c>
      <c r="N1766" s="15" t="str">
        <f t="shared" si="166"/>
        <v>2014</v>
      </c>
      <c r="O1766" s="3" t="b">
        <v>1</v>
      </c>
      <c r="P1766" s="3">
        <v>39</v>
      </c>
      <c r="Q1766" s="3" t="b">
        <v>0</v>
      </c>
      <c r="R1766" s="3" t="s">
        <v>8285</v>
      </c>
      <c r="S1766" s="7">
        <f t="shared" si="162"/>
        <v>20</v>
      </c>
      <c r="T1766" s="3">
        <f t="shared" si="167"/>
        <v>55.28</v>
      </c>
      <c r="U1766" s="9" t="s">
        <v>8331</v>
      </c>
      <c r="V1766" s="3" t="s">
        <v>8332</v>
      </c>
    </row>
    <row r="1767" spans="1:22" ht="43.2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15">
        <f t="shared" si="163"/>
        <v>41864.980462962965</v>
      </c>
      <c r="K1767" s="3">
        <v>1405380712</v>
      </c>
      <c r="L1767" s="15">
        <f t="shared" si="164"/>
        <v>41834.980462962965</v>
      </c>
      <c r="M1767" s="15" t="str">
        <f t="shared" si="165"/>
        <v>Jul</v>
      </c>
      <c r="N1767" s="15" t="str">
        <f t="shared" si="166"/>
        <v>2014</v>
      </c>
      <c r="O1767" s="3" t="b">
        <v>1</v>
      </c>
      <c r="P1767" s="3">
        <v>103</v>
      </c>
      <c r="Q1767" s="3" t="b">
        <v>0</v>
      </c>
      <c r="R1767" s="3" t="s">
        <v>8285</v>
      </c>
      <c r="S1767" s="7">
        <f t="shared" si="162"/>
        <v>59</v>
      </c>
      <c r="T1767" s="3">
        <f t="shared" si="167"/>
        <v>72.17</v>
      </c>
      <c r="U1767" s="9" t="s">
        <v>8331</v>
      </c>
      <c r="V1767" s="3" t="s">
        <v>8332</v>
      </c>
    </row>
    <row r="1768" spans="1:22" ht="28.8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15">
        <f t="shared" si="163"/>
        <v>41876.859814814816</v>
      </c>
      <c r="K1768" s="3">
        <v>1407184688</v>
      </c>
      <c r="L1768" s="15">
        <f t="shared" si="164"/>
        <v>41855.859814814816</v>
      </c>
      <c r="M1768" s="15" t="str">
        <f t="shared" si="165"/>
        <v>Aug</v>
      </c>
      <c r="N1768" s="15" t="str">
        <f t="shared" si="166"/>
        <v>2014</v>
      </c>
      <c r="O1768" s="3" t="b">
        <v>1</v>
      </c>
      <c r="P1768" s="3">
        <v>0</v>
      </c>
      <c r="Q1768" s="3" t="b">
        <v>0</v>
      </c>
      <c r="R1768" s="3" t="s">
        <v>8285</v>
      </c>
      <c r="S1768" s="7">
        <f t="shared" si="162"/>
        <v>0</v>
      </c>
      <c r="T1768" s="3" t="e">
        <f t="shared" si="167"/>
        <v>#DIV/0!</v>
      </c>
      <c r="U1768" s="9" t="s">
        <v>8331</v>
      </c>
      <c r="V1768" s="3" t="s">
        <v>8332</v>
      </c>
    </row>
    <row r="1769" spans="1:22" ht="28.8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15">
        <f t="shared" si="163"/>
        <v>41854.658379629633</v>
      </c>
      <c r="K1769" s="3">
        <v>1404488884</v>
      </c>
      <c r="L1769" s="15">
        <f t="shared" si="164"/>
        <v>41824.658379629633</v>
      </c>
      <c r="M1769" s="15" t="str">
        <f t="shared" si="165"/>
        <v>Jul</v>
      </c>
      <c r="N1769" s="15" t="str">
        <f t="shared" si="166"/>
        <v>2014</v>
      </c>
      <c r="O1769" s="3" t="b">
        <v>1</v>
      </c>
      <c r="P1769" s="3">
        <v>39</v>
      </c>
      <c r="Q1769" s="3" t="b">
        <v>0</v>
      </c>
      <c r="R1769" s="3" t="s">
        <v>8285</v>
      </c>
      <c r="S1769" s="7">
        <f t="shared" si="162"/>
        <v>46</v>
      </c>
      <c r="T1769" s="3">
        <f t="shared" si="167"/>
        <v>58.62</v>
      </c>
      <c r="U1769" s="9" t="s">
        <v>8331</v>
      </c>
      <c r="V1769" s="3" t="s">
        <v>8332</v>
      </c>
    </row>
    <row r="1770" spans="1:22" ht="43.2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15">
        <f t="shared" si="163"/>
        <v>41909.560694444444</v>
      </c>
      <c r="K1770" s="3">
        <v>1406640444</v>
      </c>
      <c r="L1770" s="15">
        <f t="shared" si="164"/>
        <v>41849.560694444444</v>
      </c>
      <c r="M1770" s="15" t="str">
        <f t="shared" si="165"/>
        <v>Jul</v>
      </c>
      <c r="N1770" s="15" t="str">
        <f t="shared" si="166"/>
        <v>2014</v>
      </c>
      <c r="O1770" s="3" t="b">
        <v>1</v>
      </c>
      <c r="P1770" s="3">
        <v>15</v>
      </c>
      <c r="Q1770" s="3" t="b">
        <v>0</v>
      </c>
      <c r="R1770" s="3" t="s">
        <v>8285</v>
      </c>
      <c r="S1770" s="7">
        <f t="shared" si="162"/>
        <v>4</v>
      </c>
      <c r="T1770" s="3">
        <f t="shared" si="167"/>
        <v>12.47</v>
      </c>
      <c r="U1770" s="9" t="s">
        <v>8331</v>
      </c>
      <c r="V1770" s="3" t="s">
        <v>8332</v>
      </c>
    </row>
    <row r="1771" spans="1:22" ht="43.2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15">
        <f t="shared" si="163"/>
        <v>42017.818969907406</v>
      </c>
      <c r="K1771" s="3">
        <v>1418585959</v>
      </c>
      <c r="L1771" s="15">
        <f t="shared" si="164"/>
        <v>41987.818969907406</v>
      </c>
      <c r="M1771" s="15" t="str">
        <f t="shared" si="165"/>
        <v>Dec</v>
      </c>
      <c r="N1771" s="15" t="str">
        <f t="shared" si="166"/>
        <v>2014</v>
      </c>
      <c r="O1771" s="3" t="b">
        <v>1</v>
      </c>
      <c r="P1771" s="3">
        <v>22</v>
      </c>
      <c r="Q1771" s="3" t="b">
        <v>0</v>
      </c>
      <c r="R1771" s="3" t="s">
        <v>8285</v>
      </c>
      <c r="S1771" s="7">
        <f t="shared" si="162"/>
        <v>3</v>
      </c>
      <c r="T1771" s="3">
        <f t="shared" si="167"/>
        <v>49.14</v>
      </c>
      <c r="U1771" s="9" t="s">
        <v>8331</v>
      </c>
      <c r="V1771" s="3" t="s">
        <v>8332</v>
      </c>
    </row>
    <row r="1772" spans="1:22" ht="43.2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15">
        <f t="shared" si="163"/>
        <v>41926.780023148152</v>
      </c>
      <c r="K1772" s="3">
        <v>1410288194</v>
      </c>
      <c r="L1772" s="15">
        <f t="shared" si="164"/>
        <v>41891.780023148152</v>
      </c>
      <c r="M1772" s="15" t="str">
        <f t="shared" si="165"/>
        <v>Sep</v>
      </c>
      <c r="N1772" s="15" t="str">
        <f t="shared" si="166"/>
        <v>2014</v>
      </c>
      <c r="O1772" s="3" t="b">
        <v>1</v>
      </c>
      <c r="P1772" s="3">
        <v>92</v>
      </c>
      <c r="Q1772" s="3" t="b">
        <v>0</v>
      </c>
      <c r="R1772" s="3" t="s">
        <v>8285</v>
      </c>
      <c r="S1772" s="7">
        <f t="shared" si="162"/>
        <v>57</v>
      </c>
      <c r="T1772" s="3">
        <f t="shared" si="167"/>
        <v>150.5</v>
      </c>
      <c r="U1772" s="9" t="s">
        <v>8331</v>
      </c>
      <c r="V1772" s="3" t="s">
        <v>8332</v>
      </c>
    </row>
    <row r="1773" spans="1:22" ht="43.2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15">
        <f t="shared" si="163"/>
        <v>41935.979629629634</v>
      </c>
      <c r="K1773" s="3">
        <v>1411515040</v>
      </c>
      <c r="L1773" s="15">
        <f t="shared" si="164"/>
        <v>41905.979629629634</v>
      </c>
      <c r="M1773" s="15" t="str">
        <f t="shared" si="165"/>
        <v>Sep</v>
      </c>
      <c r="N1773" s="15" t="str">
        <f t="shared" si="166"/>
        <v>2014</v>
      </c>
      <c r="O1773" s="3" t="b">
        <v>1</v>
      </c>
      <c r="P1773" s="3">
        <v>25</v>
      </c>
      <c r="Q1773" s="3" t="b">
        <v>0</v>
      </c>
      <c r="R1773" s="3" t="s">
        <v>8285</v>
      </c>
      <c r="S1773" s="7">
        <f t="shared" si="162"/>
        <v>21</v>
      </c>
      <c r="T1773" s="3">
        <f t="shared" si="167"/>
        <v>35.799999999999997</v>
      </c>
      <c r="U1773" s="9" t="s">
        <v>8331</v>
      </c>
      <c r="V1773" s="3" t="s">
        <v>8332</v>
      </c>
    </row>
    <row r="1774" spans="1:22" ht="43.2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15">
        <f t="shared" si="163"/>
        <v>41826.718009259261</v>
      </c>
      <c r="K1774" s="3">
        <v>1399482836</v>
      </c>
      <c r="L1774" s="15">
        <f t="shared" si="164"/>
        <v>41766.718009259261</v>
      </c>
      <c r="M1774" s="15" t="str">
        <f t="shared" si="165"/>
        <v>May</v>
      </c>
      <c r="N1774" s="15" t="str">
        <f t="shared" si="166"/>
        <v>2014</v>
      </c>
      <c r="O1774" s="3" t="b">
        <v>1</v>
      </c>
      <c r="P1774" s="3">
        <v>19</v>
      </c>
      <c r="Q1774" s="3" t="b">
        <v>0</v>
      </c>
      <c r="R1774" s="3" t="s">
        <v>8285</v>
      </c>
      <c r="S1774" s="7">
        <f t="shared" si="162"/>
        <v>16</v>
      </c>
      <c r="T1774" s="3">
        <f t="shared" si="167"/>
        <v>45.16</v>
      </c>
      <c r="U1774" s="9" t="s">
        <v>8331</v>
      </c>
      <c r="V1774" s="3" t="s">
        <v>8332</v>
      </c>
    </row>
    <row r="1775" spans="1:22" ht="43.2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15">
        <f t="shared" si="163"/>
        <v>42023.760393518518</v>
      </c>
      <c r="K1775" s="3">
        <v>1417803298</v>
      </c>
      <c r="L1775" s="15">
        <f t="shared" si="164"/>
        <v>41978.760393518518</v>
      </c>
      <c r="M1775" s="15" t="str">
        <f t="shared" si="165"/>
        <v>Dec</v>
      </c>
      <c r="N1775" s="15" t="str">
        <f t="shared" si="166"/>
        <v>2014</v>
      </c>
      <c r="O1775" s="3" t="b">
        <v>1</v>
      </c>
      <c r="P1775" s="3">
        <v>19</v>
      </c>
      <c r="Q1775" s="3" t="b">
        <v>0</v>
      </c>
      <c r="R1775" s="3" t="s">
        <v>8285</v>
      </c>
      <c r="S1775" s="7">
        <f t="shared" si="162"/>
        <v>6</v>
      </c>
      <c r="T1775" s="3">
        <f t="shared" si="167"/>
        <v>98.79</v>
      </c>
      <c r="U1775" s="9" t="s">
        <v>8331</v>
      </c>
      <c r="V1775" s="3" t="s">
        <v>8332</v>
      </c>
    </row>
    <row r="1776" spans="1:22" ht="43.2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15">
        <f t="shared" si="163"/>
        <v>41972.624305555553</v>
      </c>
      <c r="K1776" s="3">
        <v>1413609292</v>
      </c>
      <c r="L1776" s="15">
        <f t="shared" si="164"/>
        <v>41930.218657407408</v>
      </c>
      <c r="M1776" s="15" t="str">
        <f t="shared" si="165"/>
        <v>Oct</v>
      </c>
      <c r="N1776" s="15" t="str">
        <f t="shared" si="166"/>
        <v>2014</v>
      </c>
      <c r="O1776" s="3" t="b">
        <v>1</v>
      </c>
      <c r="P1776" s="3">
        <v>13</v>
      </c>
      <c r="Q1776" s="3" t="b">
        <v>0</v>
      </c>
      <c r="R1776" s="3" t="s">
        <v>8285</v>
      </c>
      <c r="S1776" s="7">
        <f t="shared" si="162"/>
        <v>46</v>
      </c>
      <c r="T1776" s="3">
        <f t="shared" si="167"/>
        <v>88.31</v>
      </c>
      <c r="U1776" s="9" t="s">
        <v>8331</v>
      </c>
      <c r="V1776" s="3" t="s">
        <v>8332</v>
      </c>
    </row>
    <row r="1777" spans="1:22" ht="43.2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15">
        <f t="shared" si="163"/>
        <v>41936.976388888892</v>
      </c>
      <c r="K1777" s="3">
        <v>1410305160</v>
      </c>
      <c r="L1777" s="15">
        <f t="shared" si="164"/>
        <v>41891.976388888892</v>
      </c>
      <c r="M1777" s="15" t="str">
        <f t="shared" si="165"/>
        <v>Sep</v>
      </c>
      <c r="N1777" s="15" t="str">
        <f t="shared" si="166"/>
        <v>2014</v>
      </c>
      <c r="O1777" s="3" t="b">
        <v>1</v>
      </c>
      <c r="P1777" s="3">
        <v>124</v>
      </c>
      <c r="Q1777" s="3" t="b">
        <v>0</v>
      </c>
      <c r="R1777" s="3" t="s">
        <v>8285</v>
      </c>
      <c r="S1777" s="7">
        <f t="shared" si="162"/>
        <v>65</v>
      </c>
      <c r="T1777" s="3">
        <f t="shared" si="167"/>
        <v>170.63</v>
      </c>
      <c r="U1777" s="9" t="s">
        <v>8331</v>
      </c>
      <c r="V1777" s="3" t="s">
        <v>8332</v>
      </c>
    </row>
    <row r="1778" spans="1:22" ht="43.2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15">
        <f t="shared" si="163"/>
        <v>41941.95684027778</v>
      </c>
      <c r="K1778" s="3">
        <v>1411513071</v>
      </c>
      <c r="L1778" s="15">
        <f t="shared" si="164"/>
        <v>41905.95684027778</v>
      </c>
      <c r="M1778" s="15" t="str">
        <f t="shared" si="165"/>
        <v>Sep</v>
      </c>
      <c r="N1778" s="15" t="str">
        <f t="shared" si="166"/>
        <v>2014</v>
      </c>
      <c r="O1778" s="3" t="b">
        <v>1</v>
      </c>
      <c r="P1778" s="3">
        <v>4</v>
      </c>
      <c r="Q1778" s="3" t="b">
        <v>0</v>
      </c>
      <c r="R1778" s="3" t="s">
        <v>8285</v>
      </c>
      <c r="S1778" s="7">
        <f t="shared" si="162"/>
        <v>7</v>
      </c>
      <c r="T1778" s="3">
        <f t="shared" si="167"/>
        <v>83.75</v>
      </c>
      <c r="U1778" s="9" t="s">
        <v>8331</v>
      </c>
      <c r="V1778" s="3" t="s">
        <v>8332</v>
      </c>
    </row>
    <row r="1779" spans="1:22" ht="43.2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15">
        <f t="shared" si="163"/>
        <v>42055.357094907406</v>
      </c>
      <c r="K1779" s="3">
        <v>1421829253</v>
      </c>
      <c r="L1779" s="15">
        <f t="shared" si="164"/>
        <v>42025.357094907406</v>
      </c>
      <c r="M1779" s="15" t="str">
        <f t="shared" si="165"/>
        <v>Jan</v>
      </c>
      <c r="N1779" s="15" t="str">
        <f t="shared" si="166"/>
        <v>2015</v>
      </c>
      <c r="O1779" s="3" t="b">
        <v>1</v>
      </c>
      <c r="P1779" s="3">
        <v>10</v>
      </c>
      <c r="Q1779" s="3" t="b">
        <v>0</v>
      </c>
      <c r="R1779" s="3" t="s">
        <v>8285</v>
      </c>
      <c r="S1779" s="7">
        <f t="shared" si="162"/>
        <v>14</v>
      </c>
      <c r="T1779" s="3">
        <f t="shared" si="167"/>
        <v>65.099999999999994</v>
      </c>
      <c r="U1779" s="9" t="s">
        <v>8331</v>
      </c>
      <c r="V1779" s="3" t="s">
        <v>8332</v>
      </c>
    </row>
    <row r="1780" spans="1:22" ht="43.2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15">
        <f t="shared" si="163"/>
        <v>42090.821701388893</v>
      </c>
      <c r="K1780" s="3">
        <v>1423600995</v>
      </c>
      <c r="L1780" s="15">
        <f t="shared" si="164"/>
        <v>42045.86336805555</v>
      </c>
      <c r="M1780" s="15" t="str">
        <f t="shared" si="165"/>
        <v>Feb</v>
      </c>
      <c r="N1780" s="15" t="str">
        <f t="shared" si="166"/>
        <v>2015</v>
      </c>
      <c r="O1780" s="3" t="b">
        <v>1</v>
      </c>
      <c r="P1780" s="3">
        <v>15</v>
      </c>
      <c r="Q1780" s="3" t="b">
        <v>0</v>
      </c>
      <c r="R1780" s="3" t="s">
        <v>8285</v>
      </c>
      <c r="S1780" s="7">
        <f t="shared" si="162"/>
        <v>2</v>
      </c>
      <c r="T1780" s="3">
        <f t="shared" si="167"/>
        <v>66.33</v>
      </c>
      <c r="U1780" s="9" t="s">
        <v>8331</v>
      </c>
      <c r="V1780" s="3" t="s">
        <v>8332</v>
      </c>
    </row>
    <row r="1781" spans="1:22" ht="43.2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15">
        <f t="shared" si="163"/>
        <v>42615.691898148143</v>
      </c>
      <c r="K1781" s="3">
        <v>1470242180</v>
      </c>
      <c r="L1781" s="15">
        <f t="shared" si="164"/>
        <v>42585.691898148143</v>
      </c>
      <c r="M1781" s="15" t="str">
        <f t="shared" si="165"/>
        <v>Aug</v>
      </c>
      <c r="N1781" s="15" t="str">
        <f t="shared" si="166"/>
        <v>2016</v>
      </c>
      <c r="O1781" s="3" t="b">
        <v>1</v>
      </c>
      <c r="P1781" s="3">
        <v>38</v>
      </c>
      <c r="Q1781" s="3" t="b">
        <v>0</v>
      </c>
      <c r="R1781" s="3" t="s">
        <v>8285</v>
      </c>
      <c r="S1781" s="7">
        <f t="shared" si="162"/>
        <v>36</v>
      </c>
      <c r="T1781" s="3">
        <f t="shared" si="167"/>
        <v>104.89</v>
      </c>
      <c r="U1781" s="9" t="s">
        <v>8331</v>
      </c>
      <c r="V1781" s="3" t="s">
        <v>8332</v>
      </c>
    </row>
    <row r="1782" spans="1:22" ht="43.2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15">
        <f t="shared" si="163"/>
        <v>42553.600810185191</v>
      </c>
      <c r="K1782" s="3">
        <v>1462285510</v>
      </c>
      <c r="L1782" s="15">
        <f t="shared" si="164"/>
        <v>42493.600810185191</v>
      </c>
      <c r="M1782" s="15" t="str">
        <f t="shared" si="165"/>
        <v>May</v>
      </c>
      <c r="N1782" s="15" t="str">
        <f t="shared" si="166"/>
        <v>2016</v>
      </c>
      <c r="O1782" s="3" t="b">
        <v>1</v>
      </c>
      <c r="P1782" s="3">
        <v>152</v>
      </c>
      <c r="Q1782" s="3" t="b">
        <v>0</v>
      </c>
      <c r="R1782" s="3" t="s">
        <v>8285</v>
      </c>
      <c r="S1782" s="7">
        <f t="shared" si="162"/>
        <v>40</v>
      </c>
      <c r="T1782" s="3">
        <f t="shared" si="167"/>
        <v>78.44</v>
      </c>
      <c r="U1782" s="9" t="s">
        <v>8331</v>
      </c>
      <c r="V1782" s="3" t="s">
        <v>8332</v>
      </c>
    </row>
    <row r="1783" spans="1:22" ht="43.2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15">
        <f t="shared" si="163"/>
        <v>42628.617418981477</v>
      </c>
      <c r="K1783" s="3">
        <v>1471272545</v>
      </c>
      <c r="L1783" s="15">
        <f t="shared" si="164"/>
        <v>42597.617418981477</v>
      </c>
      <c r="M1783" s="15" t="str">
        <f t="shared" si="165"/>
        <v>Aug</v>
      </c>
      <c r="N1783" s="15" t="str">
        <f t="shared" si="166"/>
        <v>2016</v>
      </c>
      <c r="O1783" s="3" t="b">
        <v>1</v>
      </c>
      <c r="P1783" s="3">
        <v>24</v>
      </c>
      <c r="Q1783" s="3" t="b">
        <v>0</v>
      </c>
      <c r="R1783" s="3" t="s">
        <v>8285</v>
      </c>
      <c r="S1783" s="7">
        <f t="shared" si="162"/>
        <v>26</v>
      </c>
      <c r="T1783" s="3">
        <f t="shared" si="167"/>
        <v>59.04</v>
      </c>
      <c r="U1783" s="9" t="s">
        <v>8331</v>
      </c>
      <c r="V1783" s="3" t="s">
        <v>8332</v>
      </c>
    </row>
    <row r="1784" spans="1:22" ht="57.6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15">
        <f t="shared" si="163"/>
        <v>42421.575104166666</v>
      </c>
      <c r="K1784" s="3">
        <v>1453211289</v>
      </c>
      <c r="L1784" s="15">
        <f t="shared" si="164"/>
        <v>42388.575104166666</v>
      </c>
      <c r="M1784" s="15" t="str">
        <f t="shared" si="165"/>
        <v>Jan</v>
      </c>
      <c r="N1784" s="15" t="str">
        <f t="shared" si="166"/>
        <v>2016</v>
      </c>
      <c r="O1784" s="3" t="b">
        <v>1</v>
      </c>
      <c r="P1784" s="3">
        <v>76</v>
      </c>
      <c r="Q1784" s="3" t="b">
        <v>0</v>
      </c>
      <c r="R1784" s="3" t="s">
        <v>8285</v>
      </c>
      <c r="S1784" s="7">
        <f t="shared" si="162"/>
        <v>15</v>
      </c>
      <c r="T1784" s="3">
        <f t="shared" si="167"/>
        <v>71.34</v>
      </c>
      <c r="U1784" s="9" t="s">
        <v>8331</v>
      </c>
      <c r="V1784" s="3" t="s">
        <v>8332</v>
      </c>
    </row>
    <row r="1785" spans="1:22" ht="43.2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15">
        <f t="shared" si="163"/>
        <v>42145.949976851851</v>
      </c>
      <c r="K1785" s="3">
        <v>1429656478</v>
      </c>
      <c r="L1785" s="15">
        <f t="shared" si="164"/>
        <v>42115.949976851851</v>
      </c>
      <c r="M1785" s="15" t="str">
        <f t="shared" si="165"/>
        <v>Apr</v>
      </c>
      <c r="N1785" s="15" t="str">
        <f t="shared" si="166"/>
        <v>2015</v>
      </c>
      <c r="O1785" s="3" t="b">
        <v>1</v>
      </c>
      <c r="P1785" s="3">
        <v>185</v>
      </c>
      <c r="Q1785" s="3" t="b">
        <v>0</v>
      </c>
      <c r="R1785" s="3" t="s">
        <v>8285</v>
      </c>
      <c r="S1785" s="7">
        <f t="shared" si="162"/>
        <v>24</v>
      </c>
      <c r="T1785" s="3">
        <f t="shared" si="167"/>
        <v>51.23</v>
      </c>
      <c r="U1785" s="9" t="s">
        <v>8331</v>
      </c>
      <c r="V1785" s="3" t="s">
        <v>8332</v>
      </c>
    </row>
    <row r="1786" spans="1:22" ht="43.2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15">
        <f t="shared" si="163"/>
        <v>42035.142361111109</v>
      </c>
      <c r="K1786" s="3">
        <v>1419954240</v>
      </c>
      <c r="L1786" s="15">
        <f t="shared" si="164"/>
        <v>42003.655555555553</v>
      </c>
      <c r="M1786" s="15" t="str">
        <f t="shared" si="165"/>
        <v>Dec</v>
      </c>
      <c r="N1786" s="15" t="str">
        <f t="shared" si="166"/>
        <v>2014</v>
      </c>
      <c r="O1786" s="3" t="b">
        <v>1</v>
      </c>
      <c r="P1786" s="3">
        <v>33</v>
      </c>
      <c r="Q1786" s="3" t="b">
        <v>0</v>
      </c>
      <c r="R1786" s="3" t="s">
        <v>8285</v>
      </c>
      <c r="S1786" s="7">
        <f t="shared" si="162"/>
        <v>40</v>
      </c>
      <c r="T1786" s="3">
        <f t="shared" si="167"/>
        <v>60.24</v>
      </c>
      <c r="U1786" s="9" t="s">
        <v>8331</v>
      </c>
      <c r="V1786" s="3" t="s">
        <v>8332</v>
      </c>
    </row>
    <row r="1787" spans="1:22" ht="43.2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15">
        <f t="shared" si="163"/>
        <v>41928</v>
      </c>
      <c r="K1787" s="3">
        <v>1410750855</v>
      </c>
      <c r="L1787" s="15">
        <f t="shared" si="164"/>
        <v>41897.134895833333</v>
      </c>
      <c r="M1787" s="15" t="str">
        <f t="shared" si="165"/>
        <v>Sep</v>
      </c>
      <c r="N1787" s="15" t="str">
        <f t="shared" si="166"/>
        <v>2014</v>
      </c>
      <c r="O1787" s="3" t="b">
        <v>1</v>
      </c>
      <c r="P1787" s="3">
        <v>108</v>
      </c>
      <c r="Q1787" s="3" t="b">
        <v>0</v>
      </c>
      <c r="R1787" s="3" t="s">
        <v>8285</v>
      </c>
      <c r="S1787" s="7">
        <f t="shared" si="162"/>
        <v>20</v>
      </c>
      <c r="T1787" s="3">
        <f t="shared" si="167"/>
        <v>44.94</v>
      </c>
      <c r="U1787" s="9" t="s">
        <v>8331</v>
      </c>
      <c r="V1787" s="3" t="s">
        <v>8332</v>
      </c>
    </row>
    <row r="1788" spans="1:22" ht="43.2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15">
        <f t="shared" si="163"/>
        <v>41988.550659722227</v>
      </c>
      <c r="K1788" s="3">
        <v>1416057177</v>
      </c>
      <c r="L1788" s="15">
        <f t="shared" si="164"/>
        <v>41958.550659722227</v>
      </c>
      <c r="M1788" s="15" t="str">
        <f t="shared" si="165"/>
        <v>Nov</v>
      </c>
      <c r="N1788" s="15" t="str">
        <f t="shared" si="166"/>
        <v>2014</v>
      </c>
      <c r="O1788" s="3" t="b">
        <v>1</v>
      </c>
      <c r="P1788" s="3">
        <v>29</v>
      </c>
      <c r="Q1788" s="3" t="b">
        <v>0</v>
      </c>
      <c r="R1788" s="3" t="s">
        <v>8285</v>
      </c>
      <c r="S1788" s="7">
        <f t="shared" si="162"/>
        <v>48</v>
      </c>
      <c r="T1788" s="3">
        <f t="shared" si="167"/>
        <v>31.21</v>
      </c>
      <c r="U1788" s="9" t="s">
        <v>8331</v>
      </c>
      <c r="V1788" s="3" t="s">
        <v>8332</v>
      </c>
    </row>
    <row r="1789" spans="1:22" ht="43.2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15">
        <f t="shared" si="163"/>
        <v>42098.613854166666</v>
      </c>
      <c r="K1789" s="3">
        <v>1425570237</v>
      </c>
      <c r="L1789" s="15">
        <f t="shared" si="164"/>
        <v>42068.65552083333</v>
      </c>
      <c r="M1789" s="15" t="str">
        <f t="shared" si="165"/>
        <v>Mar</v>
      </c>
      <c r="N1789" s="15" t="str">
        <f t="shared" si="166"/>
        <v>2015</v>
      </c>
      <c r="O1789" s="3" t="b">
        <v>1</v>
      </c>
      <c r="P1789" s="3">
        <v>24</v>
      </c>
      <c r="Q1789" s="3" t="b">
        <v>0</v>
      </c>
      <c r="R1789" s="3" t="s">
        <v>8285</v>
      </c>
      <c r="S1789" s="7">
        <f t="shared" si="162"/>
        <v>15</v>
      </c>
      <c r="T1789" s="3">
        <f t="shared" si="167"/>
        <v>63.88</v>
      </c>
      <c r="U1789" s="9" t="s">
        <v>8331</v>
      </c>
      <c r="V1789" s="3" t="s">
        <v>8332</v>
      </c>
    </row>
    <row r="1790" spans="1:22" ht="43.2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15">
        <f t="shared" si="163"/>
        <v>41943.94840277778</v>
      </c>
      <c r="K1790" s="3">
        <v>1412203542</v>
      </c>
      <c r="L1790" s="15">
        <f t="shared" si="164"/>
        <v>41913.94840277778</v>
      </c>
      <c r="M1790" s="15" t="str">
        <f t="shared" si="165"/>
        <v>Oct</v>
      </c>
      <c r="N1790" s="15" t="str">
        <f t="shared" si="166"/>
        <v>2014</v>
      </c>
      <c r="O1790" s="3" t="b">
        <v>1</v>
      </c>
      <c r="P1790" s="3">
        <v>4</v>
      </c>
      <c r="Q1790" s="3" t="b">
        <v>0</v>
      </c>
      <c r="R1790" s="3" t="s">
        <v>8285</v>
      </c>
      <c r="S1790" s="7">
        <f t="shared" si="162"/>
        <v>1</v>
      </c>
      <c r="T1790" s="3">
        <f t="shared" si="167"/>
        <v>19</v>
      </c>
      <c r="U1790" s="9" t="s">
        <v>8331</v>
      </c>
      <c r="V1790" s="3" t="s">
        <v>8332</v>
      </c>
    </row>
    <row r="1791" spans="1:22" ht="43.2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15">
        <f t="shared" si="163"/>
        <v>42016.250034722223</v>
      </c>
      <c r="K1791" s="3">
        <v>1415858403</v>
      </c>
      <c r="L1791" s="15">
        <f t="shared" si="164"/>
        <v>41956.250034722223</v>
      </c>
      <c r="M1791" s="15" t="str">
        <f t="shared" si="165"/>
        <v>Nov</v>
      </c>
      <c r="N1791" s="15" t="str">
        <f t="shared" si="166"/>
        <v>2014</v>
      </c>
      <c r="O1791" s="3" t="b">
        <v>1</v>
      </c>
      <c r="P1791" s="3">
        <v>4</v>
      </c>
      <c r="Q1791" s="3" t="b">
        <v>0</v>
      </c>
      <c r="R1791" s="3" t="s">
        <v>8285</v>
      </c>
      <c r="S1791" s="7">
        <f t="shared" si="162"/>
        <v>1</v>
      </c>
      <c r="T1791" s="3">
        <f t="shared" si="167"/>
        <v>10</v>
      </c>
      <c r="U1791" s="9" t="s">
        <v>8331</v>
      </c>
      <c r="V1791" s="3" t="s">
        <v>8332</v>
      </c>
    </row>
    <row r="1792" spans="1:22" ht="43.2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15">
        <f t="shared" si="163"/>
        <v>42040.674513888895</v>
      </c>
      <c r="K1792" s="3">
        <v>1420560678</v>
      </c>
      <c r="L1792" s="15">
        <f t="shared" si="164"/>
        <v>42010.674513888895</v>
      </c>
      <c r="M1792" s="15" t="str">
        <f t="shared" si="165"/>
        <v>Jan</v>
      </c>
      <c r="N1792" s="15" t="str">
        <f t="shared" si="166"/>
        <v>2015</v>
      </c>
      <c r="O1792" s="3" t="b">
        <v>1</v>
      </c>
      <c r="P1792" s="3">
        <v>15</v>
      </c>
      <c r="Q1792" s="3" t="b">
        <v>0</v>
      </c>
      <c r="R1792" s="3" t="s">
        <v>8285</v>
      </c>
      <c r="S1792" s="7">
        <f t="shared" si="162"/>
        <v>5</v>
      </c>
      <c r="T1792" s="3">
        <f t="shared" si="167"/>
        <v>109.07</v>
      </c>
      <c r="U1792" s="9" t="s">
        <v>8331</v>
      </c>
      <c r="V1792" s="3" t="s">
        <v>8332</v>
      </c>
    </row>
    <row r="1793" spans="1:22" ht="28.8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15">
        <f t="shared" si="163"/>
        <v>42033.740335648152</v>
      </c>
      <c r="K1793" s="3">
        <v>1417369565</v>
      </c>
      <c r="L1793" s="15">
        <f t="shared" si="164"/>
        <v>41973.740335648152</v>
      </c>
      <c r="M1793" s="15" t="str">
        <f t="shared" si="165"/>
        <v>Nov</v>
      </c>
      <c r="N1793" s="15" t="str">
        <f t="shared" si="166"/>
        <v>2014</v>
      </c>
      <c r="O1793" s="3" t="b">
        <v>1</v>
      </c>
      <c r="P1793" s="3">
        <v>4</v>
      </c>
      <c r="Q1793" s="3" t="b">
        <v>0</v>
      </c>
      <c r="R1793" s="3" t="s">
        <v>8285</v>
      </c>
      <c r="S1793" s="7">
        <f t="shared" si="162"/>
        <v>4</v>
      </c>
      <c r="T1793" s="3">
        <f t="shared" si="167"/>
        <v>26.75</v>
      </c>
      <c r="U1793" s="9" t="s">
        <v>8331</v>
      </c>
      <c r="V1793" s="3" t="s">
        <v>8332</v>
      </c>
    </row>
    <row r="1794" spans="1:22" ht="28.8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15">
        <f t="shared" si="163"/>
        <v>42226.290972222225</v>
      </c>
      <c r="K1794" s="3">
        <v>1435970682</v>
      </c>
      <c r="L1794" s="15">
        <f t="shared" si="164"/>
        <v>42189.031041666662</v>
      </c>
      <c r="M1794" s="15" t="str">
        <f t="shared" si="165"/>
        <v>Jul</v>
      </c>
      <c r="N1794" s="15" t="str">
        <f t="shared" si="166"/>
        <v>2015</v>
      </c>
      <c r="O1794" s="3" t="b">
        <v>1</v>
      </c>
      <c r="P1794" s="3">
        <v>139</v>
      </c>
      <c r="Q1794" s="3" t="b">
        <v>0</v>
      </c>
      <c r="R1794" s="3" t="s">
        <v>8285</v>
      </c>
      <c r="S1794" s="7">
        <f t="shared" ref="S1794:S1857" si="168">ROUND((E1794/D1794)*100,0)</f>
        <v>61</v>
      </c>
      <c r="T1794" s="3">
        <f t="shared" si="167"/>
        <v>109.94</v>
      </c>
      <c r="U1794" s="9" t="s">
        <v>8331</v>
      </c>
      <c r="V1794" s="3" t="s">
        <v>8332</v>
      </c>
    </row>
    <row r="1795" spans="1:22" ht="43.2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15">
        <f t="shared" ref="J1795:J1858" si="169">(((I1795/60)/60)/24)+DATE(1970,1,1)</f>
        <v>41970.933333333334</v>
      </c>
      <c r="K1795" s="3">
        <v>1414531440</v>
      </c>
      <c r="L1795" s="15">
        <f t="shared" ref="L1795:L1858" si="170">(((K1795/60)/60)/24)+DATE(1970,1,1)</f>
        <v>41940.89166666667</v>
      </c>
      <c r="M1795" s="15" t="str">
        <f t="shared" ref="M1795:M1858" si="171">TEXT(L1795, "mmm")</f>
        <v>Oct</v>
      </c>
      <c r="N1795" s="15" t="str">
        <f t="shared" ref="N1795:N1858" si="172">TEXT(L1795, "yyyy")</f>
        <v>2014</v>
      </c>
      <c r="O1795" s="3" t="b">
        <v>1</v>
      </c>
      <c r="P1795" s="3">
        <v>2</v>
      </c>
      <c r="Q1795" s="3" t="b">
        <v>0</v>
      </c>
      <c r="R1795" s="3" t="s">
        <v>8285</v>
      </c>
      <c r="S1795" s="7">
        <f t="shared" si="168"/>
        <v>1</v>
      </c>
      <c r="T1795" s="3">
        <f t="shared" ref="T1795:T1858" si="173">ROUND(E1795/P1795,2)</f>
        <v>20</v>
      </c>
      <c r="U1795" s="9" t="s">
        <v>8331</v>
      </c>
      <c r="V1795" s="3" t="s">
        <v>8332</v>
      </c>
    </row>
    <row r="1796" spans="1:22" ht="43.2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15">
        <f t="shared" si="169"/>
        <v>42046.551180555558</v>
      </c>
      <c r="K1796" s="3">
        <v>1420636422</v>
      </c>
      <c r="L1796" s="15">
        <f t="shared" si="170"/>
        <v>42011.551180555558</v>
      </c>
      <c r="M1796" s="15" t="str">
        <f t="shared" si="171"/>
        <v>Jan</v>
      </c>
      <c r="N1796" s="15" t="str">
        <f t="shared" si="172"/>
        <v>2015</v>
      </c>
      <c r="O1796" s="3" t="b">
        <v>1</v>
      </c>
      <c r="P1796" s="3">
        <v>18</v>
      </c>
      <c r="Q1796" s="3" t="b">
        <v>0</v>
      </c>
      <c r="R1796" s="3" t="s">
        <v>8285</v>
      </c>
      <c r="S1796" s="7">
        <f t="shared" si="168"/>
        <v>11</v>
      </c>
      <c r="T1796" s="3">
        <f t="shared" si="173"/>
        <v>55.39</v>
      </c>
      <c r="U1796" s="9" t="s">
        <v>8331</v>
      </c>
      <c r="V1796" s="3" t="s">
        <v>8332</v>
      </c>
    </row>
    <row r="1797" spans="1:22" ht="43.2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15">
        <f t="shared" si="169"/>
        <v>42657.666666666672</v>
      </c>
      <c r="K1797" s="3">
        <v>1473922541</v>
      </c>
      <c r="L1797" s="15">
        <f t="shared" si="170"/>
        <v>42628.288668981477</v>
      </c>
      <c r="M1797" s="15" t="str">
        <f t="shared" si="171"/>
        <v>Sep</v>
      </c>
      <c r="N1797" s="15" t="str">
        <f t="shared" si="172"/>
        <v>2016</v>
      </c>
      <c r="O1797" s="3" t="b">
        <v>1</v>
      </c>
      <c r="P1797" s="3">
        <v>81</v>
      </c>
      <c r="Q1797" s="3" t="b">
        <v>0</v>
      </c>
      <c r="R1797" s="3" t="s">
        <v>8285</v>
      </c>
      <c r="S1797" s="7">
        <f t="shared" si="168"/>
        <v>39</v>
      </c>
      <c r="T1797" s="3">
        <f t="shared" si="173"/>
        <v>133.9</v>
      </c>
      <c r="U1797" s="9" t="s">
        <v>8331</v>
      </c>
      <c r="V1797" s="3" t="s">
        <v>8332</v>
      </c>
    </row>
    <row r="1798" spans="1:22" ht="57.6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15">
        <f t="shared" si="169"/>
        <v>42575.439421296294</v>
      </c>
      <c r="K1798" s="3">
        <v>1464172366</v>
      </c>
      <c r="L1798" s="15">
        <f t="shared" si="170"/>
        <v>42515.439421296294</v>
      </c>
      <c r="M1798" s="15" t="str">
        <f t="shared" si="171"/>
        <v>May</v>
      </c>
      <c r="N1798" s="15" t="str">
        <f t="shared" si="172"/>
        <v>2016</v>
      </c>
      <c r="O1798" s="3" t="b">
        <v>1</v>
      </c>
      <c r="P1798" s="3">
        <v>86</v>
      </c>
      <c r="Q1798" s="3" t="b">
        <v>0</v>
      </c>
      <c r="R1798" s="3" t="s">
        <v>8285</v>
      </c>
      <c r="S1798" s="7">
        <f t="shared" si="168"/>
        <v>22</v>
      </c>
      <c r="T1798" s="3">
        <f t="shared" si="173"/>
        <v>48.72</v>
      </c>
      <c r="U1798" s="9" t="s">
        <v>8331</v>
      </c>
      <c r="V1798" s="3" t="s">
        <v>8332</v>
      </c>
    </row>
    <row r="1799" spans="1:22" ht="43.2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15">
        <f t="shared" si="169"/>
        <v>42719.56931712963</v>
      </c>
      <c r="K1799" s="3">
        <v>1479217189</v>
      </c>
      <c r="L1799" s="15">
        <f t="shared" si="170"/>
        <v>42689.56931712963</v>
      </c>
      <c r="M1799" s="15" t="str">
        <f t="shared" si="171"/>
        <v>Nov</v>
      </c>
      <c r="N1799" s="15" t="str">
        <f t="shared" si="172"/>
        <v>2016</v>
      </c>
      <c r="O1799" s="3" t="b">
        <v>1</v>
      </c>
      <c r="P1799" s="3">
        <v>140</v>
      </c>
      <c r="Q1799" s="3" t="b">
        <v>0</v>
      </c>
      <c r="R1799" s="3" t="s">
        <v>8285</v>
      </c>
      <c r="S1799" s="7">
        <f t="shared" si="168"/>
        <v>68</v>
      </c>
      <c r="T1799" s="3">
        <f t="shared" si="173"/>
        <v>48.25</v>
      </c>
      <c r="U1799" s="9" t="s">
        <v>8331</v>
      </c>
      <c r="V1799" s="3" t="s">
        <v>8332</v>
      </c>
    </row>
    <row r="1800" spans="1:22" ht="43.2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15">
        <f t="shared" si="169"/>
        <v>42404.32677083333</v>
      </c>
      <c r="K1800" s="3">
        <v>1449388233</v>
      </c>
      <c r="L1800" s="15">
        <f t="shared" si="170"/>
        <v>42344.32677083333</v>
      </c>
      <c r="M1800" s="15" t="str">
        <f t="shared" si="171"/>
        <v>Dec</v>
      </c>
      <c r="N1800" s="15" t="str">
        <f t="shared" si="172"/>
        <v>2015</v>
      </c>
      <c r="O1800" s="3" t="b">
        <v>1</v>
      </c>
      <c r="P1800" s="3">
        <v>37</v>
      </c>
      <c r="Q1800" s="3" t="b">
        <v>0</v>
      </c>
      <c r="R1800" s="3" t="s">
        <v>8285</v>
      </c>
      <c r="S1800" s="7">
        <f t="shared" si="168"/>
        <v>14</v>
      </c>
      <c r="T1800" s="3">
        <f t="shared" si="173"/>
        <v>58.97</v>
      </c>
      <c r="U1800" s="9" t="s">
        <v>8331</v>
      </c>
      <c r="V1800" s="3" t="s">
        <v>8332</v>
      </c>
    </row>
    <row r="1801" spans="1:22" ht="28.8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15">
        <f t="shared" si="169"/>
        <v>41954.884351851855</v>
      </c>
      <c r="K1801" s="3">
        <v>1414008808</v>
      </c>
      <c r="L1801" s="15">
        <f t="shared" si="170"/>
        <v>41934.842685185184</v>
      </c>
      <c r="M1801" s="15" t="str">
        <f t="shared" si="171"/>
        <v>Oct</v>
      </c>
      <c r="N1801" s="15" t="str">
        <f t="shared" si="172"/>
        <v>2014</v>
      </c>
      <c r="O1801" s="3" t="b">
        <v>1</v>
      </c>
      <c r="P1801" s="3">
        <v>6</v>
      </c>
      <c r="Q1801" s="3" t="b">
        <v>0</v>
      </c>
      <c r="R1801" s="3" t="s">
        <v>8285</v>
      </c>
      <c r="S1801" s="7">
        <f t="shared" si="168"/>
        <v>2</v>
      </c>
      <c r="T1801" s="3">
        <f t="shared" si="173"/>
        <v>11.64</v>
      </c>
      <c r="U1801" s="9" t="s">
        <v>8331</v>
      </c>
      <c r="V1801" s="3" t="s">
        <v>8332</v>
      </c>
    </row>
    <row r="1802" spans="1:22" ht="43.2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15">
        <f t="shared" si="169"/>
        <v>42653.606134259258</v>
      </c>
      <c r="K1802" s="3">
        <v>1473517970</v>
      </c>
      <c r="L1802" s="15">
        <f t="shared" si="170"/>
        <v>42623.606134259258</v>
      </c>
      <c r="M1802" s="15" t="str">
        <f t="shared" si="171"/>
        <v>Sep</v>
      </c>
      <c r="N1802" s="15" t="str">
        <f t="shared" si="172"/>
        <v>2016</v>
      </c>
      <c r="O1802" s="3" t="b">
        <v>1</v>
      </c>
      <c r="P1802" s="3">
        <v>113</v>
      </c>
      <c r="Q1802" s="3" t="b">
        <v>0</v>
      </c>
      <c r="R1802" s="3" t="s">
        <v>8285</v>
      </c>
      <c r="S1802" s="7">
        <f t="shared" si="168"/>
        <v>20</v>
      </c>
      <c r="T1802" s="3">
        <f t="shared" si="173"/>
        <v>83.72</v>
      </c>
      <c r="U1802" s="9" t="s">
        <v>8331</v>
      </c>
      <c r="V1802" s="3" t="s">
        <v>8332</v>
      </c>
    </row>
    <row r="1803" spans="1:22" ht="43.2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15">
        <f t="shared" si="169"/>
        <v>42353.506944444445</v>
      </c>
      <c r="K1803" s="3">
        <v>1447429868</v>
      </c>
      <c r="L1803" s="15">
        <f t="shared" si="170"/>
        <v>42321.660509259258</v>
      </c>
      <c r="M1803" s="15" t="str">
        <f t="shared" si="171"/>
        <v>Nov</v>
      </c>
      <c r="N1803" s="15" t="str">
        <f t="shared" si="172"/>
        <v>2015</v>
      </c>
      <c r="O1803" s="3" t="b">
        <v>1</v>
      </c>
      <c r="P1803" s="3">
        <v>37</v>
      </c>
      <c r="Q1803" s="3" t="b">
        <v>0</v>
      </c>
      <c r="R1803" s="3" t="s">
        <v>8285</v>
      </c>
      <c r="S1803" s="7">
        <f t="shared" si="168"/>
        <v>14</v>
      </c>
      <c r="T1803" s="3">
        <f t="shared" si="173"/>
        <v>63.65</v>
      </c>
      <c r="U1803" s="9" t="s">
        <v>8331</v>
      </c>
      <c r="V1803" s="3" t="s">
        <v>8332</v>
      </c>
    </row>
    <row r="1804" spans="1:22" ht="43.2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15">
        <f t="shared" si="169"/>
        <v>42182.915972222225</v>
      </c>
      <c r="K1804" s="3">
        <v>1433416830</v>
      </c>
      <c r="L1804" s="15">
        <f t="shared" si="170"/>
        <v>42159.47256944445</v>
      </c>
      <c r="M1804" s="15" t="str">
        <f t="shared" si="171"/>
        <v>Jun</v>
      </c>
      <c r="N1804" s="15" t="str">
        <f t="shared" si="172"/>
        <v>2015</v>
      </c>
      <c r="O1804" s="3" t="b">
        <v>1</v>
      </c>
      <c r="P1804" s="3">
        <v>18</v>
      </c>
      <c r="Q1804" s="3" t="b">
        <v>0</v>
      </c>
      <c r="R1804" s="3" t="s">
        <v>8285</v>
      </c>
      <c r="S1804" s="7">
        <f t="shared" si="168"/>
        <v>48</v>
      </c>
      <c r="T1804" s="3">
        <f t="shared" si="173"/>
        <v>94.28</v>
      </c>
      <c r="U1804" s="9" t="s">
        <v>8331</v>
      </c>
      <c r="V1804" s="3" t="s">
        <v>8332</v>
      </c>
    </row>
    <row r="1805" spans="1:22" ht="43.2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15">
        <f t="shared" si="169"/>
        <v>42049.071550925932</v>
      </c>
      <c r="K1805" s="3">
        <v>1421199782</v>
      </c>
      <c r="L1805" s="15">
        <f t="shared" si="170"/>
        <v>42018.071550925932</v>
      </c>
      <c r="M1805" s="15" t="str">
        <f t="shared" si="171"/>
        <v>Jan</v>
      </c>
      <c r="N1805" s="15" t="str">
        <f t="shared" si="172"/>
        <v>2015</v>
      </c>
      <c r="O1805" s="3" t="b">
        <v>1</v>
      </c>
      <c r="P1805" s="3">
        <v>75</v>
      </c>
      <c r="Q1805" s="3" t="b">
        <v>0</v>
      </c>
      <c r="R1805" s="3" t="s">
        <v>8285</v>
      </c>
      <c r="S1805" s="7">
        <f t="shared" si="168"/>
        <v>31</v>
      </c>
      <c r="T1805" s="3">
        <f t="shared" si="173"/>
        <v>71.87</v>
      </c>
      <c r="U1805" s="9" t="s">
        <v>8331</v>
      </c>
      <c r="V1805" s="3" t="s">
        <v>8332</v>
      </c>
    </row>
    <row r="1806" spans="1:22" ht="43.2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15">
        <f t="shared" si="169"/>
        <v>42322.719953703709</v>
      </c>
      <c r="K1806" s="3">
        <v>1444061804</v>
      </c>
      <c r="L1806" s="15">
        <f t="shared" si="170"/>
        <v>42282.678287037037</v>
      </c>
      <c r="M1806" s="15" t="str">
        <f t="shared" si="171"/>
        <v>Oct</v>
      </c>
      <c r="N1806" s="15" t="str">
        <f t="shared" si="172"/>
        <v>2015</v>
      </c>
      <c r="O1806" s="3" t="b">
        <v>1</v>
      </c>
      <c r="P1806" s="3">
        <v>52</v>
      </c>
      <c r="Q1806" s="3" t="b">
        <v>0</v>
      </c>
      <c r="R1806" s="3" t="s">
        <v>8285</v>
      </c>
      <c r="S1806" s="7">
        <f t="shared" si="168"/>
        <v>35</v>
      </c>
      <c r="T1806" s="3">
        <f t="shared" si="173"/>
        <v>104.85</v>
      </c>
      <c r="U1806" s="9" t="s">
        <v>8331</v>
      </c>
      <c r="V1806" s="3" t="s">
        <v>8332</v>
      </c>
    </row>
    <row r="1807" spans="1:22" ht="43.2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15">
        <f t="shared" si="169"/>
        <v>42279.75</v>
      </c>
      <c r="K1807" s="3">
        <v>1441048658</v>
      </c>
      <c r="L1807" s="15">
        <f t="shared" si="170"/>
        <v>42247.803912037038</v>
      </c>
      <c r="M1807" s="15" t="str">
        <f t="shared" si="171"/>
        <v>Aug</v>
      </c>
      <c r="N1807" s="15" t="str">
        <f t="shared" si="172"/>
        <v>2015</v>
      </c>
      <c r="O1807" s="3" t="b">
        <v>1</v>
      </c>
      <c r="P1807" s="3">
        <v>122</v>
      </c>
      <c r="Q1807" s="3" t="b">
        <v>0</v>
      </c>
      <c r="R1807" s="3" t="s">
        <v>8285</v>
      </c>
      <c r="S1807" s="7">
        <f t="shared" si="168"/>
        <v>36</v>
      </c>
      <c r="T1807" s="3">
        <f t="shared" si="173"/>
        <v>67.14</v>
      </c>
      <c r="U1807" s="9" t="s">
        <v>8331</v>
      </c>
      <c r="V1807" s="3" t="s">
        <v>8332</v>
      </c>
    </row>
    <row r="1808" spans="1:22" ht="43.2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15">
        <f t="shared" si="169"/>
        <v>41912.638298611113</v>
      </c>
      <c r="K1808" s="3">
        <v>1409066349</v>
      </c>
      <c r="L1808" s="15">
        <f t="shared" si="170"/>
        <v>41877.638298611113</v>
      </c>
      <c r="M1808" s="15" t="str">
        <f t="shared" si="171"/>
        <v>Aug</v>
      </c>
      <c r="N1808" s="15" t="str">
        <f t="shared" si="172"/>
        <v>2014</v>
      </c>
      <c r="O1808" s="3" t="b">
        <v>1</v>
      </c>
      <c r="P1808" s="3">
        <v>8</v>
      </c>
      <c r="Q1808" s="3" t="b">
        <v>0</v>
      </c>
      <c r="R1808" s="3" t="s">
        <v>8285</v>
      </c>
      <c r="S1808" s="7">
        <f t="shared" si="168"/>
        <v>3</v>
      </c>
      <c r="T1808" s="3">
        <f t="shared" si="173"/>
        <v>73.88</v>
      </c>
      <c r="U1808" s="9" t="s">
        <v>8331</v>
      </c>
      <c r="V1808" s="3" t="s">
        <v>8332</v>
      </c>
    </row>
    <row r="1809" spans="1:22" ht="28.8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15">
        <f t="shared" si="169"/>
        <v>41910.068437499998</v>
      </c>
      <c r="K1809" s="3">
        <v>1409276313</v>
      </c>
      <c r="L1809" s="15">
        <f t="shared" si="170"/>
        <v>41880.068437499998</v>
      </c>
      <c r="M1809" s="15" t="str">
        <f t="shared" si="171"/>
        <v>Aug</v>
      </c>
      <c r="N1809" s="15" t="str">
        <f t="shared" si="172"/>
        <v>2014</v>
      </c>
      <c r="O1809" s="3" t="b">
        <v>1</v>
      </c>
      <c r="P1809" s="3">
        <v>8</v>
      </c>
      <c r="Q1809" s="3" t="b">
        <v>0</v>
      </c>
      <c r="R1809" s="3" t="s">
        <v>8285</v>
      </c>
      <c r="S1809" s="7">
        <f t="shared" si="168"/>
        <v>11</v>
      </c>
      <c r="T1809" s="3">
        <f t="shared" si="173"/>
        <v>69.13</v>
      </c>
      <c r="U1809" s="9" t="s">
        <v>8331</v>
      </c>
      <c r="V1809" s="3" t="s">
        <v>8332</v>
      </c>
    </row>
    <row r="1810" spans="1:22" ht="43.2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15">
        <f t="shared" si="169"/>
        <v>42777.680902777778</v>
      </c>
      <c r="K1810" s="3">
        <v>1483806030</v>
      </c>
      <c r="L1810" s="15">
        <f t="shared" si="170"/>
        <v>42742.680902777778</v>
      </c>
      <c r="M1810" s="15" t="str">
        <f t="shared" si="171"/>
        <v>Jan</v>
      </c>
      <c r="N1810" s="15" t="str">
        <f t="shared" si="172"/>
        <v>2017</v>
      </c>
      <c r="O1810" s="3" t="b">
        <v>1</v>
      </c>
      <c r="P1810" s="3">
        <v>96</v>
      </c>
      <c r="Q1810" s="3" t="b">
        <v>0</v>
      </c>
      <c r="R1810" s="3" t="s">
        <v>8285</v>
      </c>
      <c r="S1810" s="7">
        <f t="shared" si="168"/>
        <v>41</v>
      </c>
      <c r="T1810" s="3">
        <f t="shared" si="173"/>
        <v>120.77</v>
      </c>
      <c r="U1810" s="9" t="s">
        <v>8331</v>
      </c>
      <c r="V1810" s="3" t="s">
        <v>8332</v>
      </c>
    </row>
    <row r="1811" spans="1:22" ht="43.2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15">
        <f t="shared" si="169"/>
        <v>42064.907858796301</v>
      </c>
      <c r="K1811" s="3">
        <v>1422222439</v>
      </c>
      <c r="L1811" s="15">
        <f t="shared" si="170"/>
        <v>42029.907858796301</v>
      </c>
      <c r="M1811" s="15" t="str">
        <f t="shared" si="171"/>
        <v>Jan</v>
      </c>
      <c r="N1811" s="15" t="str">
        <f t="shared" si="172"/>
        <v>2015</v>
      </c>
      <c r="O1811" s="3" t="b">
        <v>1</v>
      </c>
      <c r="P1811" s="3">
        <v>9</v>
      </c>
      <c r="Q1811" s="3" t="b">
        <v>0</v>
      </c>
      <c r="R1811" s="3" t="s">
        <v>8285</v>
      </c>
      <c r="S1811" s="7">
        <f t="shared" si="168"/>
        <v>11</v>
      </c>
      <c r="T1811" s="3">
        <f t="shared" si="173"/>
        <v>42.22</v>
      </c>
      <c r="U1811" s="9" t="s">
        <v>8331</v>
      </c>
      <c r="V1811" s="3" t="s">
        <v>8332</v>
      </c>
    </row>
    <row r="1812" spans="1:22" ht="43.2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15">
        <f t="shared" si="169"/>
        <v>41872.91002314815</v>
      </c>
      <c r="K1812" s="3">
        <v>1407621026</v>
      </c>
      <c r="L1812" s="15">
        <f t="shared" si="170"/>
        <v>41860.91002314815</v>
      </c>
      <c r="M1812" s="15" t="str">
        <f t="shared" si="171"/>
        <v>Aug</v>
      </c>
      <c r="N1812" s="15" t="str">
        <f t="shared" si="172"/>
        <v>2014</v>
      </c>
      <c r="O1812" s="3" t="b">
        <v>0</v>
      </c>
      <c r="P1812" s="3">
        <v>2</v>
      </c>
      <c r="Q1812" s="3" t="b">
        <v>0</v>
      </c>
      <c r="R1812" s="3" t="s">
        <v>8285</v>
      </c>
      <c r="S1812" s="7">
        <f t="shared" si="168"/>
        <v>3</v>
      </c>
      <c r="T1812" s="3">
        <f t="shared" si="173"/>
        <v>7.5</v>
      </c>
      <c r="U1812" s="9" t="s">
        <v>8331</v>
      </c>
      <c r="V1812" s="3" t="s">
        <v>8332</v>
      </c>
    </row>
    <row r="1813" spans="1:22" ht="43.2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15">
        <f t="shared" si="169"/>
        <v>41936.166666666664</v>
      </c>
      <c r="K1813" s="3">
        <v>1408962270</v>
      </c>
      <c r="L1813" s="15">
        <f t="shared" si="170"/>
        <v>41876.433680555558</v>
      </c>
      <c r="M1813" s="15" t="str">
        <f t="shared" si="171"/>
        <v>Aug</v>
      </c>
      <c r="N1813" s="15" t="str">
        <f t="shared" si="172"/>
        <v>2014</v>
      </c>
      <c r="O1813" s="3" t="b">
        <v>0</v>
      </c>
      <c r="P1813" s="3">
        <v>26</v>
      </c>
      <c r="Q1813" s="3" t="b">
        <v>0</v>
      </c>
      <c r="R1813" s="3" t="s">
        <v>8285</v>
      </c>
      <c r="S1813" s="7">
        <f t="shared" si="168"/>
        <v>0</v>
      </c>
      <c r="T1813" s="3">
        <f t="shared" si="173"/>
        <v>1.54</v>
      </c>
      <c r="U1813" s="9" t="s">
        <v>8331</v>
      </c>
      <c r="V1813" s="3" t="s">
        <v>8332</v>
      </c>
    </row>
    <row r="1814" spans="1:22" ht="43.2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15">
        <f t="shared" si="169"/>
        <v>42554.318703703699</v>
      </c>
      <c r="K1814" s="3">
        <v>1464939536</v>
      </c>
      <c r="L1814" s="15">
        <f t="shared" si="170"/>
        <v>42524.318703703699</v>
      </c>
      <c r="M1814" s="15" t="str">
        <f t="shared" si="171"/>
        <v>Jun</v>
      </c>
      <c r="N1814" s="15" t="str">
        <f t="shared" si="172"/>
        <v>2016</v>
      </c>
      <c r="O1814" s="3" t="b">
        <v>0</v>
      </c>
      <c r="P1814" s="3">
        <v>23</v>
      </c>
      <c r="Q1814" s="3" t="b">
        <v>0</v>
      </c>
      <c r="R1814" s="3" t="s">
        <v>8285</v>
      </c>
      <c r="S1814" s="7">
        <f t="shared" si="168"/>
        <v>13</v>
      </c>
      <c r="T1814" s="3">
        <f t="shared" si="173"/>
        <v>37.61</v>
      </c>
      <c r="U1814" s="9" t="s">
        <v>8331</v>
      </c>
      <c r="V1814" s="3" t="s">
        <v>8332</v>
      </c>
    </row>
    <row r="1815" spans="1:22" ht="43.2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15">
        <f t="shared" si="169"/>
        <v>41859.889027777775</v>
      </c>
      <c r="K1815" s="3">
        <v>1404940812</v>
      </c>
      <c r="L1815" s="15">
        <f t="shared" si="170"/>
        <v>41829.889027777775</v>
      </c>
      <c r="M1815" s="15" t="str">
        <f t="shared" si="171"/>
        <v>Jul</v>
      </c>
      <c r="N1815" s="15" t="str">
        <f t="shared" si="172"/>
        <v>2014</v>
      </c>
      <c r="O1815" s="3" t="b">
        <v>0</v>
      </c>
      <c r="P1815" s="3">
        <v>0</v>
      </c>
      <c r="Q1815" s="3" t="b">
        <v>0</v>
      </c>
      <c r="R1815" s="3" t="s">
        <v>8285</v>
      </c>
      <c r="S1815" s="7">
        <f t="shared" si="168"/>
        <v>0</v>
      </c>
      <c r="T1815" s="3" t="e">
        <f t="shared" si="173"/>
        <v>#DIV/0!</v>
      </c>
      <c r="U1815" s="9" t="s">
        <v>8331</v>
      </c>
      <c r="V1815" s="3" t="s">
        <v>8332</v>
      </c>
    </row>
    <row r="1816" spans="1:22" ht="43.2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15">
        <f t="shared" si="169"/>
        <v>42063.314074074078</v>
      </c>
      <c r="K1816" s="3">
        <v>1422516736</v>
      </c>
      <c r="L1816" s="15">
        <f t="shared" si="170"/>
        <v>42033.314074074078</v>
      </c>
      <c r="M1816" s="15" t="str">
        <f t="shared" si="171"/>
        <v>Jan</v>
      </c>
      <c r="N1816" s="15" t="str">
        <f t="shared" si="172"/>
        <v>2015</v>
      </c>
      <c r="O1816" s="3" t="b">
        <v>0</v>
      </c>
      <c r="P1816" s="3">
        <v>140</v>
      </c>
      <c r="Q1816" s="3" t="b">
        <v>0</v>
      </c>
      <c r="R1816" s="3" t="s">
        <v>8285</v>
      </c>
      <c r="S1816" s="7">
        <f t="shared" si="168"/>
        <v>49</v>
      </c>
      <c r="T1816" s="3">
        <f t="shared" si="173"/>
        <v>42.16</v>
      </c>
      <c r="U1816" s="9" t="s">
        <v>8331</v>
      </c>
      <c r="V1816" s="3" t="s">
        <v>8332</v>
      </c>
    </row>
    <row r="1817" spans="1:22" ht="57.6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15">
        <f t="shared" si="169"/>
        <v>42186.906678240746</v>
      </c>
      <c r="K1817" s="3">
        <v>1434577537</v>
      </c>
      <c r="L1817" s="15">
        <f t="shared" si="170"/>
        <v>42172.906678240746</v>
      </c>
      <c r="M1817" s="15" t="str">
        <f t="shared" si="171"/>
        <v>Jun</v>
      </c>
      <c r="N1817" s="15" t="str">
        <f t="shared" si="172"/>
        <v>2015</v>
      </c>
      <c r="O1817" s="3" t="b">
        <v>0</v>
      </c>
      <c r="P1817" s="3">
        <v>0</v>
      </c>
      <c r="Q1817" s="3" t="b">
        <v>0</v>
      </c>
      <c r="R1817" s="3" t="s">
        <v>8285</v>
      </c>
      <c r="S1817" s="7">
        <f t="shared" si="168"/>
        <v>0</v>
      </c>
      <c r="T1817" s="3" t="e">
        <f t="shared" si="173"/>
        <v>#DIV/0!</v>
      </c>
      <c r="U1817" s="9" t="s">
        <v>8331</v>
      </c>
      <c r="V1817" s="3" t="s">
        <v>8332</v>
      </c>
    </row>
    <row r="1818" spans="1:22" ht="43.2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15">
        <f t="shared" si="169"/>
        <v>42576.791666666672</v>
      </c>
      <c r="K1818" s="3">
        <v>1467061303</v>
      </c>
      <c r="L1818" s="15">
        <f t="shared" si="170"/>
        <v>42548.876192129625</v>
      </c>
      <c r="M1818" s="15" t="str">
        <f t="shared" si="171"/>
        <v>Jun</v>
      </c>
      <c r="N1818" s="15" t="str">
        <f t="shared" si="172"/>
        <v>2016</v>
      </c>
      <c r="O1818" s="3" t="b">
        <v>0</v>
      </c>
      <c r="P1818" s="3">
        <v>6</v>
      </c>
      <c r="Q1818" s="3" t="b">
        <v>0</v>
      </c>
      <c r="R1818" s="3" t="s">
        <v>8285</v>
      </c>
      <c r="S1818" s="7">
        <f t="shared" si="168"/>
        <v>2</v>
      </c>
      <c r="T1818" s="3">
        <f t="shared" si="173"/>
        <v>84.83</v>
      </c>
      <c r="U1818" s="9" t="s">
        <v>8331</v>
      </c>
      <c r="V1818" s="3" t="s">
        <v>8332</v>
      </c>
    </row>
    <row r="1819" spans="1:22" ht="28.8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15">
        <f t="shared" si="169"/>
        <v>42765.290972222225</v>
      </c>
      <c r="K1819" s="3">
        <v>1480607607</v>
      </c>
      <c r="L1819" s="15">
        <f t="shared" si="170"/>
        <v>42705.662118055552</v>
      </c>
      <c r="M1819" s="15" t="str">
        <f t="shared" si="171"/>
        <v>Dec</v>
      </c>
      <c r="N1819" s="15" t="str">
        <f t="shared" si="172"/>
        <v>2016</v>
      </c>
      <c r="O1819" s="3" t="b">
        <v>0</v>
      </c>
      <c r="P1819" s="3">
        <v>100</v>
      </c>
      <c r="Q1819" s="3" t="b">
        <v>0</v>
      </c>
      <c r="R1819" s="3" t="s">
        <v>8285</v>
      </c>
      <c r="S1819" s="7">
        <f t="shared" si="168"/>
        <v>52</v>
      </c>
      <c r="T1819" s="3">
        <f t="shared" si="173"/>
        <v>94.19</v>
      </c>
      <c r="U1819" s="9" t="s">
        <v>8331</v>
      </c>
      <c r="V1819" s="3" t="s">
        <v>8332</v>
      </c>
    </row>
    <row r="1820" spans="1:22" ht="28.8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15">
        <f t="shared" si="169"/>
        <v>42097.192708333328</v>
      </c>
      <c r="K1820" s="3">
        <v>1425447450</v>
      </c>
      <c r="L1820" s="15">
        <f t="shared" si="170"/>
        <v>42067.234375</v>
      </c>
      <c r="M1820" s="15" t="str">
        <f t="shared" si="171"/>
        <v>Mar</v>
      </c>
      <c r="N1820" s="15" t="str">
        <f t="shared" si="172"/>
        <v>2015</v>
      </c>
      <c r="O1820" s="3" t="b">
        <v>0</v>
      </c>
      <c r="P1820" s="3">
        <v>0</v>
      </c>
      <c r="Q1820" s="3" t="b">
        <v>0</v>
      </c>
      <c r="R1820" s="3" t="s">
        <v>8285</v>
      </c>
      <c r="S1820" s="7">
        <f t="shared" si="168"/>
        <v>0</v>
      </c>
      <c r="T1820" s="3" t="e">
        <f t="shared" si="173"/>
        <v>#DIV/0!</v>
      </c>
      <c r="U1820" s="9" t="s">
        <v>8331</v>
      </c>
      <c r="V1820" s="3" t="s">
        <v>8332</v>
      </c>
    </row>
    <row r="1821" spans="1:22" ht="43.2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15">
        <f t="shared" si="169"/>
        <v>41850.752268518518</v>
      </c>
      <c r="K1821" s="3">
        <v>1404151396</v>
      </c>
      <c r="L1821" s="15">
        <f t="shared" si="170"/>
        <v>41820.752268518518</v>
      </c>
      <c r="M1821" s="15" t="str">
        <f t="shared" si="171"/>
        <v>Jun</v>
      </c>
      <c r="N1821" s="15" t="str">
        <f t="shared" si="172"/>
        <v>2014</v>
      </c>
      <c r="O1821" s="3" t="b">
        <v>0</v>
      </c>
      <c r="P1821" s="3">
        <v>4</v>
      </c>
      <c r="Q1821" s="3" t="b">
        <v>0</v>
      </c>
      <c r="R1821" s="3" t="s">
        <v>8285</v>
      </c>
      <c r="S1821" s="7">
        <f t="shared" si="168"/>
        <v>2</v>
      </c>
      <c r="T1821" s="3">
        <f t="shared" si="173"/>
        <v>6.25</v>
      </c>
      <c r="U1821" s="9" t="s">
        <v>8331</v>
      </c>
      <c r="V1821" s="3" t="s">
        <v>8332</v>
      </c>
    </row>
    <row r="1822" spans="1:22" ht="57.6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15">
        <f t="shared" si="169"/>
        <v>42095.042708333334</v>
      </c>
      <c r="K1822" s="3">
        <v>1425261690</v>
      </c>
      <c r="L1822" s="15">
        <f t="shared" si="170"/>
        <v>42065.084375000006</v>
      </c>
      <c r="M1822" s="15" t="str">
        <f t="shared" si="171"/>
        <v>Mar</v>
      </c>
      <c r="N1822" s="15" t="str">
        <f t="shared" si="172"/>
        <v>2015</v>
      </c>
      <c r="O1822" s="3" t="b">
        <v>0</v>
      </c>
      <c r="P1822" s="3">
        <v>8</v>
      </c>
      <c r="Q1822" s="3" t="b">
        <v>0</v>
      </c>
      <c r="R1822" s="3" t="s">
        <v>8285</v>
      </c>
      <c r="S1822" s="7">
        <f t="shared" si="168"/>
        <v>7</v>
      </c>
      <c r="T1822" s="3">
        <f t="shared" si="173"/>
        <v>213.38</v>
      </c>
      <c r="U1822" s="9" t="s">
        <v>8331</v>
      </c>
      <c r="V1822" s="3" t="s">
        <v>8332</v>
      </c>
    </row>
    <row r="1823" spans="1:22" ht="43.2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15">
        <f t="shared" si="169"/>
        <v>40971.319062499999</v>
      </c>
      <c r="K1823" s="3">
        <v>1326872367</v>
      </c>
      <c r="L1823" s="15">
        <f t="shared" si="170"/>
        <v>40926.319062499999</v>
      </c>
      <c r="M1823" s="15" t="str">
        <f t="shared" si="171"/>
        <v>Jan</v>
      </c>
      <c r="N1823" s="15" t="str">
        <f t="shared" si="172"/>
        <v>2012</v>
      </c>
      <c r="O1823" s="3" t="b">
        <v>0</v>
      </c>
      <c r="P1823" s="3">
        <v>57</v>
      </c>
      <c r="Q1823" s="3" t="b">
        <v>1</v>
      </c>
      <c r="R1823" s="3" t="s">
        <v>8276</v>
      </c>
      <c r="S1823" s="7">
        <f t="shared" si="168"/>
        <v>135</v>
      </c>
      <c r="T1823" s="3">
        <f t="shared" si="173"/>
        <v>59.16</v>
      </c>
      <c r="U1823" s="9" t="s">
        <v>8318</v>
      </c>
      <c r="V1823" s="3" t="s">
        <v>8319</v>
      </c>
    </row>
    <row r="1824" spans="1:22" ht="28.8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15">
        <f t="shared" si="169"/>
        <v>41670.792361111111</v>
      </c>
      <c r="K1824" s="3">
        <v>1388084862</v>
      </c>
      <c r="L1824" s="15">
        <f t="shared" si="170"/>
        <v>41634.797013888885</v>
      </c>
      <c r="M1824" s="15" t="str">
        <f t="shared" si="171"/>
        <v>Dec</v>
      </c>
      <c r="N1824" s="15" t="str">
        <f t="shared" si="172"/>
        <v>2013</v>
      </c>
      <c r="O1824" s="3" t="b">
        <v>0</v>
      </c>
      <c r="P1824" s="3">
        <v>11</v>
      </c>
      <c r="Q1824" s="3" t="b">
        <v>1</v>
      </c>
      <c r="R1824" s="3" t="s">
        <v>8276</v>
      </c>
      <c r="S1824" s="7">
        <f t="shared" si="168"/>
        <v>100</v>
      </c>
      <c r="T1824" s="3">
        <f t="shared" si="173"/>
        <v>27.27</v>
      </c>
      <c r="U1824" s="9" t="s">
        <v>8318</v>
      </c>
      <c r="V1824" s="3" t="s">
        <v>8319</v>
      </c>
    </row>
    <row r="1825" spans="1:22" ht="43.2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15">
        <f t="shared" si="169"/>
        <v>41206.684907407405</v>
      </c>
      <c r="K1825" s="3">
        <v>1348503976</v>
      </c>
      <c r="L1825" s="15">
        <f t="shared" si="170"/>
        <v>41176.684907407405</v>
      </c>
      <c r="M1825" s="15" t="str">
        <f t="shared" si="171"/>
        <v>Sep</v>
      </c>
      <c r="N1825" s="15" t="str">
        <f t="shared" si="172"/>
        <v>2012</v>
      </c>
      <c r="O1825" s="3" t="b">
        <v>0</v>
      </c>
      <c r="P1825" s="3">
        <v>33</v>
      </c>
      <c r="Q1825" s="3" t="b">
        <v>1</v>
      </c>
      <c r="R1825" s="3" t="s">
        <v>8276</v>
      </c>
      <c r="S1825" s="7">
        <f t="shared" si="168"/>
        <v>116</v>
      </c>
      <c r="T1825" s="3">
        <f t="shared" si="173"/>
        <v>24.58</v>
      </c>
      <c r="U1825" s="9" t="s">
        <v>8318</v>
      </c>
      <c r="V1825" s="3" t="s">
        <v>8319</v>
      </c>
    </row>
    <row r="1826" spans="1:22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15">
        <f t="shared" si="169"/>
        <v>41647.088888888888</v>
      </c>
      <c r="K1826" s="3">
        <v>1387403967</v>
      </c>
      <c r="L1826" s="15">
        <f t="shared" si="170"/>
        <v>41626.916284722225</v>
      </c>
      <c r="M1826" s="15" t="str">
        <f t="shared" si="171"/>
        <v>Dec</v>
      </c>
      <c r="N1826" s="15" t="str">
        <f t="shared" si="172"/>
        <v>2013</v>
      </c>
      <c r="O1826" s="3" t="b">
        <v>0</v>
      </c>
      <c r="P1826" s="3">
        <v>40</v>
      </c>
      <c r="Q1826" s="3" t="b">
        <v>1</v>
      </c>
      <c r="R1826" s="3" t="s">
        <v>8276</v>
      </c>
      <c r="S1826" s="7">
        <f t="shared" si="168"/>
        <v>100</v>
      </c>
      <c r="T1826" s="3">
        <f t="shared" si="173"/>
        <v>75.05</v>
      </c>
      <c r="U1826" s="9" t="s">
        <v>8318</v>
      </c>
      <c r="V1826" s="3" t="s">
        <v>8319</v>
      </c>
    </row>
    <row r="1827" spans="1:22" ht="43.2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15">
        <f t="shared" si="169"/>
        <v>41466.83452546296</v>
      </c>
      <c r="K1827" s="3">
        <v>1371585703</v>
      </c>
      <c r="L1827" s="15">
        <f t="shared" si="170"/>
        <v>41443.83452546296</v>
      </c>
      <c r="M1827" s="15" t="str">
        <f t="shared" si="171"/>
        <v>Jun</v>
      </c>
      <c r="N1827" s="15" t="str">
        <f t="shared" si="172"/>
        <v>2013</v>
      </c>
      <c r="O1827" s="3" t="b">
        <v>0</v>
      </c>
      <c r="P1827" s="3">
        <v>50</v>
      </c>
      <c r="Q1827" s="3" t="b">
        <v>1</v>
      </c>
      <c r="R1827" s="3" t="s">
        <v>8276</v>
      </c>
      <c r="S1827" s="7">
        <f t="shared" si="168"/>
        <v>105</v>
      </c>
      <c r="T1827" s="3">
        <f t="shared" si="173"/>
        <v>42.02</v>
      </c>
      <c r="U1827" s="9" t="s">
        <v>8318</v>
      </c>
      <c r="V1827" s="3" t="s">
        <v>8319</v>
      </c>
    </row>
    <row r="1828" spans="1:22" ht="28.8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15">
        <f t="shared" si="169"/>
        <v>41687.923807870371</v>
      </c>
      <c r="K1828" s="3">
        <v>1390083017</v>
      </c>
      <c r="L1828" s="15">
        <f t="shared" si="170"/>
        <v>41657.923807870371</v>
      </c>
      <c r="M1828" s="15" t="str">
        <f t="shared" si="171"/>
        <v>Jan</v>
      </c>
      <c r="N1828" s="15" t="str">
        <f t="shared" si="172"/>
        <v>2014</v>
      </c>
      <c r="O1828" s="3" t="b">
        <v>0</v>
      </c>
      <c r="P1828" s="3">
        <v>38</v>
      </c>
      <c r="Q1828" s="3" t="b">
        <v>1</v>
      </c>
      <c r="R1828" s="3" t="s">
        <v>8276</v>
      </c>
      <c r="S1828" s="7">
        <f t="shared" si="168"/>
        <v>101</v>
      </c>
      <c r="T1828" s="3">
        <f t="shared" si="173"/>
        <v>53.16</v>
      </c>
      <c r="U1828" s="9" t="s">
        <v>8318</v>
      </c>
      <c r="V1828" s="3" t="s">
        <v>8319</v>
      </c>
    </row>
    <row r="1829" spans="1:22" ht="43.2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15">
        <f t="shared" si="169"/>
        <v>40605.325937499998</v>
      </c>
      <c r="K1829" s="3">
        <v>1294818561</v>
      </c>
      <c r="L1829" s="15">
        <f t="shared" si="170"/>
        <v>40555.325937499998</v>
      </c>
      <c r="M1829" s="15" t="str">
        <f t="shared" si="171"/>
        <v>Jan</v>
      </c>
      <c r="N1829" s="15" t="str">
        <f t="shared" si="172"/>
        <v>2011</v>
      </c>
      <c r="O1829" s="3" t="b">
        <v>0</v>
      </c>
      <c r="P1829" s="3">
        <v>96</v>
      </c>
      <c r="Q1829" s="3" t="b">
        <v>1</v>
      </c>
      <c r="R1829" s="3" t="s">
        <v>8276</v>
      </c>
      <c r="S1829" s="7">
        <f t="shared" si="168"/>
        <v>101</v>
      </c>
      <c r="T1829" s="3">
        <f t="shared" si="173"/>
        <v>83.89</v>
      </c>
      <c r="U1829" s="9" t="s">
        <v>8318</v>
      </c>
      <c r="V1829" s="3" t="s">
        <v>8319</v>
      </c>
    </row>
    <row r="1830" spans="1:22" ht="57.6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15">
        <f t="shared" si="169"/>
        <v>41768.916666666664</v>
      </c>
      <c r="K1830" s="3">
        <v>1396906530</v>
      </c>
      <c r="L1830" s="15">
        <f t="shared" si="170"/>
        <v>41736.899652777778</v>
      </c>
      <c r="M1830" s="15" t="str">
        <f t="shared" si="171"/>
        <v>Apr</v>
      </c>
      <c r="N1830" s="15" t="str">
        <f t="shared" si="172"/>
        <v>2014</v>
      </c>
      <c r="O1830" s="3" t="b">
        <v>0</v>
      </c>
      <c r="P1830" s="3">
        <v>48</v>
      </c>
      <c r="Q1830" s="3" t="b">
        <v>1</v>
      </c>
      <c r="R1830" s="3" t="s">
        <v>8276</v>
      </c>
      <c r="S1830" s="7">
        <f t="shared" si="168"/>
        <v>100</v>
      </c>
      <c r="T1830" s="3">
        <f t="shared" si="173"/>
        <v>417.33</v>
      </c>
      <c r="U1830" s="9" t="s">
        <v>8318</v>
      </c>
      <c r="V1830" s="3" t="s">
        <v>8319</v>
      </c>
    </row>
    <row r="1831" spans="1:22" ht="43.2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15">
        <f t="shared" si="169"/>
        <v>40564.916666666664</v>
      </c>
      <c r="K1831" s="3">
        <v>1291428371</v>
      </c>
      <c r="L1831" s="15">
        <f t="shared" si="170"/>
        <v>40516.087627314817</v>
      </c>
      <c r="M1831" s="15" t="str">
        <f t="shared" si="171"/>
        <v>Dec</v>
      </c>
      <c r="N1831" s="15" t="str">
        <f t="shared" si="172"/>
        <v>2010</v>
      </c>
      <c r="O1831" s="3" t="b">
        <v>0</v>
      </c>
      <c r="P1831" s="3">
        <v>33</v>
      </c>
      <c r="Q1831" s="3" t="b">
        <v>1</v>
      </c>
      <c r="R1831" s="3" t="s">
        <v>8276</v>
      </c>
      <c r="S1831" s="7">
        <f t="shared" si="168"/>
        <v>167</v>
      </c>
      <c r="T1831" s="3">
        <f t="shared" si="173"/>
        <v>75.77</v>
      </c>
      <c r="U1831" s="9" t="s">
        <v>8318</v>
      </c>
      <c r="V1831" s="3" t="s">
        <v>8319</v>
      </c>
    </row>
    <row r="1832" spans="1:22" ht="43.2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15">
        <f t="shared" si="169"/>
        <v>41694.684108796297</v>
      </c>
      <c r="K1832" s="3">
        <v>1390667107</v>
      </c>
      <c r="L1832" s="15">
        <f t="shared" si="170"/>
        <v>41664.684108796297</v>
      </c>
      <c r="M1832" s="15" t="str">
        <f t="shared" si="171"/>
        <v>Jan</v>
      </c>
      <c r="N1832" s="15" t="str">
        <f t="shared" si="172"/>
        <v>2014</v>
      </c>
      <c r="O1832" s="3" t="b">
        <v>0</v>
      </c>
      <c r="P1832" s="3">
        <v>226</v>
      </c>
      <c r="Q1832" s="3" t="b">
        <v>1</v>
      </c>
      <c r="R1832" s="3" t="s">
        <v>8276</v>
      </c>
      <c r="S1832" s="7">
        <f t="shared" si="168"/>
        <v>102</v>
      </c>
      <c r="T1832" s="3">
        <f t="shared" si="173"/>
        <v>67.39</v>
      </c>
      <c r="U1832" s="9" t="s">
        <v>8318</v>
      </c>
      <c r="V1832" s="3" t="s">
        <v>8319</v>
      </c>
    </row>
    <row r="1833" spans="1:22" ht="43.2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15">
        <f t="shared" si="169"/>
        <v>41041.996099537035</v>
      </c>
      <c r="K1833" s="3">
        <v>1335570863</v>
      </c>
      <c r="L1833" s="15">
        <f t="shared" si="170"/>
        <v>41026.996099537035</v>
      </c>
      <c r="M1833" s="15" t="str">
        <f t="shared" si="171"/>
        <v>Apr</v>
      </c>
      <c r="N1833" s="15" t="str">
        <f t="shared" si="172"/>
        <v>2012</v>
      </c>
      <c r="O1833" s="3" t="b">
        <v>0</v>
      </c>
      <c r="P1833" s="3">
        <v>14</v>
      </c>
      <c r="Q1833" s="3" t="b">
        <v>1</v>
      </c>
      <c r="R1833" s="3" t="s">
        <v>8276</v>
      </c>
      <c r="S1833" s="7">
        <f t="shared" si="168"/>
        <v>103</v>
      </c>
      <c r="T1833" s="3">
        <f t="shared" si="173"/>
        <v>73.569999999999993</v>
      </c>
      <c r="U1833" s="9" t="s">
        <v>8318</v>
      </c>
      <c r="V1833" s="3" t="s">
        <v>8319</v>
      </c>
    </row>
    <row r="1834" spans="1:22" ht="43.2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15">
        <f t="shared" si="169"/>
        <v>40606.539664351854</v>
      </c>
      <c r="K1834" s="3">
        <v>1296651427</v>
      </c>
      <c r="L1834" s="15">
        <f t="shared" si="170"/>
        <v>40576.539664351854</v>
      </c>
      <c r="M1834" s="15" t="str">
        <f t="shared" si="171"/>
        <v>Feb</v>
      </c>
      <c r="N1834" s="15" t="str">
        <f t="shared" si="172"/>
        <v>2011</v>
      </c>
      <c r="O1834" s="3" t="b">
        <v>0</v>
      </c>
      <c r="P1834" s="3">
        <v>20</v>
      </c>
      <c r="Q1834" s="3" t="b">
        <v>1</v>
      </c>
      <c r="R1834" s="3" t="s">
        <v>8276</v>
      </c>
      <c r="S1834" s="7">
        <f t="shared" si="168"/>
        <v>143</v>
      </c>
      <c r="T1834" s="3">
        <f t="shared" si="173"/>
        <v>25</v>
      </c>
      <c r="U1834" s="9" t="s">
        <v>8318</v>
      </c>
      <c r="V1834" s="3" t="s">
        <v>8319</v>
      </c>
    </row>
    <row r="1835" spans="1:22" ht="43.2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15">
        <f t="shared" si="169"/>
        <v>41335.332638888889</v>
      </c>
      <c r="K1835" s="3">
        <v>1359421403</v>
      </c>
      <c r="L1835" s="15">
        <f t="shared" si="170"/>
        <v>41303.044016203705</v>
      </c>
      <c r="M1835" s="15" t="str">
        <f t="shared" si="171"/>
        <v>Jan</v>
      </c>
      <c r="N1835" s="15" t="str">
        <f t="shared" si="172"/>
        <v>2013</v>
      </c>
      <c r="O1835" s="3" t="b">
        <v>0</v>
      </c>
      <c r="P1835" s="3">
        <v>25</v>
      </c>
      <c r="Q1835" s="3" t="b">
        <v>1</v>
      </c>
      <c r="R1835" s="3" t="s">
        <v>8276</v>
      </c>
      <c r="S1835" s="7">
        <f t="shared" si="168"/>
        <v>263</v>
      </c>
      <c r="T1835" s="3">
        <f t="shared" si="173"/>
        <v>42</v>
      </c>
      <c r="U1835" s="9" t="s">
        <v>8318</v>
      </c>
      <c r="V1835" s="3" t="s">
        <v>8319</v>
      </c>
    </row>
    <row r="1836" spans="1:22" ht="28.8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15">
        <f t="shared" si="169"/>
        <v>42028.964062500003</v>
      </c>
      <c r="K1836" s="3">
        <v>1418684895</v>
      </c>
      <c r="L1836" s="15">
        <f t="shared" si="170"/>
        <v>41988.964062500003</v>
      </c>
      <c r="M1836" s="15" t="str">
        <f t="shared" si="171"/>
        <v>Dec</v>
      </c>
      <c r="N1836" s="15" t="str">
        <f t="shared" si="172"/>
        <v>2014</v>
      </c>
      <c r="O1836" s="3" t="b">
        <v>0</v>
      </c>
      <c r="P1836" s="3">
        <v>90</v>
      </c>
      <c r="Q1836" s="3" t="b">
        <v>1</v>
      </c>
      <c r="R1836" s="3" t="s">
        <v>8276</v>
      </c>
      <c r="S1836" s="7">
        <f t="shared" si="168"/>
        <v>118</v>
      </c>
      <c r="T1836" s="3">
        <f t="shared" si="173"/>
        <v>131.16999999999999</v>
      </c>
      <c r="U1836" s="9" t="s">
        <v>8318</v>
      </c>
      <c r="V1836" s="3" t="s">
        <v>8319</v>
      </c>
    </row>
    <row r="1837" spans="1:22" ht="57.6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15">
        <f t="shared" si="169"/>
        <v>42460.660543981481</v>
      </c>
      <c r="K1837" s="3">
        <v>1456851071</v>
      </c>
      <c r="L1837" s="15">
        <f t="shared" si="170"/>
        <v>42430.702210648145</v>
      </c>
      <c r="M1837" s="15" t="str">
        <f t="shared" si="171"/>
        <v>Mar</v>
      </c>
      <c r="N1837" s="15" t="str">
        <f t="shared" si="172"/>
        <v>2016</v>
      </c>
      <c r="O1837" s="3" t="b">
        <v>0</v>
      </c>
      <c r="P1837" s="3">
        <v>11</v>
      </c>
      <c r="Q1837" s="3" t="b">
        <v>1</v>
      </c>
      <c r="R1837" s="3" t="s">
        <v>8276</v>
      </c>
      <c r="S1837" s="7">
        <f t="shared" si="168"/>
        <v>104</v>
      </c>
      <c r="T1837" s="3">
        <f t="shared" si="173"/>
        <v>47.27</v>
      </c>
      <c r="U1837" s="9" t="s">
        <v>8318</v>
      </c>
      <c r="V1837" s="3" t="s">
        <v>8319</v>
      </c>
    </row>
    <row r="1838" spans="1:22" ht="28.8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15">
        <f t="shared" si="169"/>
        <v>41322.809363425928</v>
      </c>
      <c r="K1838" s="3">
        <v>1359660329</v>
      </c>
      <c r="L1838" s="15">
        <f t="shared" si="170"/>
        <v>41305.809363425928</v>
      </c>
      <c r="M1838" s="15" t="str">
        <f t="shared" si="171"/>
        <v>Jan</v>
      </c>
      <c r="N1838" s="15" t="str">
        <f t="shared" si="172"/>
        <v>2013</v>
      </c>
      <c r="O1838" s="3" t="b">
        <v>0</v>
      </c>
      <c r="P1838" s="3">
        <v>55</v>
      </c>
      <c r="Q1838" s="3" t="b">
        <v>1</v>
      </c>
      <c r="R1838" s="3" t="s">
        <v>8276</v>
      </c>
      <c r="S1838" s="7">
        <f t="shared" si="168"/>
        <v>200</v>
      </c>
      <c r="T1838" s="3">
        <f t="shared" si="173"/>
        <v>182.13</v>
      </c>
      <c r="U1838" s="9" t="s">
        <v>8318</v>
      </c>
      <c r="V1838" s="3" t="s">
        <v>8319</v>
      </c>
    </row>
    <row r="1839" spans="1:22" ht="57.6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15">
        <f t="shared" si="169"/>
        <v>40986.006192129629</v>
      </c>
      <c r="K1839" s="3">
        <v>1326848935</v>
      </c>
      <c r="L1839" s="15">
        <f t="shared" si="170"/>
        <v>40926.047858796301</v>
      </c>
      <c r="M1839" s="15" t="str">
        <f t="shared" si="171"/>
        <v>Jan</v>
      </c>
      <c r="N1839" s="15" t="str">
        <f t="shared" si="172"/>
        <v>2012</v>
      </c>
      <c r="O1839" s="3" t="b">
        <v>0</v>
      </c>
      <c r="P1839" s="3">
        <v>30</v>
      </c>
      <c r="Q1839" s="3" t="b">
        <v>1</v>
      </c>
      <c r="R1839" s="3" t="s">
        <v>8276</v>
      </c>
      <c r="S1839" s="7">
        <f t="shared" si="168"/>
        <v>307</v>
      </c>
      <c r="T1839" s="3">
        <f t="shared" si="173"/>
        <v>61.37</v>
      </c>
      <c r="U1839" s="9" t="s">
        <v>8318</v>
      </c>
      <c r="V1839" s="3" t="s">
        <v>8319</v>
      </c>
    </row>
    <row r="1840" spans="1:22" ht="43.2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15">
        <f t="shared" si="169"/>
        <v>40817.125</v>
      </c>
      <c r="K1840" s="3">
        <v>1314989557</v>
      </c>
      <c r="L1840" s="15">
        <f t="shared" si="170"/>
        <v>40788.786539351851</v>
      </c>
      <c r="M1840" s="15" t="str">
        <f t="shared" si="171"/>
        <v>Sep</v>
      </c>
      <c r="N1840" s="15" t="str">
        <f t="shared" si="172"/>
        <v>2011</v>
      </c>
      <c r="O1840" s="3" t="b">
        <v>0</v>
      </c>
      <c r="P1840" s="3">
        <v>28</v>
      </c>
      <c r="Q1840" s="3" t="b">
        <v>1</v>
      </c>
      <c r="R1840" s="3" t="s">
        <v>8276</v>
      </c>
      <c r="S1840" s="7">
        <f t="shared" si="168"/>
        <v>100</v>
      </c>
      <c r="T1840" s="3">
        <f t="shared" si="173"/>
        <v>35.770000000000003</v>
      </c>
      <c r="U1840" s="9" t="s">
        <v>8318</v>
      </c>
      <c r="V1840" s="3" t="s">
        <v>8319</v>
      </c>
    </row>
    <row r="1841" spans="1:22" ht="43.2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15">
        <f t="shared" si="169"/>
        <v>42644.722013888888</v>
      </c>
      <c r="K1841" s="3">
        <v>1472750382</v>
      </c>
      <c r="L1841" s="15">
        <f t="shared" si="170"/>
        <v>42614.722013888888</v>
      </c>
      <c r="M1841" s="15" t="str">
        <f t="shared" si="171"/>
        <v>Sep</v>
      </c>
      <c r="N1841" s="15" t="str">
        <f t="shared" si="172"/>
        <v>2016</v>
      </c>
      <c r="O1841" s="3" t="b">
        <v>0</v>
      </c>
      <c r="P1841" s="3">
        <v>45</v>
      </c>
      <c r="Q1841" s="3" t="b">
        <v>1</v>
      </c>
      <c r="R1841" s="3" t="s">
        <v>8276</v>
      </c>
      <c r="S1841" s="7">
        <f t="shared" si="168"/>
        <v>205</v>
      </c>
      <c r="T1841" s="3">
        <f t="shared" si="173"/>
        <v>45.62</v>
      </c>
      <c r="U1841" s="9" t="s">
        <v>8318</v>
      </c>
      <c r="V1841" s="3" t="s">
        <v>8319</v>
      </c>
    </row>
    <row r="1842" spans="1:22" ht="43.2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15">
        <f t="shared" si="169"/>
        <v>41401.207638888889</v>
      </c>
      <c r="K1842" s="3">
        <v>1366251510</v>
      </c>
      <c r="L1842" s="15">
        <f t="shared" si="170"/>
        <v>41382.096180555556</v>
      </c>
      <c r="M1842" s="15" t="str">
        <f t="shared" si="171"/>
        <v>Apr</v>
      </c>
      <c r="N1842" s="15" t="str">
        <f t="shared" si="172"/>
        <v>2013</v>
      </c>
      <c r="O1842" s="3" t="b">
        <v>0</v>
      </c>
      <c r="P1842" s="3">
        <v>13</v>
      </c>
      <c r="Q1842" s="3" t="b">
        <v>1</v>
      </c>
      <c r="R1842" s="3" t="s">
        <v>8276</v>
      </c>
      <c r="S1842" s="7">
        <f t="shared" si="168"/>
        <v>109</v>
      </c>
      <c r="T1842" s="3">
        <f t="shared" si="173"/>
        <v>75.38</v>
      </c>
      <c r="U1842" s="9" t="s">
        <v>8318</v>
      </c>
      <c r="V1842" s="3" t="s">
        <v>8319</v>
      </c>
    </row>
    <row r="1843" spans="1:22" ht="28.8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15">
        <f t="shared" si="169"/>
        <v>41779.207638888889</v>
      </c>
      <c r="K1843" s="3">
        <v>1397679445</v>
      </c>
      <c r="L1843" s="15">
        <f t="shared" si="170"/>
        <v>41745.84542824074</v>
      </c>
      <c r="M1843" s="15" t="str">
        <f t="shared" si="171"/>
        <v>Apr</v>
      </c>
      <c r="N1843" s="15" t="str">
        <f t="shared" si="172"/>
        <v>2014</v>
      </c>
      <c r="O1843" s="3" t="b">
        <v>0</v>
      </c>
      <c r="P1843" s="3">
        <v>40</v>
      </c>
      <c r="Q1843" s="3" t="b">
        <v>1</v>
      </c>
      <c r="R1843" s="3" t="s">
        <v>8276</v>
      </c>
      <c r="S1843" s="7">
        <f t="shared" si="168"/>
        <v>102</v>
      </c>
      <c r="T1843" s="3">
        <f t="shared" si="173"/>
        <v>50.88</v>
      </c>
      <c r="U1843" s="9" t="s">
        <v>8318</v>
      </c>
      <c r="V1843" s="3" t="s">
        <v>8319</v>
      </c>
    </row>
    <row r="1844" spans="1:22" ht="43.2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15">
        <f t="shared" si="169"/>
        <v>42065.249305555553</v>
      </c>
      <c r="K1844" s="3">
        <v>1422371381</v>
      </c>
      <c r="L1844" s="15">
        <f t="shared" si="170"/>
        <v>42031.631724537037</v>
      </c>
      <c r="M1844" s="15" t="str">
        <f t="shared" si="171"/>
        <v>Jan</v>
      </c>
      <c r="N1844" s="15" t="str">
        <f t="shared" si="172"/>
        <v>2015</v>
      </c>
      <c r="O1844" s="3" t="b">
        <v>0</v>
      </c>
      <c r="P1844" s="3">
        <v>21</v>
      </c>
      <c r="Q1844" s="3" t="b">
        <v>1</v>
      </c>
      <c r="R1844" s="3" t="s">
        <v>8276</v>
      </c>
      <c r="S1844" s="7">
        <f t="shared" si="168"/>
        <v>125</v>
      </c>
      <c r="T1844" s="3">
        <f t="shared" si="173"/>
        <v>119.29</v>
      </c>
      <c r="U1844" s="9" t="s">
        <v>8318</v>
      </c>
      <c r="V1844" s="3" t="s">
        <v>8319</v>
      </c>
    </row>
    <row r="1845" spans="1:22" ht="57.6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15">
        <f t="shared" si="169"/>
        <v>40594.994837962964</v>
      </c>
      <c r="K1845" s="3">
        <v>1295653954</v>
      </c>
      <c r="L1845" s="15">
        <f t="shared" si="170"/>
        <v>40564.994837962964</v>
      </c>
      <c r="M1845" s="15" t="str">
        <f t="shared" si="171"/>
        <v>Jan</v>
      </c>
      <c r="N1845" s="15" t="str">
        <f t="shared" si="172"/>
        <v>2011</v>
      </c>
      <c r="O1845" s="3" t="b">
        <v>0</v>
      </c>
      <c r="P1845" s="3">
        <v>134</v>
      </c>
      <c r="Q1845" s="3" t="b">
        <v>1</v>
      </c>
      <c r="R1845" s="3" t="s">
        <v>8276</v>
      </c>
      <c r="S1845" s="7">
        <f t="shared" si="168"/>
        <v>124</v>
      </c>
      <c r="T1845" s="3">
        <f t="shared" si="173"/>
        <v>92.54</v>
      </c>
      <c r="U1845" s="9" t="s">
        <v>8318</v>
      </c>
      <c r="V1845" s="3" t="s">
        <v>8319</v>
      </c>
    </row>
    <row r="1846" spans="1:22" ht="43.2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15">
        <f t="shared" si="169"/>
        <v>40705.125</v>
      </c>
      <c r="K1846" s="3">
        <v>1304464914</v>
      </c>
      <c r="L1846" s="15">
        <f t="shared" si="170"/>
        <v>40666.973541666666</v>
      </c>
      <c r="M1846" s="15" t="str">
        <f t="shared" si="171"/>
        <v>May</v>
      </c>
      <c r="N1846" s="15" t="str">
        <f t="shared" si="172"/>
        <v>2011</v>
      </c>
      <c r="O1846" s="3" t="b">
        <v>0</v>
      </c>
      <c r="P1846" s="3">
        <v>20</v>
      </c>
      <c r="Q1846" s="3" t="b">
        <v>1</v>
      </c>
      <c r="R1846" s="3" t="s">
        <v>8276</v>
      </c>
      <c r="S1846" s="7">
        <f t="shared" si="168"/>
        <v>101</v>
      </c>
      <c r="T1846" s="3">
        <f t="shared" si="173"/>
        <v>76.05</v>
      </c>
      <c r="U1846" s="9" t="s">
        <v>8318</v>
      </c>
      <c r="V1846" s="3" t="s">
        <v>8319</v>
      </c>
    </row>
    <row r="1847" spans="1:22" ht="86.4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15">
        <f t="shared" si="169"/>
        <v>42538.204861111109</v>
      </c>
      <c r="K1847" s="3">
        <v>1464854398</v>
      </c>
      <c r="L1847" s="15">
        <f t="shared" si="170"/>
        <v>42523.333310185189</v>
      </c>
      <c r="M1847" s="15" t="str">
        <f t="shared" si="171"/>
        <v>Jun</v>
      </c>
      <c r="N1847" s="15" t="str">
        <f t="shared" si="172"/>
        <v>2016</v>
      </c>
      <c r="O1847" s="3" t="b">
        <v>0</v>
      </c>
      <c r="P1847" s="3">
        <v>19</v>
      </c>
      <c r="Q1847" s="3" t="b">
        <v>1</v>
      </c>
      <c r="R1847" s="3" t="s">
        <v>8276</v>
      </c>
      <c r="S1847" s="7">
        <f t="shared" si="168"/>
        <v>100</v>
      </c>
      <c r="T1847" s="3">
        <f t="shared" si="173"/>
        <v>52.63</v>
      </c>
      <c r="U1847" s="9" t="s">
        <v>8318</v>
      </c>
      <c r="V1847" s="3" t="s">
        <v>8319</v>
      </c>
    </row>
    <row r="1848" spans="1:22" ht="43.2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15">
        <f t="shared" si="169"/>
        <v>41258.650196759263</v>
      </c>
      <c r="K1848" s="3">
        <v>1352993777</v>
      </c>
      <c r="L1848" s="15">
        <f t="shared" si="170"/>
        <v>41228.650196759263</v>
      </c>
      <c r="M1848" s="15" t="str">
        <f t="shared" si="171"/>
        <v>Nov</v>
      </c>
      <c r="N1848" s="15" t="str">
        <f t="shared" si="172"/>
        <v>2012</v>
      </c>
      <c r="O1848" s="3" t="b">
        <v>0</v>
      </c>
      <c r="P1848" s="3">
        <v>209</v>
      </c>
      <c r="Q1848" s="3" t="b">
        <v>1</v>
      </c>
      <c r="R1848" s="3" t="s">
        <v>8276</v>
      </c>
      <c r="S1848" s="7">
        <f t="shared" si="168"/>
        <v>138</v>
      </c>
      <c r="T1848" s="3">
        <f t="shared" si="173"/>
        <v>98.99</v>
      </c>
      <c r="U1848" s="9" t="s">
        <v>8318</v>
      </c>
      <c r="V1848" s="3" t="s">
        <v>8319</v>
      </c>
    </row>
    <row r="1849" spans="1:22" ht="57.6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15">
        <f t="shared" si="169"/>
        <v>42115.236481481479</v>
      </c>
      <c r="K1849" s="3">
        <v>1427780432</v>
      </c>
      <c r="L1849" s="15">
        <f t="shared" si="170"/>
        <v>42094.236481481479</v>
      </c>
      <c r="M1849" s="15" t="str">
        <f t="shared" si="171"/>
        <v>Mar</v>
      </c>
      <c r="N1849" s="15" t="str">
        <f t="shared" si="172"/>
        <v>2015</v>
      </c>
      <c r="O1849" s="3" t="b">
        <v>0</v>
      </c>
      <c r="P1849" s="3">
        <v>38</v>
      </c>
      <c r="Q1849" s="3" t="b">
        <v>1</v>
      </c>
      <c r="R1849" s="3" t="s">
        <v>8276</v>
      </c>
      <c r="S1849" s="7">
        <f t="shared" si="168"/>
        <v>121</v>
      </c>
      <c r="T1849" s="3">
        <f t="shared" si="173"/>
        <v>79.53</v>
      </c>
      <c r="U1849" s="9" t="s">
        <v>8318</v>
      </c>
      <c r="V1849" s="3" t="s">
        <v>8319</v>
      </c>
    </row>
    <row r="1850" spans="1:22" ht="43.2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15">
        <f t="shared" si="169"/>
        <v>40755.290972222225</v>
      </c>
      <c r="K1850" s="3">
        <v>1306608888</v>
      </c>
      <c r="L1850" s="15">
        <f t="shared" si="170"/>
        <v>40691.788055555553</v>
      </c>
      <c r="M1850" s="15" t="str">
        <f t="shared" si="171"/>
        <v>May</v>
      </c>
      <c r="N1850" s="15" t="str">
        <f t="shared" si="172"/>
        <v>2011</v>
      </c>
      <c r="O1850" s="3" t="b">
        <v>0</v>
      </c>
      <c r="P1850" s="3">
        <v>24</v>
      </c>
      <c r="Q1850" s="3" t="b">
        <v>1</v>
      </c>
      <c r="R1850" s="3" t="s">
        <v>8276</v>
      </c>
      <c r="S1850" s="7">
        <f t="shared" si="168"/>
        <v>107</v>
      </c>
      <c r="T1850" s="3">
        <f t="shared" si="173"/>
        <v>134.21</v>
      </c>
      <c r="U1850" s="9" t="s">
        <v>8318</v>
      </c>
      <c r="V1850" s="3" t="s">
        <v>8319</v>
      </c>
    </row>
    <row r="1851" spans="1:22" ht="28.8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15">
        <f t="shared" si="169"/>
        <v>41199.845590277779</v>
      </c>
      <c r="K1851" s="3">
        <v>1347913059</v>
      </c>
      <c r="L1851" s="15">
        <f t="shared" si="170"/>
        <v>41169.845590277779</v>
      </c>
      <c r="M1851" s="15" t="str">
        <f t="shared" si="171"/>
        <v>Sep</v>
      </c>
      <c r="N1851" s="15" t="str">
        <f t="shared" si="172"/>
        <v>2012</v>
      </c>
      <c r="O1851" s="3" t="b">
        <v>0</v>
      </c>
      <c r="P1851" s="3">
        <v>8</v>
      </c>
      <c r="Q1851" s="3" t="b">
        <v>1</v>
      </c>
      <c r="R1851" s="3" t="s">
        <v>8276</v>
      </c>
      <c r="S1851" s="7">
        <f t="shared" si="168"/>
        <v>100</v>
      </c>
      <c r="T1851" s="3">
        <f t="shared" si="173"/>
        <v>37.630000000000003</v>
      </c>
      <c r="U1851" s="9" t="s">
        <v>8318</v>
      </c>
      <c r="V1851" s="3" t="s">
        <v>8319</v>
      </c>
    </row>
    <row r="1852" spans="1:22" ht="43.2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15">
        <f t="shared" si="169"/>
        <v>41830.959490740745</v>
      </c>
      <c r="K1852" s="3">
        <v>1402441300</v>
      </c>
      <c r="L1852" s="15">
        <f t="shared" si="170"/>
        <v>41800.959490740745</v>
      </c>
      <c r="M1852" s="15" t="str">
        <f t="shared" si="171"/>
        <v>Jun</v>
      </c>
      <c r="N1852" s="15" t="str">
        <f t="shared" si="172"/>
        <v>2014</v>
      </c>
      <c r="O1852" s="3" t="b">
        <v>0</v>
      </c>
      <c r="P1852" s="3">
        <v>179</v>
      </c>
      <c r="Q1852" s="3" t="b">
        <v>1</v>
      </c>
      <c r="R1852" s="3" t="s">
        <v>8276</v>
      </c>
      <c r="S1852" s="7">
        <f t="shared" si="168"/>
        <v>102</v>
      </c>
      <c r="T1852" s="3">
        <f t="shared" si="173"/>
        <v>51.04</v>
      </c>
      <c r="U1852" s="9" t="s">
        <v>8318</v>
      </c>
      <c r="V1852" s="3" t="s">
        <v>8319</v>
      </c>
    </row>
    <row r="1853" spans="1:22" ht="43.2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15">
        <f t="shared" si="169"/>
        <v>41848.041666666664</v>
      </c>
      <c r="K1853" s="3">
        <v>1404769538</v>
      </c>
      <c r="L1853" s="15">
        <f t="shared" si="170"/>
        <v>41827.906689814816</v>
      </c>
      <c r="M1853" s="15" t="str">
        <f t="shared" si="171"/>
        <v>Jul</v>
      </c>
      <c r="N1853" s="15" t="str">
        <f t="shared" si="172"/>
        <v>2014</v>
      </c>
      <c r="O1853" s="3" t="b">
        <v>0</v>
      </c>
      <c r="P1853" s="3">
        <v>26</v>
      </c>
      <c r="Q1853" s="3" t="b">
        <v>1</v>
      </c>
      <c r="R1853" s="3" t="s">
        <v>8276</v>
      </c>
      <c r="S1853" s="7">
        <f t="shared" si="168"/>
        <v>100</v>
      </c>
      <c r="T1853" s="3">
        <f t="shared" si="173"/>
        <v>50.04</v>
      </c>
      <c r="U1853" s="9" t="s">
        <v>8318</v>
      </c>
      <c r="V1853" s="3" t="s">
        <v>8319</v>
      </c>
    </row>
    <row r="1854" spans="1:22" ht="43.2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15">
        <f t="shared" si="169"/>
        <v>42119</v>
      </c>
      <c r="K1854" s="3">
        <v>1426703452</v>
      </c>
      <c r="L1854" s="15">
        <f t="shared" si="170"/>
        <v>42081.77143518519</v>
      </c>
      <c r="M1854" s="15" t="str">
        <f t="shared" si="171"/>
        <v>Mar</v>
      </c>
      <c r="N1854" s="15" t="str">
        <f t="shared" si="172"/>
        <v>2015</v>
      </c>
      <c r="O1854" s="3" t="b">
        <v>0</v>
      </c>
      <c r="P1854" s="3">
        <v>131</v>
      </c>
      <c r="Q1854" s="3" t="b">
        <v>1</v>
      </c>
      <c r="R1854" s="3" t="s">
        <v>8276</v>
      </c>
      <c r="S1854" s="7">
        <f t="shared" si="168"/>
        <v>117</v>
      </c>
      <c r="T1854" s="3">
        <f t="shared" si="173"/>
        <v>133.93</v>
      </c>
      <c r="U1854" s="9" t="s">
        <v>8318</v>
      </c>
      <c r="V1854" s="3" t="s">
        <v>8319</v>
      </c>
    </row>
    <row r="1855" spans="1:22" ht="43.2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15">
        <f t="shared" si="169"/>
        <v>41227.102048611108</v>
      </c>
      <c r="K1855" s="3">
        <v>1348536417</v>
      </c>
      <c r="L1855" s="15">
        <f t="shared" si="170"/>
        <v>41177.060381944444</v>
      </c>
      <c r="M1855" s="15" t="str">
        <f t="shared" si="171"/>
        <v>Sep</v>
      </c>
      <c r="N1855" s="15" t="str">
        <f t="shared" si="172"/>
        <v>2012</v>
      </c>
      <c r="O1855" s="3" t="b">
        <v>0</v>
      </c>
      <c r="P1855" s="3">
        <v>14</v>
      </c>
      <c r="Q1855" s="3" t="b">
        <v>1</v>
      </c>
      <c r="R1855" s="3" t="s">
        <v>8276</v>
      </c>
      <c r="S1855" s="7">
        <f t="shared" si="168"/>
        <v>102</v>
      </c>
      <c r="T1855" s="3">
        <f t="shared" si="173"/>
        <v>58.21</v>
      </c>
      <c r="U1855" s="9" t="s">
        <v>8318</v>
      </c>
      <c r="V1855" s="3" t="s">
        <v>8319</v>
      </c>
    </row>
    <row r="1856" spans="1:22" ht="43.2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15">
        <f t="shared" si="169"/>
        <v>41418.021261574075</v>
      </c>
      <c r="K1856" s="3">
        <v>1366763437</v>
      </c>
      <c r="L1856" s="15">
        <f t="shared" si="170"/>
        <v>41388.021261574075</v>
      </c>
      <c r="M1856" s="15" t="str">
        <f t="shared" si="171"/>
        <v>Apr</v>
      </c>
      <c r="N1856" s="15" t="str">
        <f t="shared" si="172"/>
        <v>2013</v>
      </c>
      <c r="O1856" s="3" t="b">
        <v>0</v>
      </c>
      <c r="P1856" s="3">
        <v>174</v>
      </c>
      <c r="Q1856" s="3" t="b">
        <v>1</v>
      </c>
      <c r="R1856" s="3" t="s">
        <v>8276</v>
      </c>
      <c r="S1856" s="7">
        <f t="shared" si="168"/>
        <v>102</v>
      </c>
      <c r="T1856" s="3">
        <f t="shared" si="173"/>
        <v>88.04</v>
      </c>
      <c r="U1856" s="9" t="s">
        <v>8318</v>
      </c>
      <c r="V1856" s="3" t="s">
        <v>8319</v>
      </c>
    </row>
    <row r="1857" spans="1:22" ht="43.2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15">
        <f t="shared" si="169"/>
        <v>41645.538657407407</v>
      </c>
      <c r="K1857" s="3">
        <v>1385124940</v>
      </c>
      <c r="L1857" s="15">
        <f t="shared" si="170"/>
        <v>41600.538657407407</v>
      </c>
      <c r="M1857" s="15" t="str">
        <f t="shared" si="171"/>
        <v>Nov</v>
      </c>
      <c r="N1857" s="15" t="str">
        <f t="shared" si="172"/>
        <v>2013</v>
      </c>
      <c r="O1857" s="3" t="b">
        <v>0</v>
      </c>
      <c r="P1857" s="3">
        <v>191</v>
      </c>
      <c r="Q1857" s="3" t="b">
        <v>1</v>
      </c>
      <c r="R1857" s="3" t="s">
        <v>8276</v>
      </c>
      <c r="S1857" s="7">
        <f t="shared" si="168"/>
        <v>154</v>
      </c>
      <c r="T1857" s="3">
        <f t="shared" si="173"/>
        <v>70.58</v>
      </c>
      <c r="U1857" s="9" t="s">
        <v>8318</v>
      </c>
      <c r="V1857" s="3" t="s">
        <v>8319</v>
      </c>
    </row>
    <row r="1858" spans="1:22" ht="57.6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15">
        <f t="shared" si="169"/>
        <v>41838.854999999996</v>
      </c>
      <c r="K1858" s="3">
        <v>1403901072</v>
      </c>
      <c r="L1858" s="15">
        <f t="shared" si="170"/>
        <v>41817.854999999996</v>
      </c>
      <c r="M1858" s="15" t="str">
        <f t="shared" si="171"/>
        <v>Jun</v>
      </c>
      <c r="N1858" s="15" t="str">
        <f t="shared" si="172"/>
        <v>2014</v>
      </c>
      <c r="O1858" s="3" t="b">
        <v>0</v>
      </c>
      <c r="P1858" s="3">
        <v>38</v>
      </c>
      <c r="Q1858" s="3" t="b">
        <v>1</v>
      </c>
      <c r="R1858" s="3" t="s">
        <v>8276</v>
      </c>
      <c r="S1858" s="7">
        <f t="shared" ref="S1858:S1921" si="174">ROUND((E1858/D1858)*100,0)</f>
        <v>101</v>
      </c>
      <c r="T1858" s="3">
        <f t="shared" si="173"/>
        <v>53.29</v>
      </c>
      <c r="U1858" s="9" t="s">
        <v>8318</v>
      </c>
      <c r="V1858" s="3" t="s">
        <v>8319</v>
      </c>
    </row>
    <row r="1859" spans="1:22" ht="43.2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15">
        <f t="shared" ref="J1859:J1922" si="175">(((I1859/60)/60)/24)+DATE(1970,1,1)</f>
        <v>41894.76866898148</v>
      </c>
      <c r="K1859" s="3">
        <v>1407954413</v>
      </c>
      <c r="L1859" s="15">
        <f t="shared" ref="L1859:L1922" si="176">(((K1859/60)/60)/24)+DATE(1970,1,1)</f>
        <v>41864.76866898148</v>
      </c>
      <c r="M1859" s="15" t="str">
        <f t="shared" ref="M1859:M1922" si="177">TEXT(L1859, "mmm")</f>
        <v>Aug</v>
      </c>
      <c r="N1859" s="15" t="str">
        <f t="shared" ref="N1859:N1922" si="178">TEXT(L1859, "yyyy")</f>
        <v>2014</v>
      </c>
      <c r="O1859" s="3" t="b">
        <v>0</v>
      </c>
      <c r="P1859" s="3">
        <v>22</v>
      </c>
      <c r="Q1859" s="3" t="b">
        <v>1</v>
      </c>
      <c r="R1859" s="3" t="s">
        <v>8276</v>
      </c>
      <c r="S1859" s="7">
        <f t="shared" si="174"/>
        <v>100</v>
      </c>
      <c r="T1859" s="3">
        <f t="shared" ref="T1859:T1922" si="179">ROUND(E1859/P1859,2)</f>
        <v>136.36000000000001</v>
      </c>
      <c r="U1859" s="9" t="s">
        <v>8318</v>
      </c>
      <c r="V1859" s="3" t="s">
        <v>8319</v>
      </c>
    </row>
    <row r="1860" spans="1:22" ht="57.6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15">
        <f t="shared" si="175"/>
        <v>40893.242141203707</v>
      </c>
      <c r="K1860" s="3">
        <v>1318826921</v>
      </c>
      <c r="L1860" s="15">
        <f t="shared" si="176"/>
        <v>40833.200474537036</v>
      </c>
      <c r="M1860" s="15" t="str">
        <f t="shared" si="177"/>
        <v>Oct</v>
      </c>
      <c r="N1860" s="15" t="str">
        <f t="shared" si="178"/>
        <v>2011</v>
      </c>
      <c r="O1860" s="3" t="b">
        <v>0</v>
      </c>
      <c r="P1860" s="3">
        <v>149</v>
      </c>
      <c r="Q1860" s="3" t="b">
        <v>1</v>
      </c>
      <c r="R1860" s="3" t="s">
        <v>8276</v>
      </c>
      <c r="S1860" s="7">
        <f t="shared" si="174"/>
        <v>109</v>
      </c>
      <c r="T1860" s="3">
        <f t="shared" si="179"/>
        <v>40.549999999999997</v>
      </c>
      <c r="U1860" s="9" t="s">
        <v>8318</v>
      </c>
      <c r="V1860" s="3" t="s">
        <v>8319</v>
      </c>
    </row>
    <row r="1861" spans="1:22" ht="28.8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15">
        <f t="shared" si="175"/>
        <v>40808.770011574074</v>
      </c>
      <c r="K1861" s="3">
        <v>1314124129</v>
      </c>
      <c r="L1861" s="15">
        <f t="shared" si="176"/>
        <v>40778.770011574074</v>
      </c>
      <c r="M1861" s="15" t="str">
        <f t="shared" si="177"/>
        <v>Aug</v>
      </c>
      <c r="N1861" s="15" t="str">
        <f t="shared" si="178"/>
        <v>2011</v>
      </c>
      <c r="O1861" s="3" t="b">
        <v>0</v>
      </c>
      <c r="P1861" s="3">
        <v>56</v>
      </c>
      <c r="Q1861" s="3" t="b">
        <v>1</v>
      </c>
      <c r="R1861" s="3" t="s">
        <v>8276</v>
      </c>
      <c r="S1861" s="7">
        <f t="shared" si="174"/>
        <v>132</v>
      </c>
      <c r="T1861" s="3">
        <f t="shared" si="179"/>
        <v>70.63</v>
      </c>
      <c r="U1861" s="9" t="s">
        <v>8318</v>
      </c>
      <c r="V1861" s="3" t="s">
        <v>8319</v>
      </c>
    </row>
    <row r="1862" spans="1:22" ht="43.2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15">
        <f t="shared" si="175"/>
        <v>41676.709305555552</v>
      </c>
      <c r="K1862" s="3">
        <v>1389891684</v>
      </c>
      <c r="L1862" s="15">
        <f t="shared" si="176"/>
        <v>41655.709305555552</v>
      </c>
      <c r="M1862" s="15" t="str">
        <f t="shared" si="177"/>
        <v>Jan</v>
      </c>
      <c r="N1862" s="15" t="str">
        <f t="shared" si="178"/>
        <v>2014</v>
      </c>
      <c r="O1862" s="3" t="b">
        <v>0</v>
      </c>
      <c r="P1862" s="3">
        <v>19</v>
      </c>
      <c r="Q1862" s="3" t="b">
        <v>1</v>
      </c>
      <c r="R1862" s="3" t="s">
        <v>8276</v>
      </c>
      <c r="S1862" s="7">
        <f t="shared" si="174"/>
        <v>133</v>
      </c>
      <c r="T1862" s="3">
        <f t="shared" si="179"/>
        <v>52.68</v>
      </c>
      <c r="U1862" s="9" t="s">
        <v>8318</v>
      </c>
      <c r="V1862" s="3" t="s">
        <v>8319</v>
      </c>
    </row>
    <row r="1863" spans="1:22" ht="43.2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15">
        <f t="shared" si="175"/>
        <v>42030.300243055557</v>
      </c>
      <c r="K1863" s="3">
        <v>1419664341</v>
      </c>
      <c r="L1863" s="15">
        <f t="shared" si="176"/>
        <v>42000.300243055557</v>
      </c>
      <c r="M1863" s="15" t="str">
        <f t="shared" si="177"/>
        <v>Dec</v>
      </c>
      <c r="N1863" s="15" t="str">
        <f t="shared" si="178"/>
        <v>2014</v>
      </c>
      <c r="O1863" s="3" t="b">
        <v>0</v>
      </c>
      <c r="P1863" s="3">
        <v>0</v>
      </c>
      <c r="Q1863" s="3" t="b">
        <v>0</v>
      </c>
      <c r="R1863" s="3" t="s">
        <v>8283</v>
      </c>
      <c r="S1863" s="7">
        <f t="shared" si="174"/>
        <v>0</v>
      </c>
      <c r="T1863" s="3" t="e">
        <f t="shared" si="179"/>
        <v>#DIV/0!</v>
      </c>
      <c r="U1863" s="9" t="s">
        <v>8326</v>
      </c>
      <c r="V1863" s="3" t="s">
        <v>8328</v>
      </c>
    </row>
    <row r="1864" spans="1:22" ht="43.2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15">
        <f t="shared" si="175"/>
        <v>42802.3125</v>
      </c>
      <c r="K1864" s="3">
        <v>1484912974</v>
      </c>
      <c r="L1864" s="15">
        <f t="shared" si="176"/>
        <v>42755.492754629624</v>
      </c>
      <c r="M1864" s="15" t="str">
        <f t="shared" si="177"/>
        <v>Jan</v>
      </c>
      <c r="N1864" s="15" t="str">
        <f t="shared" si="178"/>
        <v>2017</v>
      </c>
      <c r="O1864" s="3" t="b">
        <v>0</v>
      </c>
      <c r="P1864" s="3">
        <v>16</v>
      </c>
      <c r="Q1864" s="3" t="b">
        <v>0</v>
      </c>
      <c r="R1864" s="3" t="s">
        <v>8283</v>
      </c>
      <c r="S1864" s="7">
        <f t="shared" si="174"/>
        <v>8</v>
      </c>
      <c r="T1864" s="3">
        <f t="shared" si="179"/>
        <v>90.94</v>
      </c>
      <c r="U1864" s="9" t="s">
        <v>8326</v>
      </c>
      <c r="V1864" s="3" t="s">
        <v>8328</v>
      </c>
    </row>
    <row r="1865" spans="1:22" ht="43.2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15">
        <f t="shared" si="175"/>
        <v>41802.797280092593</v>
      </c>
      <c r="K1865" s="3">
        <v>1400008085</v>
      </c>
      <c r="L1865" s="15">
        <f t="shared" si="176"/>
        <v>41772.797280092593</v>
      </c>
      <c r="M1865" s="15" t="str">
        <f t="shared" si="177"/>
        <v>May</v>
      </c>
      <c r="N1865" s="15" t="str">
        <f t="shared" si="178"/>
        <v>2014</v>
      </c>
      <c r="O1865" s="3" t="b">
        <v>0</v>
      </c>
      <c r="P1865" s="3">
        <v>2</v>
      </c>
      <c r="Q1865" s="3" t="b">
        <v>0</v>
      </c>
      <c r="R1865" s="3" t="s">
        <v>8283</v>
      </c>
      <c r="S1865" s="7">
        <f t="shared" si="174"/>
        <v>0</v>
      </c>
      <c r="T1865" s="3">
        <f t="shared" si="179"/>
        <v>5</v>
      </c>
      <c r="U1865" s="9" t="s">
        <v>8326</v>
      </c>
      <c r="V1865" s="3" t="s">
        <v>8328</v>
      </c>
    </row>
    <row r="1866" spans="1:22" ht="43.2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15">
        <f t="shared" si="175"/>
        <v>41763.716435185182</v>
      </c>
      <c r="K1866" s="3">
        <v>1396631500</v>
      </c>
      <c r="L1866" s="15">
        <f t="shared" si="176"/>
        <v>41733.716435185182</v>
      </c>
      <c r="M1866" s="15" t="str">
        <f t="shared" si="177"/>
        <v>Apr</v>
      </c>
      <c r="N1866" s="15" t="str">
        <f t="shared" si="178"/>
        <v>2014</v>
      </c>
      <c r="O1866" s="3" t="b">
        <v>0</v>
      </c>
      <c r="P1866" s="3">
        <v>48</v>
      </c>
      <c r="Q1866" s="3" t="b">
        <v>0</v>
      </c>
      <c r="R1866" s="3" t="s">
        <v>8283</v>
      </c>
      <c r="S1866" s="7">
        <f t="shared" si="174"/>
        <v>43</v>
      </c>
      <c r="T1866" s="3">
        <f t="shared" si="179"/>
        <v>58.08</v>
      </c>
      <c r="U1866" s="9" t="s">
        <v>8326</v>
      </c>
      <c r="V1866" s="3" t="s">
        <v>8328</v>
      </c>
    </row>
    <row r="1867" spans="1:22" ht="57.6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15">
        <f t="shared" si="175"/>
        <v>42680.409108796302</v>
      </c>
      <c r="K1867" s="3">
        <v>1475398147</v>
      </c>
      <c r="L1867" s="15">
        <f t="shared" si="176"/>
        <v>42645.367442129631</v>
      </c>
      <c r="M1867" s="15" t="str">
        <f t="shared" si="177"/>
        <v>Oct</v>
      </c>
      <c r="N1867" s="15" t="str">
        <f t="shared" si="178"/>
        <v>2016</v>
      </c>
      <c r="O1867" s="3" t="b">
        <v>0</v>
      </c>
      <c r="P1867" s="3">
        <v>2</v>
      </c>
      <c r="Q1867" s="3" t="b">
        <v>0</v>
      </c>
      <c r="R1867" s="3" t="s">
        <v>8283</v>
      </c>
      <c r="S1867" s="7">
        <f t="shared" si="174"/>
        <v>0</v>
      </c>
      <c r="T1867" s="3">
        <f t="shared" si="179"/>
        <v>2</v>
      </c>
      <c r="U1867" s="9" t="s">
        <v>8326</v>
      </c>
      <c r="V1867" s="3" t="s">
        <v>8328</v>
      </c>
    </row>
    <row r="1868" spans="1:22" ht="43.2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15">
        <f t="shared" si="175"/>
        <v>42795.166666666672</v>
      </c>
      <c r="K1868" s="3">
        <v>1483768497</v>
      </c>
      <c r="L1868" s="15">
        <f t="shared" si="176"/>
        <v>42742.246493055558</v>
      </c>
      <c r="M1868" s="15" t="str">
        <f t="shared" si="177"/>
        <v>Jan</v>
      </c>
      <c r="N1868" s="15" t="str">
        <f t="shared" si="178"/>
        <v>2017</v>
      </c>
      <c r="O1868" s="3" t="b">
        <v>0</v>
      </c>
      <c r="P1868" s="3">
        <v>2</v>
      </c>
      <c r="Q1868" s="3" t="b">
        <v>0</v>
      </c>
      <c r="R1868" s="3" t="s">
        <v>8283</v>
      </c>
      <c r="S1868" s="7">
        <f t="shared" si="174"/>
        <v>1</v>
      </c>
      <c r="T1868" s="3">
        <f t="shared" si="179"/>
        <v>62.5</v>
      </c>
      <c r="U1868" s="9" t="s">
        <v>8326</v>
      </c>
      <c r="V1868" s="3" t="s">
        <v>8328</v>
      </c>
    </row>
    <row r="1869" spans="1:22" ht="43.2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15">
        <f t="shared" si="175"/>
        <v>42679.924907407403</v>
      </c>
      <c r="K1869" s="3">
        <v>1475791912</v>
      </c>
      <c r="L1869" s="15">
        <f t="shared" si="176"/>
        <v>42649.924907407403</v>
      </c>
      <c r="M1869" s="15" t="str">
        <f t="shared" si="177"/>
        <v>Oct</v>
      </c>
      <c r="N1869" s="15" t="str">
        <f t="shared" si="178"/>
        <v>2016</v>
      </c>
      <c r="O1869" s="3" t="b">
        <v>0</v>
      </c>
      <c r="P1869" s="3">
        <v>1</v>
      </c>
      <c r="Q1869" s="3" t="b">
        <v>0</v>
      </c>
      <c r="R1869" s="3" t="s">
        <v>8283</v>
      </c>
      <c r="S1869" s="7">
        <f t="shared" si="174"/>
        <v>0</v>
      </c>
      <c r="T1869" s="3">
        <f t="shared" si="179"/>
        <v>10</v>
      </c>
      <c r="U1869" s="9" t="s">
        <v>8326</v>
      </c>
      <c r="V1869" s="3" t="s">
        <v>8328</v>
      </c>
    </row>
    <row r="1870" spans="1:22" ht="43.2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15">
        <f t="shared" si="175"/>
        <v>42353.332638888889</v>
      </c>
      <c r="K1870" s="3">
        <v>1448044925</v>
      </c>
      <c r="L1870" s="15">
        <f t="shared" si="176"/>
        <v>42328.779224537036</v>
      </c>
      <c r="M1870" s="15" t="str">
        <f t="shared" si="177"/>
        <v>Nov</v>
      </c>
      <c r="N1870" s="15" t="str">
        <f t="shared" si="178"/>
        <v>2015</v>
      </c>
      <c r="O1870" s="3" t="b">
        <v>0</v>
      </c>
      <c r="P1870" s="3">
        <v>17</v>
      </c>
      <c r="Q1870" s="3" t="b">
        <v>0</v>
      </c>
      <c r="R1870" s="3" t="s">
        <v>8283</v>
      </c>
      <c r="S1870" s="7">
        <f t="shared" si="174"/>
        <v>5</v>
      </c>
      <c r="T1870" s="3">
        <f t="shared" si="179"/>
        <v>71.59</v>
      </c>
      <c r="U1870" s="9" t="s">
        <v>8326</v>
      </c>
      <c r="V1870" s="3" t="s">
        <v>8328</v>
      </c>
    </row>
    <row r="1871" spans="1:22" ht="43.2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15">
        <f t="shared" si="175"/>
        <v>42739.002881944441</v>
      </c>
      <c r="K1871" s="3">
        <v>1480896249</v>
      </c>
      <c r="L1871" s="15">
        <f t="shared" si="176"/>
        <v>42709.002881944441</v>
      </c>
      <c r="M1871" s="15" t="str">
        <f t="shared" si="177"/>
        <v>Dec</v>
      </c>
      <c r="N1871" s="15" t="str">
        <f t="shared" si="178"/>
        <v>2016</v>
      </c>
      <c r="O1871" s="3" t="b">
        <v>0</v>
      </c>
      <c r="P1871" s="3">
        <v>0</v>
      </c>
      <c r="Q1871" s="3" t="b">
        <v>0</v>
      </c>
      <c r="R1871" s="3" t="s">
        <v>8283</v>
      </c>
      <c r="S1871" s="7">
        <f t="shared" si="174"/>
        <v>0</v>
      </c>
      <c r="T1871" s="3" t="e">
        <f t="shared" si="179"/>
        <v>#DIV/0!</v>
      </c>
      <c r="U1871" s="9" t="s">
        <v>8326</v>
      </c>
      <c r="V1871" s="3" t="s">
        <v>8328</v>
      </c>
    </row>
    <row r="1872" spans="1:22" ht="43.2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15">
        <f t="shared" si="175"/>
        <v>42400.178472222222</v>
      </c>
      <c r="K1872" s="3">
        <v>1451723535</v>
      </c>
      <c r="L1872" s="15">
        <f t="shared" si="176"/>
        <v>42371.355729166666</v>
      </c>
      <c r="M1872" s="15" t="str">
        <f t="shared" si="177"/>
        <v>Jan</v>
      </c>
      <c r="N1872" s="15" t="str">
        <f t="shared" si="178"/>
        <v>2016</v>
      </c>
      <c r="O1872" s="3" t="b">
        <v>0</v>
      </c>
      <c r="P1872" s="3">
        <v>11</v>
      </c>
      <c r="Q1872" s="3" t="b">
        <v>0</v>
      </c>
      <c r="R1872" s="3" t="s">
        <v>8283</v>
      </c>
      <c r="S1872" s="7">
        <f t="shared" si="174"/>
        <v>10</v>
      </c>
      <c r="T1872" s="3">
        <f t="shared" si="179"/>
        <v>32.82</v>
      </c>
      <c r="U1872" s="9" t="s">
        <v>8326</v>
      </c>
      <c r="V1872" s="3" t="s">
        <v>8328</v>
      </c>
    </row>
    <row r="1873" spans="1:22" ht="43.2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15">
        <f t="shared" si="175"/>
        <v>41963.825243055559</v>
      </c>
      <c r="K1873" s="3">
        <v>1413053301</v>
      </c>
      <c r="L1873" s="15">
        <f t="shared" si="176"/>
        <v>41923.783576388887</v>
      </c>
      <c r="M1873" s="15" t="str">
        <f t="shared" si="177"/>
        <v>Oct</v>
      </c>
      <c r="N1873" s="15" t="str">
        <f t="shared" si="178"/>
        <v>2014</v>
      </c>
      <c r="O1873" s="3" t="b">
        <v>0</v>
      </c>
      <c r="P1873" s="3">
        <v>95</v>
      </c>
      <c r="Q1873" s="3" t="b">
        <v>0</v>
      </c>
      <c r="R1873" s="3" t="s">
        <v>8283</v>
      </c>
      <c r="S1873" s="7">
        <f t="shared" si="174"/>
        <v>72</v>
      </c>
      <c r="T1873" s="3">
        <f t="shared" si="179"/>
        <v>49.12</v>
      </c>
      <c r="U1873" s="9" t="s">
        <v>8326</v>
      </c>
      <c r="V1873" s="3" t="s">
        <v>8328</v>
      </c>
    </row>
    <row r="1874" spans="1:22" ht="43.2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15">
        <f t="shared" si="175"/>
        <v>42185.129652777774</v>
      </c>
      <c r="K1874" s="3">
        <v>1433041602</v>
      </c>
      <c r="L1874" s="15">
        <f t="shared" si="176"/>
        <v>42155.129652777774</v>
      </c>
      <c r="M1874" s="15" t="str">
        <f t="shared" si="177"/>
        <v>May</v>
      </c>
      <c r="N1874" s="15" t="str">
        <f t="shared" si="178"/>
        <v>2015</v>
      </c>
      <c r="O1874" s="3" t="b">
        <v>0</v>
      </c>
      <c r="P1874" s="3">
        <v>13</v>
      </c>
      <c r="Q1874" s="3" t="b">
        <v>0</v>
      </c>
      <c r="R1874" s="3" t="s">
        <v>8283</v>
      </c>
      <c r="S1874" s="7">
        <f t="shared" si="174"/>
        <v>1</v>
      </c>
      <c r="T1874" s="3">
        <f t="shared" si="179"/>
        <v>16.309999999999999</v>
      </c>
      <c r="U1874" s="9" t="s">
        <v>8326</v>
      </c>
      <c r="V1874" s="3" t="s">
        <v>8328</v>
      </c>
    </row>
    <row r="1875" spans="1:22" ht="43.2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15">
        <f t="shared" si="175"/>
        <v>42193.697916666672</v>
      </c>
      <c r="K1875" s="3">
        <v>1433861210</v>
      </c>
      <c r="L1875" s="15">
        <f t="shared" si="176"/>
        <v>42164.615856481483</v>
      </c>
      <c r="M1875" s="15" t="str">
        <f t="shared" si="177"/>
        <v>Jun</v>
      </c>
      <c r="N1875" s="15" t="str">
        <f t="shared" si="178"/>
        <v>2015</v>
      </c>
      <c r="O1875" s="3" t="b">
        <v>0</v>
      </c>
      <c r="P1875" s="3">
        <v>2</v>
      </c>
      <c r="Q1875" s="3" t="b">
        <v>0</v>
      </c>
      <c r="R1875" s="3" t="s">
        <v>8283</v>
      </c>
      <c r="S1875" s="7">
        <f t="shared" si="174"/>
        <v>0</v>
      </c>
      <c r="T1875" s="3">
        <f t="shared" si="179"/>
        <v>18</v>
      </c>
      <c r="U1875" s="9" t="s">
        <v>8326</v>
      </c>
      <c r="V1875" s="3" t="s">
        <v>8328</v>
      </c>
    </row>
    <row r="1876" spans="1:22" ht="57.6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15">
        <f t="shared" si="175"/>
        <v>42549.969131944439</v>
      </c>
      <c r="K1876" s="3">
        <v>1465427733</v>
      </c>
      <c r="L1876" s="15">
        <f t="shared" si="176"/>
        <v>42529.969131944439</v>
      </c>
      <c r="M1876" s="15" t="str">
        <f t="shared" si="177"/>
        <v>Jun</v>
      </c>
      <c r="N1876" s="15" t="str">
        <f t="shared" si="178"/>
        <v>2016</v>
      </c>
      <c r="O1876" s="3" t="b">
        <v>0</v>
      </c>
      <c r="P1876" s="3">
        <v>2</v>
      </c>
      <c r="Q1876" s="3" t="b">
        <v>0</v>
      </c>
      <c r="R1876" s="3" t="s">
        <v>8283</v>
      </c>
      <c r="S1876" s="7">
        <f t="shared" si="174"/>
        <v>0</v>
      </c>
      <c r="T1876" s="3">
        <f t="shared" si="179"/>
        <v>13</v>
      </c>
      <c r="U1876" s="9" t="s">
        <v>8326</v>
      </c>
      <c r="V1876" s="3" t="s">
        <v>8328</v>
      </c>
    </row>
    <row r="1877" spans="1:22" ht="43.2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15">
        <f t="shared" si="175"/>
        <v>42588.899398148147</v>
      </c>
      <c r="K1877" s="3">
        <v>1465335308</v>
      </c>
      <c r="L1877" s="15">
        <f t="shared" si="176"/>
        <v>42528.899398148147</v>
      </c>
      <c r="M1877" s="15" t="str">
        <f t="shared" si="177"/>
        <v>Jun</v>
      </c>
      <c r="N1877" s="15" t="str">
        <f t="shared" si="178"/>
        <v>2016</v>
      </c>
      <c r="O1877" s="3" t="b">
        <v>0</v>
      </c>
      <c r="P1877" s="3">
        <v>3</v>
      </c>
      <c r="Q1877" s="3" t="b">
        <v>0</v>
      </c>
      <c r="R1877" s="3" t="s">
        <v>8283</v>
      </c>
      <c r="S1877" s="7">
        <f t="shared" si="174"/>
        <v>1</v>
      </c>
      <c r="T1877" s="3">
        <f t="shared" si="179"/>
        <v>17</v>
      </c>
      <c r="U1877" s="9" t="s">
        <v>8326</v>
      </c>
      <c r="V1877" s="3" t="s">
        <v>8328</v>
      </c>
    </row>
    <row r="1878" spans="1:22" ht="43.2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15">
        <f t="shared" si="175"/>
        <v>41806.284780092588</v>
      </c>
      <c r="K1878" s="3">
        <v>1400309405</v>
      </c>
      <c r="L1878" s="15">
        <f t="shared" si="176"/>
        <v>41776.284780092588</v>
      </c>
      <c r="M1878" s="15" t="str">
        <f t="shared" si="177"/>
        <v>May</v>
      </c>
      <c r="N1878" s="15" t="str">
        <f t="shared" si="178"/>
        <v>2014</v>
      </c>
      <c r="O1878" s="3" t="b">
        <v>0</v>
      </c>
      <c r="P1878" s="3">
        <v>0</v>
      </c>
      <c r="Q1878" s="3" t="b">
        <v>0</v>
      </c>
      <c r="R1878" s="3" t="s">
        <v>8283</v>
      </c>
      <c r="S1878" s="7">
        <f t="shared" si="174"/>
        <v>0</v>
      </c>
      <c r="T1878" s="3" t="e">
        <f t="shared" si="179"/>
        <v>#DIV/0!</v>
      </c>
      <c r="U1878" s="9" t="s">
        <v>8326</v>
      </c>
      <c r="V1878" s="3" t="s">
        <v>8328</v>
      </c>
    </row>
    <row r="1879" spans="1:22" ht="43.2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15">
        <f t="shared" si="175"/>
        <v>42064.029224537036</v>
      </c>
      <c r="K1879" s="3">
        <v>1422664925</v>
      </c>
      <c r="L1879" s="15">
        <f t="shared" si="176"/>
        <v>42035.029224537036</v>
      </c>
      <c r="M1879" s="15" t="str">
        <f t="shared" si="177"/>
        <v>Jan</v>
      </c>
      <c r="N1879" s="15" t="str">
        <f t="shared" si="178"/>
        <v>2015</v>
      </c>
      <c r="O1879" s="3" t="b">
        <v>0</v>
      </c>
      <c r="P1879" s="3">
        <v>0</v>
      </c>
      <c r="Q1879" s="3" t="b">
        <v>0</v>
      </c>
      <c r="R1879" s="3" t="s">
        <v>8283</v>
      </c>
      <c r="S1879" s="7">
        <f t="shared" si="174"/>
        <v>0</v>
      </c>
      <c r="T1879" s="3" t="e">
        <f t="shared" si="179"/>
        <v>#DIV/0!</v>
      </c>
      <c r="U1879" s="9" t="s">
        <v>8326</v>
      </c>
      <c r="V1879" s="3" t="s">
        <v>8328</v>
      </c>
    </row>
    <row r="1880" spans="1:22" ht="57.6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15">
        <f t="shared" si="175"/>
        <v>41803.008738425924</v>
      </c>
      <c r="K1880" s="3">
        <v>1400026355</v>
      </c>
      <c r="L1880" s="15">
        <f t="shared" si="176"/>
        <v>41773.008738425924</v>
      </c>
      <c r="M1880" s="15" t="str">
        <f t="shared" si="177"/>
        <v>May</v>
      </c>
      <c r="N1880" s="15" t="str">
        <f t="shared" si="178"/>
        <v>2014</v>
      </c>
      <c r="O1880" s="3" t="b">
        <v>0</v>
      </c>
      <c r="P1880" s="3">
        <v>0</v>
      </c>
      <c r="Q1880" s="3" t="b">
        <v>0</v>
      </c>
      <c r="R1880" s="3" t="s">
        <v>8283</v>
      </c>
      <c r="S1880" s="7">
        <f t="shared" si="174"/>
        <v>0</v>
      </c>
      <c r="T1880" s="3" t="e">
        <f t="shared" si="179"/>
        <v>#DIV/0!</v>
      </c>
      <c r="U1880" s="9" t="s">
        <v>8326</v>
      </c>
      <c r="V1880" s="3" t="s">
        <v>8328</v>
      </c>
    </row>
    <row r="1881" spans="1:22" ht="43.2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15">
        <f t="shared" si="175"/>
        <v>42443.607974537037</v>
      </c>
      <c r="K1881" s="3">
        <v>1455377729</v>
      </c>
      <c r="L1881" s="15">
        <f t="shared" si="176"/>
        <v>42413.649641203709</v>
      </c>
      <c r="M1881" s="15" t="str">
        <f t="shared" si="177"/>
        <v>Feb</v>
      </c>
      <c r="N1881" s="15" t="str">
        <f t="shared" si="178"/>
        <v>2016</v>
      </c>
      <c r="O1881" s="3" t="b">
        <v>0</v>
      </c>
      <c r="P1881" s="3">
        <v>2</v>
      </c>
      <c r="Q1881" s="3" t="b">
        <v>0</v>
      </c>
      <c r="R1881" s="3" t="s">
        <v>8283</v>
      </c>
      <c r="S1881" s="7">
        <f t="shared" si="174"/>
        <v>0</v>
      </c>
      <c r="T1881" s="3">
        <f t="shared" si="179"/>
        <v>3</v>
      </c>
      <c r="U1881" s="9" t="s">
        <v>8326</v>
      </c>
      <c r="V1881" s="3" t="s">
        <v>8328</v>
      </c>
    </row>
    <row r="1882" spans="1:22" ht="28.8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15">
        <f t="shared" si="175"/>
        <v>42459.525231481486</v>
      </c>
      <c r="K1882" s="3">
        <v>1456839380</v>
      </c>
      <c r="L1882" s="15">
        <f t="shared" si="176"/>
        <v>42430.566898148143</v>
      </c>
      <c r="M1882" s="15" t="str">
        <f t="shared" si="177"/>
        <v>Mar</v>
      </c>
      <c r="N1882" s="15" t="str">
        <f t="shared" si="178"/>
        <v>2016</v>
      </c>
      <c r="O1882" s="3" t="b">
        <v>0</v>
      </c>
      <c r="P1882" s="3">
        <v>24</v>
      </c>
      <c r="Q1882" s="3" t="b">
        <v>0</v>
      </c>
      <c r="R1882" s="3" t="s">
        <v>8283</v>
      </c>
      <c r="S1882" s="7">
        <f t="shared" si="174"/>
        <v>20</v>
      </c>
      <c r="T1882" s="3">
        <f t="shared" si="179"/>
        <v>41.83</v>
      </c>
      <c r="U1882" s="9" t="s">
        <v>8326</v>
      </c>
      <c r="V1882" s="3" t="s">
        <v>8328</v>
      </c>
    </row>
    <row r="1883" spans="1:22" ht="43.2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15">
        <f t="shared" si="175"/>
        <v>42073.110983796301</v>
      </c>
      <c r="K1883" s="3">
        <v>1423366789</v>
      </c>
      <c r="L1883" s="15">
        <f t="shared" si="176"/>
        <v>42043.152650462958</v>
      </c>
      <c r="M1883" s="15" t="str">
        <f t="shared" si="177"/>
        <v>Feb</v>
      </c>
      <c r="N1883" s="15" t="str">
        <f t="shared" si="178"/>
        <v>2015</v>
      </c>
      <c r="O1883" s="3" t="b">
        <v>0</v>
      </c>
      <c r="P1883" s="3">
        <v>70</v>
      </c>
      <c r="Q1883" s="3" t="b">
        <v>1</v>
      </c>
      <c r="R1883" s="3" t="s">
        <v>8279</v>
      </c>
      <c r="S1883" s="7">
        <f t="shared" si="174"/>
        <v>173</v>
      </c>
      <c r="T1883" s="3">
        <f t="shared" si="179"/>
        <v>49.34</v>
      </c>
      <c r="U1883" s="9" t="s">
        <v>8318</v>
      </c>
      <c r="V1883" s="3" t="s">
        <v>8322</v>
      </c>
    </row>
    <row r="1884" spans="1:22" ht="43.2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15">
        <f t="shared" si="175"/>
        <v>41100.991666666669</v>
      </c>
      <c r="K1884" s="3">
        <v>1339109212</v>
      </c>
      <c r="L1884" s="15">
        <f t="shared" si="176"/>
        <v>41067.949212962965</v>
      </c>
      <c r="M1884" s="15" t="str">
        <f t="shared" si="177"/>
        <v>Jun</v>
      </c>
      <c r="N1884" s="15" t="str">
        <f t="shared" si="178"/>
        <v>2012</v>
      </c>
      <c r="O1884" s="3" t="b">
        <v>0</v>
      </c>
      <c r="P1884" s="3">
        <v>81</v>
      </c>
      <c r="Q1884" s="3" t="b">
        <v>1</v>
      </c>
      <c r="R1884" s="3" t="s">
        <v>8279</v>
      </c>
      <c r="S1884" s="7">
        <f t="shared" si="174"/>
        <v>101</v>
      </c>
      <c r="T1884" s="3">
        <f t="shared" si="179"/>
        <v>41.73</v>
      </c>
      <c r="U1884" s="9" t="s">
        <v>8318</v>
      </c>
      <c r="V1884" s="3" t="s">
        <v>8322</v>
      </c>
    </row>
    <row r="1885" spans="1:22" ht="43.2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15">
        <f t="shared" si="175"/>
        <v>41007.906342592592</v>
      </c>
      <c r="K1885" s="3">
        <v>1331333108</v>
      </c>
      <c r="L1885" s="15">
        <f t="shared" si="176"/>
        <v>40977.948009259257</v>
      </c>
      <c r="M1885" s="15" t="str">
        <f t="shared" si="177"/>
        <v>Mar</v>
      </c>
      <c r="N1885" s="15" t="str">
        <f t="shared" si="178"/>
        <v>2012</v>
      </c>
      <c r="O1885" s="3" t="b">
        <v>0</v>
      </c>
      <c r="P1885" s="3">
        <v>32</v>
      </c>
      <c r="Q1885" s="3" t="b">
        <v>1</v>
      </c>
      <c r="R1885" s="3" t="s">
        <v>8279</v>
      </c>
      <c r="S1885" s="7">
        <f t="shared" si="174"/>
        <v>105</v>
      </c>
      <c r="T1885" s="3">
        <f t="shared" si="179"/>
        <v>32.72</v>
      </c>
      <c r="U1885" s="9" t="s">
        <v>8318</v>
      </c>
      <c r="V1885" s="3" t="s">
        <v>8322</v>
      </c>
    </row>
    <row r="1886" spans="1:22" ht="43.2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15">
        <f t="shared" si="175"/>
        <v>41240.5</v>
      </c>
      <c r="K1886" s="3">
        <v>1350967535</v>
      </c>
      <c r="L1886" s="15">
        <f t="shared" si="176"/>
        <v>41205.198321759257</v>
      </c>
      <c r="M1886" s="15" t="str">
        <f t="shared" si="177"/>
        <v>Oct</v>
      </c>
      <c r="N1886" s="15" t="str">
        <f t="shared" si="178"/>
        <v>2012</v>
      </c>
      <c r="O1886" s="3" t="b">
        <v>0</v>
      </c>
      <c r="P1886" s="3">
        <v>26</v>
      </c>
      <c r="Q1886" s="3" t="b">
        <v>1</v>
      </c>
      <c r="R1886" s="3" t="s">
        <v>8279</v>
      </c>
      <c r="S1886" s="7">
        <f t="shared" si="174"/>
        <v>135</v>
      </c>
      <c r="T1886" s="3">
        <f t="shared" si="179"/>
        <v>51.96</v>
      </c>
      <c r="U1886" s="9" t="s">
        <v>8318</v>
      </c>
      <c r="V1886" s="3" t="s">
        <v>8322</v>
      </c>
    </row>
    <row r="1887" spans="1:22" ht="43.2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15">
        <f t="shared" si="175"/>
        <v>41131.916666666664</v>
      </c>
      <c r="K1887" s="3">
        <v>1341800110</v>
      </c>
      <c r="L1887" s="15">
        <f t="shared" si="176"/>
        <v>41099.093865740739</v>
      </c>
      <c r="M1887" s="15" t="str">
        <f t="shared" si="177"/>
        <v>Jul</v>
      </c>
      <c r="N1887" s="15" t="str">
        <f t="shared" si="178"/>
        <v>2012</v>
      </c>
      <c r="O1887" s="3" t="b">
        <v>0</v>
      </c>
      <c r="P1887" s="3">
        <v>105</v>
      </c>
      <c r="Q1887" s="3" t="b">
        <v>1</v>
      </c>
      <c r="R1887" s="3" t="s">
        <v>8279</v>
      </c>
      <c r="S1887" s="7">
        <f t="shared" si="174"/>
        <v>116</v>
      </c>
      <c r="T1887" s="3">
        <f t="shared" si="179"/>
        <v>50.69</v>
      </c>
      <c r="U1887" s="9" t="s">
        <v>8318</v>
      </c>
      <c r="V1887" s="3" t="s">
        <v>8322</v>
      </c>
    </row>
    <row r="1888" spans="1:22" ht="43.2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15">
        <f t="shared" si="175"/>
        <v>41955.94835648148</v>
      </c>
      <c r="K1888" s="3">
        <v>1413236738</v>
      </c>
      <c r="L1888" s="15">
        <f t="shared" si="176"/>
        <v>41925.906689814816</v>
      </c>
      <c r="M1888" s="15" t="str">
        <f t="shared" si="177"/>
        <v>Oct</v>
      </c>
      <c r="N1888" s="15" t="str">
        <f t="shared" si="178"/>
        <v>2014</v>
      </c>
      <c r="O1888" s="3" t="b">
        <v>0</v>
      </c>
      <c r="P1888" s="3">
        <v>29</v>
      </c>
      <c r="Q1888" s="3" t="b">
        <v>1</v>
      </c>
      <c r="R1888" s="3" t="s">
        <v>8279</v>
      </c>
      <c r="S1888" s="7">
        <f t="shared" si="174"/>
        <v>102</v>
      </c>
      <c r="T1888" s="3">
        <f t="shared" si="179"/>
        <v>42.24</v>
      </c>
      <c r="U1888" s="9" t="s">
        <v>8318</v>
      </c>
      <c r="V1888" s="3" t="s">
        <v>8322</v>
      </c>
    </row>
    <row r="1889" spans="1:22" ht="43.2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15">
        <f t="shared" si="175"/>
        <v>42341.895833333328</v>
      </c>
      <c r="K1889" s="3">
        <v>1447614732</v>
      </c>
      <c r="L1889" s="15">
        <f t="shared" si="176"/>
        <v>42323.800138888888</v>
      </c>
      <c r="M1889" s="15" t="str">
        <f t="shared" si="177"/>
        <v>Nov</v>
      </c>
      <c r="N1889" s="15" t="str">
        <f t="shared" si="178"/>
        <v>2015</v>
      </c>
      <c r="O1889" s="3" t="b">
        <v>0</v>
      </c>
      <c r="P1889" s="3">
        <v>8</v>
      </c>
      <c r="Q1889" s="3" t="b">
        <v>1</v>
      </c>
      <c r="R1889" s="3" t="s">
        <v>8279</v>
      </c>
      <c r="S1889" s="7">
        <f t="shared" si="174"/>
        <v>111</v>
      </c>
      <c r="T1889" s="3">
        <f t="shared" si="179"/>
        <v>416.88</v>
      </c>
      <c r="U1889" s="9" t="s">
        <v>8318</v>
      </c>
      <c r="V1889" s="3" t="s">
        <v>8322</v>
      </c>
    </row>
    <row r="1890" spans="1:22" ht="57.6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15">
        <f t="shared" si="175"/>
        <v>40330.207638888889</v>
      </c>
      <c r="K1890" s="3">
        <v>1272692732</v>
      </c>
      <c r="L1890" s="15">
        <f t="shared" si="176"/>
        <v>40299.239953703705</v>
      </c>
      <c r="M1890" s="15" t="str">
        <f t="shared" si="177"/>
        <v>May</v>
      </c>
      <c r="N1890" s="15" t="str">
        <f t="shared" si="178"/>
        <v>2010</v>
      </c>
      <c r="O1890" s="3" t="b">
        <v>0</v>
      </c>
      <c r="P1890" s="3">
        <v>89</v>
      </c>
      <c r="Q1890" s="3" t="b">
        <v>1</v>
      </c>
      <c r="R1890" s="3" t="s">
        <v>8279</v>
      </c>
      <c r="S1890" s="7">
        <f t="shared" si="174"/>
        <v>166</v>
      </c>
      <c r="T1890" s="3">
        <f t="shared" si="179"/>
        <v>46.65</v>
      </c>
      <c r="U1890" s="9" t="s">
        <v>8318</v>
      </c>
      <c r="V1890" s="3" t="s">
        <v>8322</v>
      </c>
    </row>
    <row r="1891" spans="1:22" ht="43.2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15">
        <f t="shared" si="175"/>
        <v>41344.751689814817</v>
      </c>
      <c r="K1891" s="3">
        <v>1359140546</v>
      </c>
      <c r="L1891" s="15">
        <f t="shared" si="176"/>
        <v>41299.793356481481</v>
      </c>
      <c r="M1891" s="15" t="str">
        <f t="shared" si="177"/>
        <v>Jan</v>
      </c>
      <c r="N1891" s="15" t="str">
        <f t="shared" si="178"/>
        <v>2013</v>
      </c>
      <c r="O1891" s="3" t="b">
        <v>0</v>
      </c>
      <c r="P1891" s="3">
        <v>44</v>
      </c>
      <c r="Q1891" s="3" t="b">
        <v>1</v>
      </c>
      <c r="R1891" s="3" t="s">
        <v>8279</v>
      </c>
      <c r="S1891" s="7">
        <f t="shared" si="174"/>
        <v>107</v>
      </c>
      <c r="T1891" s="3">
        <f t="shared" si="179"/>
        <v>48.45</v>
      </c>
      <c r="U1891" s="9" t="s">
        <v>8318</v>
      </c>
      <c r="V1891" s="3" t="s">
        <v>8322</v>
      </c>
    </row>
    <row r="1892" spans="1:22" ht="43.2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15">
        <f t="shared" si="175"/>
        <v>41258.786203703705</v>
      </c>
      <c r="K1892" s="3">
        <v>1353005528</v>
      </c>
      <c r="L1892" s="15">
        <f t="shared" si="176"/>
        <v>41228.786203703705</v>
      </c>
      <c r="M1892" s="15" t="str">
        <f t="shared" si="177"/>
        <v>Nov</v>
      </c>
      <c r="N1892" s="15" t="str">
        <f t="shared" si="178"/>
        <v>2012</v>
      </c>
      <c r="O1892" s="3" t="b">
        <v>0</v>
      </c>
      <c r="P1892" s="3">
        <v>246</v>
      </c>
      <c r="Q1892" s="3" t="b">
        <v>1</v>
      </c>
      <c r="R1892" s="3" t="s">
        <v>8279</v>
      </c>
      <c r="S1892" s="7">
        <f t="shared" si="174"/>
        <v>145</v>
      </c>
      <c r="T1892" s="3">
        <f t="shared" si="179"/>
        <v>70.53</v>
      </c>
      <c r="U1892" s="9" t="s">
        <v>8318</v>
      </c>
      <c r="V1892" s="3" t="s">
        <v>8322</v>
      </c>
    </row>
    <row r="1893" spans="1:22" ht="57.6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15">
        <f t="shared" si="175"/>
        <v>40381.25</v>
      </c>
      <c r="K1893" s="3">
        <v>1275851354</v>
      </c>
      <c r="L1893" s="15">
        <f t="shared" si="176"/>
        <v>40335.798078703701</v>
      </c>
      <c r="M1893" s="15" t="str">
        <f t="shared" si="177"/>
        <v>Jun</v>
      </c>
      <c r="N1893" s="15" t="str">
        <f t="shared" si="178"/>
        <v>2010</v>
      </c>
      <c r="O1893" s="3" t="b">
        <v>0</v>
      </c>
      <c r="P1893" s="3">
        <v>120</v>
      </c>
      <c r="Q1893" s="3" t="b">
        <v>1</v>
      </c>
      <c r="R1893" s="3" t="s">
        <v>8279</v>
      </c>
      <c r="S1893" s="7">
        <f t="shared" si="174"/>
        <v>106</v>
      </c>
      <c r="T1893" s="3">
        <f t="shared" si="179"/>
        <v>87.96</v>
      </c>
      <c r="U1893" s="9" t="s">
        <v>8318</v>
      </c>
      <c r="V1893" s="3" t="s">
        <v>8322</v>
      </c>
    </row>
    <row r="1894" spans="1:22" ht="43.2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15">
        <f t="shared" si="175"/>
        <v>40701.637511574074</v>
      </c>
      <c r="K1894" s="3">
        <v>1304867881</v>
      </c>
      <c r="L1894" s="15">
        <f t="shared" si="176"/>
        <v>40671.637511574074</v>
      </c>
      <c r="M1894" s="15" t="str">
        <f t="shared" si="177"/>
        <v>May</v>
      </c>
      <c r="N1894" s="15" t="str">
        <f t="shared" si="178"/>
        <v>2011</v>
      </c>
      <c r="O1894" s="3" t="b">
        <v>0</v>
      </c>
      <c r="P1894" s="3">
        <v>26</v>
      </c>
      <c r="Q1894" s="3" t="b">
        <v>1</v>
      </c>
      <c r="R1894" s="3" t="s">
        <v>8279</v>
      </c>
      <c r="S1894" s="7">
        <f t="shared" si="174"/>
        <v>137</v>
      </c>
      <c r="T1894" s="3">
        <f t="shared" si="179"/>
        <v>26.27</v>
      </c>
      <c r="U1894" s="9" t="s">
        <v>8318</v>
      </c>
      <c r="V1894" s="3" t="s">
        <v>8322</v>
      </c>
    </row>
    <row r="1895" spans="1:22" ht="43.2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15">
        <f t="shared" si="175"/>
        <v>40649.165972222225</v>
      </c>
      <c r="K1895" s="3">
        <v>1301524585</v>
      </c>
      <c r="L1895" s="15">
        <f t="shared" si="176"/>
        <v>40632.94195601852</v>
      </c>
      <c r="M1895" s="15" t="str">
        <f t="shared" si="177"/>
        <v>Mar</v>
      </c>
      <c r="N1895" s="15" t="str">
        <f t="shared" si="178"/>
        <v>2011</v>
      </c>
      <c r="O1895" s="3" t="b">
        <v>0</v>
      </c>
      <c r="P1895" s="3">
        <v>45</v>
      </c>
      <c r="Q1895" s="3" t="b">
        <v>1</v>
      </c>
      <c r="R1895" s="3" t="s">
        <v>8279</v>
      </c>
      <c r="S1895" s="7">
        <f t="shared" si="174"/>
        <v>104</v>
      </c>
      <c r="T1895" s="3">
        <f t="shared" si="179"/>
        <v>57.78</v>
      </c>
      <c r="U1895" s="9" t="s">
        <v>8318</v>
      </c>
      <c r="V1895" s="3" t="s">
        <v>8322</v>
      </c>
    </row>
    <row r="1896" spans="1:22" ht="28.8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15">
        <f t="shared" si="175"/>
        <v>40951.904895833337</v>
      </c>
      <c r="K1896" s="3">
        <v>1326404583</v>
      </c>
      <c r="L1896" s="15">
        <f t="shared" si="176"/>
        <v>40920.904895833337</v>
      </c>
      <c r="M1896" s="15" t="str">
        <f t="shared" si="177"/>
        <v>Jan</v>
      </c>
      <c r="N1896" s="15" t="str">
        <f t="shared" si="178"/>
        <v>2012</v>
      </c>
      <c r="O1896" s="3" t="b">
        <v>0</v>
      </c>
      <c r="P1896" s="3">
        <v>20</v>
      </c>
      <c r="Q1896" s="3" t="b">
        <v>1</v>
      </c>
      <c r="R1896" s="3" t="s">
        <v>8279</v>
      </c>
      <c r="S1896" s="7">
        <f t="shared" si="174"/>
        <v>115</v>
      </c>
      <c r="T1896" s="3">
        <f t="shared" si="179"/>
        <v>57.25</v>
      </c>
      <c r="U1896" s="9" t="s">
        <v>8318</v>
      </c>
      <c r="V1896" s="3" t="s">
        <v>8322</v>
      </c>
    </row>
    <row r="1897" spans="1:22" ht="57.6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15">
        <f t="shared" si="175"/>
        <v>42297.746782407412</v>
      </c>
      <c r="K1897" s="3">
        <v>1442771722</v>
      </c>
      <c r="L1897" s="15">
        <f t="shared" si="176"/>
        <v>42267.746782407412</v>
      </c>
      <c r="M1897" s="15" t="str">
        <f t="shared" si="177"/>
        <v>Sep</v>
      </c>
      <c r="N1897" s="15" t="str">
        <f t="shared" si="178"/>
        <v>2015</v>
      </c>
      <c r="O1897" s="3" t="b">
        <v>0</v>
      </c>
      <c r="P1897" s="3">
        <v>47</v>
      </c>
      <c r="Q1897" s="3" t="b">
        <v>1</v>
      </c>
      <c r="R1897" s="3" t="s">
        <v>8279</v>
      </c>
      <c r="S1897" s="7">
        <f t="shared" si="174"/>
        <v>102</v>
      </c>
      <c r="T1897" s="3">
        <f t="shared" si="179"/>
        <v>196.34</v>
      </c>
      <c r="U1897" s="9" t="s">
        <v>8318</v>
      </c>
      <c r="V1897" s="3" t="s">
        <v>8322</v>
      </c>
    </row>
    <row r="1898" spans="1:22" ht="43.2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15">
        <f t="shared" si="175"/>
        <v>41011.710243055553</v>
      </c>
      <c r="K1898" s="3">
        <v>1331658165</v>
      </c>
      <c r="L1898" s="15">
        <f t="shared" si="176"/>
        <v>40981.710243055553</v>
      </c>
      <c r="M1898" s="15" t="str">
        <f t="shared" si="177"/>
        <v>Mar</v>
      </c>
      <c r="N1898" s="15" t="str">
        <f t="shared" si="178"/>
        <v>2012</v>
      </c>
      <c r="O1898" s="3" t="b">
        <v>0</v>
      </c>
      <c r="P1898" s="3">
        <v>13</v>
      </c>
      <c r="Q1898" s="3" t="b">
        <v>1</v>
      </c>
      <c r="R1898" s="3" t="s">
        <v>8279</v>
      </c>
      <c r="S1898" s="7">
        <f t="shared" si="174"/>
        <v>124</v>
      </c>
      <c r="T1898" s="3">
        <f t="shared" si="179"/>
        <v>43</v>
      </c>
      <c r="U1898" s="9" t="s">
        <v>8318</v>
      </c>
      <c r="V1898" s="3" t="s">
        <v>8322</v>
      </c>
    </row>
    <row r="1899" spans="1:22" ht="43.2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15">
        <f t="shared" si="175"/>
        <v>41702.875</v>
      </c>
      <c r="K1899" s="3">
        <v>1392040806</v>
      </c>
      <c r="L1899" s="15">
        <f t="shared" si="176"/>
        <v>41680.583402777782</v>
      </c>
      <c r="M1899" s="15" t="str">
        <f t="shared" si="177"/>
        <v>Feb</v>
      </c>
      <c r="N1899" s="15" t="str">
        <f t="shared" si="178"/>
        <v>2014</v>
      </c>
      <c r="O1899" s="3" t="b">
        <v>0</v>
      </c>
      <c r="P1899" s="3">
        <v>183</v>
      </c>
      <c r="Q1899" s="3" t="b">
        <v>1</v>
      </c>
      <c r="R1899" s="3" t="s">
        <v>8279</v>
      </c>
      <c r="S1899" s="7">
        <f t="shared" si="174"/>
        <v>102</v>
      </c>
      <c r="T1899" s="3">
        <f t="shared" si="179"/>
        <v>35.549999999999997</v>
      </c>
      <c r="U1899" s="9" t="s">
        <v>8318</v>
      </c>
      <c r="V1899" s="3" t="s">
        <v>8322</v>
      </c>
    </row>
    <row r="1900" spans="1:22" ht="43.2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15">
        <f t="shared" si="175"/>
        <v>42401.75</v>
      </c>
      <c r="K1900" s="3">
        <v>1451277473</v>
      </c>
      <c r="L1900" s="15">
        <f t="shared" si="176"/>
        <v>42366.192974537036</v>
      </c>
      <c r="M1900" s="15" t="str">
        <f t="shared" si="177"/>
        <v>Dec</v>
      </c>
      <c r="N1900" s="15" t="str">
        <f t="shared" si="178"/>
        <v>2015</v>
      </c>
      <c r="O1900" s="3" t="b">
        <v>0</v>
      </c>
      <c r="P1900" s="3">
        <v>21</v>
      </c>
      <c r="Q1900" s="3" t="b">
        <v>1</v>
      </c>
      <c r="R1900" s="3" t="s">
        <v>8279</v>
      </c>
      <c r="S1900" s="7">
        <f t="shared" si="174"/>
        <v>145</v>
      </c>
      <c r="T1900" s="3">
        <f t="shared" si="179"/>
        <v>68.81</v>
      </c>
      <c r="U1900" s="9" t="s">
        <v>8318</v>
      </c>
      <c r="V1900" s="3" t="s">
        <v>8322</v>
      </c>
    </row>
    <row r="1901" spans="1:22" ht="43.2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15">
        <f t="shared" si="175"/>
        <v>42088.90006944444</v>
      </c>
      <c r="K1901" s="3">
        <v>1424730966</v>
      </c>
      <c r="L1901" s="15">
        <f t="shared" si="176"/>
        <v>42058.941736111112</v>
      </c>
      <c r="M1901" s="15" t="str">
        <f t="shared" si="177"/>
        <v>Feb</v>
      </c>
      <c r="N1901" s="15" t="str">
        <f t="shared" si="178"/>
        <v>2015</v>
      </c>
      <c r="O1901" s="3" t="b">
        <v>0</v>
      </c>
      <c r="P1901" s="3">
        <v>42</v>
      </c>
      <c r="Q1901" s="3" t="b">
        <v>1</v>
      </c>
      <c r="R1901" s="3" t="s">
        <v>8279</v>
      </c>
      <c r="S1901" s="7">
        <f t="shared" si="174"/>
        <v>133</v>
      </c>
      <c r="T1901" s="3">
        <f t="shared" si="179"/>
        <v>28.57</v>
      </c>
      <c r="U1901" s="9" t="s">
        <v>8318</v>
      </c>
      <c r="V1901" s="3" t="s">
        <v>8322</v>
      </c>
    </row>
    <row r="1902" spans="1:22" ht="57.6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15">
        <f t="shared" si="175"/>
        <v>41188.415972222225</v>
      </c>
      <c r="K1902" s="3">
        <v>1347137731</v>
      </c>
      <c r="L1902" s="15">
        <f t="shared" si="176"/>
        <v>41160.871886574074</v>
      </c>
      <c r="M1902" s="15" t="str">
        <f t="shared" si="177"/>
        <v>Sep</v>
      </c>
      <c r="N1902" s="15" t="str">
        <f t="shared" si="178"/>
        <v>2012</v>
      </c>
      <c r="O1902" s="3" t="b">
        <v>0</v>
      </c>
      <c r="P1902" s="3">
        <v>54</v>
      </c>
      <c r="Q1902" s="3" t="b">
        <v>1</v>
      </c>
      <c r="R1902" s="3" t="s">
        <v>8279</v>
      </c>
      <c r="S1902" s="7">
        <f t="shared" si="174"/>
        <v>109</v>
      </c>
      <c r="T1902" s="3">
        <f t="shared" si="179"/>
        <v>50.63</v>
      </c>
      <c r="U1902" s="9" t="s">
        <v>8318</v>
      </c>
      <c r="V1902" s="3" t="s">
        <v>8322</v>
      </c>
    </row>
    <row r="1903" spans="1:22" ht="43.2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15">
        <f t="shared" si="175"/>
        <v>42146.541666666672</v>
      </c>
      <c r="K1903" s="3">
        <v>1429707729</v>
      </c>
      <c r="L1903" s="15">
        <f t="shared" si="176"/>
        <v>42116.54315972222</v>
      </c>
      <c r="M1903" s="15" t="str">
        <f t="shared" si="177"/>
        <v>Apr</v>
      </c>
      <c r="N1903" s="15" t="str">
        <f t="shared" si="178"/>
        <v>2015</v>
      </c>
      <c r="O1903" s="3" t="b">
        <v>0</v>
      </c>
      <c r="P1903" s="3">
        <v>25</v>
      </c>
      <c r="Q1903" s="3" t="b">
        <v>0</v>
      </c>
      <c r="R1903" s="3" t="s">
        <v>8294</v>
      </c>
      <c r="S1903" s="7">
        <f t="shared" si="174"/>
        <v>3</v>
      </c>
      <c r="T1903" s="3">
        <f t="shared" si="179"/>
        <v>106.8</v>
      </c>
      <c r="U1903" s="9" t="s">
        <v>8312</v>
      </c>
      <c r="V1903" s="3" t="s">
        <v>8341</v>
      </c>
    </row>
    <row r="1904" spans="1:22" ht="43.2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15">
        <f t="shared" si="175"/>
        <v>42067.789895833332</v>
      </c>
      <c r="K1904" s="3">
        <v>1422903447</v>
      </c>
      <c r="L1904" s="15">
        <f t="shared" si="176"/>
        <v>42037.789895833332</v>
      </c>
      <c r="M1904" s="15" t="str">
        <f t="shared" si="177"/>
        <v>Feb</v>
      </c>
      <c r="N1904" s="15" t="str">
        <f t="shared" si="178"/>
        <v>2015</v>
      </c>
      <c r="O1904" s="3" t="b">
        <v>0</v>
      </c>
      <c r="P1904" s="3">
        <v>3</v>
      </c>
      <c r="Q1904" s="3" t="b">
        <v>0</v>
      </c>
      <c r="R1904" s="3" t="s">
        <v>8294</v>
      </c>
      <c r="S1904" s="7">
        <f t="shared" si="174"/>
        <v>1</v>
      </c>
      <c r="T1904" s="3">
        <f t="shared" si="179"/>
        <v>4</v>
      </c>
      <c r="U1904" s="9" t="s">
        <v>8312</v>
      </c>
      <c r="V1904" s="3" t="s">
        <v>8341</v>
      </c>
    </row>
    <row r="1905" spans="1:22" ht="43.2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15">
        <f t="shared" si="175"/>
        <v>42762.770729166667</v>
      </c>
      <c r="K1905" s="3">
        <v>1480357791</v>
      </c>
      <c r="L1905" s="15">
        <f t="shared" si="176"/>
        <v>42702.770729166667</v>
      </c>
      <c r="M1905" s="15" t="str">
        <f t="shared" si="177"/>
        <v>Nov</v>
      </c>
      <c r="N1905" s="15" t="str">
        <f t="shared" si="178"/>
        <v>2016</v>
      </c>
      <c r="O1905" s="3" t="b">
        <v>0</v>
      </c>
      <c r="P1905" s="3">
        <v>41</v>
      </c>
      <c r="Q1905" s="3" t="b">
        <v>0</v>
      </c>
      <c r="R1905" s="3" t="s">
        <v>8294</v>
      </c>
      <c r="S1905" s="7">
        <f t="shared" si="174"/>
        <v>47</v>
      </c>
      <c r="T1905" s="3">
        <f t="shared" si="179"/>
        <v>34.1</v>
      </c>
      <c r="U1905" s="9" t="s">
        <v>8312</v>
      </c>
      <c r="V1905" s="3" t="s">
        <v>8341</v>
      </c>
    </row>
    <row r="1906" spans="1:22" ht="43.2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15">
        <f t="shared" si="175"/>
        <v>42371.685428240744</v>
      </c>
      <c r="K1906" s="3">
        <v>1447864021</v>
      </c>
      <c r="L1906" s="15">
        <f t="shared" si="176"/>
        <v>42326.685428240744</v>
      </c>
      <c r="M1906" s="15" t="str">
        <f t="shared" si="177"/>
        <v>Nov</v>
      </c>
      <c r="N1906" s="15" t="str">
        <f t="shared" si="178"/>
        <v>2015</v>
      </c>
      <c r="O1906" s="3" t="b">
        <v>0</v>
      </c>
      <c r="P1906" s="3">
        <v>2</v>
      </c>
      <c r="Q1906" s="3" t="b">
        <v>0</v>
      </c>
      <c r="R1906" s="3" t="s">
        <v>8294</v>
      </c>
      <c r="S1906" s="7">
        <f t="shared" si="174"/>
        <v>0</v>
      </c>
      <c r="T1906" s="3">
        <f t="shared" si="179"/>
        <v>25</v>
      </c>
      <c r="U1906" s="9" t="s">
        <v>8312</v>
      </c>
      <c r="V1906" s="3" t="s">
        <v>8341</v>
      </c>
    </row>
    <row r="1907" spans="1:22" ht="57.6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15">
        <f t="shared" si="175"/>
        <v>41889.925856481481</v>
      </c>
      <c r="K1907" s="3">
        <v>1407535994</v>
      </c>
      <c r="L1907" s="15">
        <f t="shared" si="176"/>
        <v>41859.925856481481</v>
      </c>
      <c r="M1907" s="15" t="str">
        <f t="shared" si="177"/>
        <v>Aug</v>
      </c>
      <c r="N1907" s="15" t="str">
        <f t="shared" si="178"/>
        <v>2014</v>
      </c>
      <c r="O1907" s="3" t="b">
        <v>0</v>
      </c>
      <c r="P1907" s="3">
        <v>4</v>
      </c>
      <c r="Q1907" s="3" t="b">
        <v>0</v>
      </c>
      <c r="R1907" s="3" t="s">
        <v>8294</v>
      </c>
      <c r="S1907" s="7">
        <f t="shared" si="174"/>
        <v>0</v>
      </c>
      <c r="T1907" s="3">
        <f t="shared" si="179"/>
        <v>10.5</v>
      </c>
      <c r="U1907" s="9" t="s">
        <v>8312</v>
      </c>
      <c r="V1907" s="3" t="s">
        <v>8341</v>
      </c>
    </row>
    <row r="1908" spans="1:22" ht="43.2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15">
        <f t="shared" si="175"/>
        <v>42544.671099537038</v>
      </c>
      <c r="K1908" s="3">
        <v>1464105983</v>
      </c>
      <c r="L1908" s="15">
        <f t="shared" si="176"/>
        <v>42514.671099537038</v>
      </c>
      <c r="M1908" s="15" t="str">
        <f t="shared" si="177"/>
        <v>May</v>
      </c>
      <c r="N1908" s="15" t="str">
        <f t="shared" si="178"/>
        <v>2016</v>
      </c>
      <c r="O1908" s="3" t="b">
        <v>0</v>
      </c>
      <c r="P1908" s="3">
        <v>99</v>
      </c>
      <c r="Q1908" s="3" t="b">
        <v>0</v>
      </c>
      <c r="R1908" s="3" t="s">
        <v>8294</v>
      </c>
      <c r="S1908" s="7">
        <f t="shared" si="174"/>
        <v>43</v>
      </c>
      <c r="T1908" s="3">
        <f t="shared" si="179"/>
        <v>215.96</v>
      </c>
      <c r="U1908" s="9" t="s">
        <v>8312</v>
      </c>
      <c r="V1908" s="3" t="s">
        <v>8341</v>
      </c>
    </row>
    <row r="1909" spans="1:22" ht="43.2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15">
        <f t="shared" si="175"/>
        <v>41782.587094907409</v>
      </c>
      <c r="K1909" s="3">
        <v>1399557925</v>
      </c>
      <c r="L1909" s="15">
        <f t="shared" si="176"/>
        <v>41767.587094907409</v>
      </c>
      <c r="M1909" s="15" t="str">
        <f t="shared" si="177"/>
        <v>May</v>
      </c>
      <c r="N1909" s="15" t="str">
        <f t="shared" si="178"/>
        <v>2014</v>
      </c>
      <c r="O1909" s="3" t="b">
        <v>0</v>
      </c>
      <c r="P1909" s="3">
        <v>4</v>
      </c>
      <c r="Q1909" s="3" t="b">
        <v>0</v>
      </c>
      <c r="R1909" s="3" t="s">
        <v>8294</v>
      </c>
      <c r="S1909" s="7">
        <f t="shared" si="174"/>
        <v>0</v>
      </c>
      <c r="T1909" s="3">
        <f t="shared" si="179"/>
        <v>21.25</v>
      </c>
      <c r="U1909" s="9" t="s">
        <v>8312</v>
      </c>
      <c r="V1909" s="3" t="s">
        <v>8341</v>
      </c>
    </row>
    <row r="1910" spans="1:22" ht="43.2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15">
        <f t="shared" si="175"/>
        <v>42733.917824074073</v>
      </c>
      <c r="K1910" s="3">
        <v>1480456900</v>
      </c>
      <c r="L1910" s="15">
        <f t="shared" si="176"/>
        <v>42703.917824074073</v>
      </c>
      <c r="M1910" s="15" t="str">
        <f t="shared" si="177"/>
        <v>Nov</v>
      </c>
      <c r="N1910" s="15" t="str">
        <f t="shared" si="178"/>
        <v>2016</v>
      </c>
      <c r="O1910" s="3" t="b">
        <v>0</v>
      </c>
      <c r="P1910" s="3">
        <v>4</v>
      </c>
      <c r="Q1910" s="3" t="b">
        <v>0</v>
      </c>
      <c r="R1910" s="3" t="s">
        <v>8294</v>
      </c>
      <c r="S1910" s="7">
        <f t="shared" si="174"/>
        <v>2</v>
      </c>
      <c r="T1910" s="3">
        <f t="shared" si="179"/>
        <v>108.25</v>
      </c>
      <c r="U1910" s="9" t="s">
        <v>8312</v>
      </c>
      <c r="V1910" s="3" t="s">
        <v>8341</v>
      </c>
    </row>
    <row r="1911" spans="1:22" ht="43.2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15">
        <f t="shared" si="175"/>
        <v>41935.429155092592</v>
      </c>
      <c r="K1911" s="3">
        <v>1411467479</v>
      </c>
      <c r="L1911" s="15">
        <f t="shared" si="176"/>
        <v>41905.429155092592</v>
      </c>
      <c r="M1911" s="15" t="str">
        <f t="shared" si="177"/>
        <v>Sep</v>
      </c>
      <c r="N1911" s="15" t="str">
        <f t="shared" si="178"/>
        <v>2014</v>
      </c>
      <c r="O1911" s="3" t="b">
        <v>0</v>
      </c>
      <c r="P1911" s="3">
        <v>38</v>
      </c>
      <c r="Q1911" s="3" t="b">
        <v>0</v>
      </c>
      <c r="R1911" s="3" t="s">
        <v>8294</v>
      </c>
      <c r="S1911" s="7">
        <f t="shared" si="174"/>
        <v>14</v>
      </c>
      <c r="T1911" s="3">
        <f t="shared" si="179"/>
        <v>129.97</v>
      </c>
      <c r="U1911" s="9" t="s">
        <v>8312</v>
      </c>
      <c r="V1911" s="3" t="s">
        <v>8341</v>
      </c>
    </row>
    <row r="1912" spans="1:22" ht="43.2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15">
        <f t="shared" si="175"/>
        <v>42308.947916666672</v>
      </c>
      <c r="K1912" s="3">
        <v>1442531217</v>
      </c>
      <c r="L1912" s="15">
        <f t="shared" si="176"/>
        <v>42264.963159722218</v>
      </c>
      <c r="M1912" s="15" t="str">
        <f t="shared" si="177"/>
        <v>Sep</v>
      </c>
      <c r="N1912" s="15" t="str">
        <f t="shared" si="178"/>
        <v>2015</v>
      </c>
      <c r="O1912" s="3" t="b">
        <v>0</v>
      </c>
      <c r="P1912" s="3">
        <v>285</v>
      </c>
      <c r="Q1912" s="3" t="b">
        <v>0</v>
      </c>
      <c r="R1912" s="3" t="s">
        <v>8294</v>
      </c>
      <c r="S1912" s="7">
        <f t="shared" si="174"/>
        <v>39</v>
      </c>
      <c r="T1912" s="3">
        <f t="shared" si="179"/>
        <v>117.49</v>
      </c>
      <c r="U1912" s="9" t="s">
        <v>8312</v>
      </c>
      <c r="V1912" s="3" t="s">
        <v>8341</v>
      </c>
    </row>
    <row r="1913" spans="1:22" ht="57.6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15">
        <f t="shared" si="175"/>
        <v>41860.033958333333</v>
      </c>
      <c r="K1913" s="3">
        <v>1404953334</v>
      </c>
      <c r="L1913" s="15">
        <f t="shared" si="176"/>
        <v>41830.033958333333</v>
      </c>
      <c r="M1913" s="15" t="str">
        <f t="shared" si="177"/>
        <v>Jul</v>
      </c>
      <c r="N1913" s="15" t="str">
        <f t="shared" si="178"/>
        <v>2014</v>
      </c>
      <c r="O1913" s="3" t="b">
        <v>0</v>
      </c>
      <c r="P1913" s="3">
        <v>1</v>
      </c>
      <c r="Q1913" s="3" t="b">
        <v>0</v>
      </c>
      <c r="R1913" s="3" t="s">
        <v>8294</v>
      </c>
      <c r="S1913" s="7">
        <f t="shared" si="174"/>
        <v>0</v>
      </c>
      <c r="T1913" s="3">
        <f t="shared" si="179"/>
        <v>10</v>
      </c>
      <c r="U1913" s="9" t="s">
        <v>8312</v>
      </c>
      <c r="V1913" s="3" t="s">
        <v>8341</v>
      </c>
    </row>
    <row r="1914" spans="1:22" ht="43.2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15">
        <f t="shared" si="175"/>
        <v>42159.226388888885</v>
      </c>
      <c r="K1914" s="3">
        <v>1430803560</v>
      </c>
      <c r="L1914" s="15">
        <f t="shared" si="176"/>
        <v>42129.226388888885</v>
      </c>
      <c r="M1914" s="15" t="str">
        <f t="shared" si="177"/>
        <v>May</v>
      </c>
      <c r="N1914" s="15" t="str">
        <f t="shared" si="178"/>
        <v>2015</v>
      </c>
      <c r="O1914" s="3" t="b">
        <v>0</v>
      </c>
      <c r="P1914" s="3">
        <v>42</v>
      </c>
      <c r="Q1914" s="3" t="b">
        <v>0</v>
      </c>
      <c r="R1914" s="3" t="s">
        <v>8294</v>
      </c>
      <c r="S1914" s="7">
        <f t="shared" si="174"/>
        <v>59</v>
      </c>
      <c r="T1914" s="3">
        <f t="shared" si="179"/>
        <v>70.599999999999994</v>
      </c>
      <c r="U1914" s="9" t="s">
        <v>8312</v>
      </c>
      <c r="V1914" s="3" t="s">
        <v>8341</v>
      </c>
    </row>
    <row r="1915" spans="1:22" ht="28.8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15">
        <f t="shared" si="175"/>
        <v>41920.511319444442</v>
      </c>
      <c r="K1915" s="3">
        <v>1410178578</v>
      </c>
      <c r="L1915" s="15">
        <f t="shared" si="176"/>
        <v>41890.511319444442</v>
      </c>
      <c r="M1915" s="15" t="str">
        <f t="shared" si="177"/>
        <v>Sep</v>
      </c>
      <c r="N1915" s="15" t="str">
        <f t="shared" si="178"/>
        <v>2014</v>
      </c>
      <c r="O1915" s="3" t="b">
        <v>0</v>
      </c>
      <c r="P1915" s="3">
        <v>26</v>
      </c>
      <c r="Q1915" s="3" t="b">
        <v>0</v>
      </c>
      <c r="R1915" s="3" t="s">
        <v>8294</v>
      </c>
      <c r="S1915" s="7">
        <f t="shared" si="174"/>
        <v>1</v>
      </c>
      <c r="T1915" s="3">
        <f t="shared" si="179"/>
        <v>24.5</v>
      </c>
      <c r="U1915" s="9" t="s">
        <v>8312</v>
      </c>
      <c r="V1915" s="3" t="s">
        <v>8341</v>
      </c>
    </row>
    <row r="1916" spans="1:22" ht="43.2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15">
        <f t="shared" si="175"/>
        <v>41944.165972222225</v>
      </c>
      <c r="K1916" s="3">
        <v>1413519073</v>
      </c>
      <c r="L1916" s="15">
        <f t="shared" si="176"/>
        <v>41929.174456018518</v>
      </c>
      <c r="M1916" s="15" t="str">
        <f t="shared" si="177"/>
        <v>Oct</v>
      </c>
      <c r="N1916" s="15" t="str">
        <f t="shared" si="178"/>
        <v>2014</v>
      </c>
      <c r="O1916" s="3" t="b">
        <v>0</v>
      </c>
      <c r="P1916" s="3">
        <v>2</v>
      </c>
      <c r="Q1916" s="3" t="b">
        <v>0</v>
      </c>
      <c r="R1916" s="3" t="s">
        <v>8294</v>
      </c>
      <c r="S1916" s="7">
        <f t="shared" si="174"/>
        <v>9</v>
      </c>
      <c r="T1916" s="3">
        <f t="shared" si="179"/>
        <v>30</v>
      </c>
      <c r="U1916" s="9" t="s">
        <v>8312</v>
      </c>
      <c r="V1916" s="3" t="s">
        <v>8341</v>
      </c>
    </row>
    <row r="1917" spans="1:22" ht="43.2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15">
        <f t="shared" si="175"/>
        <v>41884.04886574074</v>
      </c>
      <c r="K1917" s="3">
        <v>1407892222</v>
      </c>
      <c r="L1917" s="15">
        <f t="shared" si="176"/>
        <v>41864.04886574074</v>
      </c>
      <c r="M1917" s="15" t="str">
        <f t="shared" si="177"/>
        <v>Aug</v>
      </c>
      <c r="N1917" s="15" t="str">
        <f t="shared" si="178"/>
        <v>2014</v>
      </c>
      <c r="O1917" s="3" t="b">
        <v>0</v>
      </c>
      <c r="P1917" s="3">
        <v>4</v>
      </c>
      <c r="Q1917" s="3" t="b">
        <v>0</v>
      </c>
      <c r="R1917" s="3" t="s">
        <v>8294</v>
      </c>
      <c r="S1917" s="7">
        <f t="shared" si="174"/>
        <v>2</v>
      </c>
      <c r="T1917" s="3">
        <f t="shared" si="179"/>
        <v>2</v>
      </c>
      <c r="U1917" s="9" t="s">
        <v>8312</v>
      </c>
      <c r="V1917" s="3" t="s">
        <v>8341</v>
      </c>
    </row>
    <row r="1918" spans="1:22" ht="28.8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15">
        <f t="shared" si="175"/>
        <v>42681.758969907409</v>
      </c>
      <c r="K1918" s="3">
        <v>1476378775</v>
      </c>
      <c r="L1918" s="15">
        <f t="shared" si="176"/>
        <v>42656.717303240745</v>
      </c>
      <c r="M1918" s="15" t="str">
        <f t="shared" si="177"/>
        <v>Oct</v>
      </c>
      <c r="N1918" s="15" t="str">
        <f t="shared" si="178"/>
        <v>2016</v>
      </c>
      <c r="O1918" s="3" t="b">
        <v>0</v>
      </c>
      <c r="P1918" s="3">
        <v>6</v>
      </c>
      <c r="Q1918" s="3" t="b">
        <v>0</v>
      </c>
      <c r="R1918" s="3" t="s">
        <v>8294</v>
      </c>
      <c r="S1918" s="7">
        <f t="shared" si="174"/>
        <v>1</v>
      </c>
      <c r="T1918" s="3">
        <f t="shared" si="179"/>
        <v>17</v>
      </c>
      <c r="U1918" s="9" t="s">
        <v>8312</v>
      </c>
      <c r="V1918" s="3" t="s">
        <v>8341</v>
      </c>
    </row>
    <row r="1919" spans="1:22" ht="28.8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15">
        <f t="shared" si="175"/>
        <v>42776.270057870366</v>
      </c>
      <c r="K1919" s="3">
        <v>1484116133</v>
      </c>
      <c r="L1919" s="15">
        <f t="shared" si="176"/>
        <v>42746.270057870366</v>
      </c>
      <c r="M1919" s="15" t="str">
        <f t="shared" si="177"/>
        <v>Jan</v>
      </c>
      <c r="N1919" s="15" t="str">
        <f t="shared" si="178"/>
        <v>2017</v>
      </c>
      <c r="O1919" s="3" t="b">
        <v>0</v>
      </c>
      <c r="P1919" s="3">
        <v>70</v>
      </c>
      <c r="Q1919" s="3" t="b">
        <v>0</v>
      </c>
      <c r="R1919" s="3" t="s">
        <v>8294</v>
      </c>
      <c r="S1919" s="7">
        <f t="shared" si="174"/>
        <v>53</v>
      </c>
      <c r="T1919" s="3">
        <f t="shared" si="179"/>
        <v>2928.93</v>
      </c>
      <c r="U1919" s="9" t="s">
        <v>8312</v>
      </c>
      <c r="V1919" s="3" t="s">
        <v>8341</v>
      </c>
    </row>
    <row r="1920" spans="1:22" ht="43.2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15">
        <f t="shared" si="175"/>
        <v>41863.789942129632</v>
      </c>
      <c r="K1920" s="3">
        <v>1404845851</v>
      </c>
      <c r="L1920" s="15">
        <f t="shared" si="176"/>
        <v>41828.789942129632</v>
      </c>
      <c r="M1920" s="15" t="str">
        <f t="shared" si="177"/>
        <v>Jul</v>
      </c>
      <c r="N1920" s="15" t="str">
        <f t="shared" si="178"/>
        <v>2014</v>
      </c>
      <c r="O1920" s="3" t="b">
        <v>0</v>
      </c>
      <c r="P1920" s="3">
        <v>9</v>
      </c>
      <c r="Q1920" s="3" t="b">
        <v>0</v>
      </c>
      <c r="R1920" s="3" t="s">
        <v>8294</v>
      </c>
      <c r="S1920" s="7">
        <f t="shared" si="174"/>
        <v>1</v>
      </c>
      <c r="T1920" s="3">
        <f t="shared" si="179"/>
        <v>28.89</v>
      </c>
      <c r="U1920" s="9" t="s">
        <v>8312</v>
      </c>
      <c r="V1920" s="3" t="s">
        <v>8341</v>
      </c>
    </row>
    <row r="1921" spans="1:22" ht="43.2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15">
        <f t="shared" si="175"/>
        <v>42143.875567129624</v>
      </c>
      <c r="K1921" s="3">
        <v>1429477249</v>
      </c>
      <c r="L1921" s="15">
        <f t="shared" si="176"/>
        <v>42113.875567129624</v>
      </c>
      <c r="M1921" s="15" t="str">
        <f t="shared" si="177"/>
        <v>Apr</v>
      </c>
      <c r="N1921" s="15" t="str">
        <f t="shared" si="178"/>
        <v>2015</v>
      </c>
      <c r="O1921" s="3" t="b">
        <v>0</v>
      </c>
      <c r="P1921" s="3">
        <v>8</v>
      </c>
      <c r="Q1921" s="3" t="b">
        <v>0</v>
      </c>
      <c r="R1921" s="3" t="s">
        <v>8294</v>
      </c>
      <c r="S1921" s="7">
        <f t="shared" si="174"/>
        <v>47</v>
      </c>
      <c r="T1921" s="3">
        <f t="shared" si="179"/>
        <v>29.63</v>
      </c>
      <c r="U1921" s="9" t="s">
        <v>8312</v>
      </c>
      <c r="V1921" s="3" t="s">
        <v>8341</v>
      </c>
    </row>
    <row r="1922" spans="1:22" ht="43.2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15">
        <f t="shared" si="175"/>
        <v>42298.958333333328</v>
      </c>
      <c r="K1922" s="3">
        <v>1443042061</v>
      </c>
      <c r="L1922" s="15">
        <f t="shared" si="176"/>
        <v>42270.875706018516</v>
      </c>
      <c r="M1922" s="15" t="str">
        <f t="shared" si="177"/>
        <v>Sep</v>
      </c>
      <c r="N1922" s="15" t="str">
        <f t="shared" si="178"/>
        <v>2015</v>
      </c>
      <c r="O1922" s="3" t="b">
        <v>0</v>
      </c>
      <c r="P1922" s="3">
        <v>105</v>
      </c>
      <c r="Q1922" s="3" t="b">
        <v>0</v>
      </c>
      <c r="R1922" s="3" t="s">
        <v>8294</v>
      </c>
      <c r="S1922" s="7">
        <f t="shared" ref="S1922:S1985" si="180">ROUND((E1922/D1922)*100,0)</f>
        <v>43</v>
      </c>
      <c r="T1922" s="3">
        <f t="shared" si="179"/>
        <v>40.98</v>
      </c>
      <c r="U1922" s="9" t="s">
        <v>8312</v>
      </c>
      <c r="V1922" s="3" t="s">
        <v>8341</v>
      </c>
    </row>
    <row r="1923" spans="1:22" ht="28.8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15">
        <f t="shared" ref="J1923:J1986" si="181">(((I1923/60)/60)/24)+DATE(1970,1,1)</f>
        <v>41104.221562500003</v>
      </c>
      <c r="K1923" s="3">
        <v>1339651143</v>
      </c>
      <c r="L1923" s="15">
        <f t="shared" ref="L1923:L1986" si="182">(((K1923/60)/60)/24)+DATE(1970,1,1)</f>
        <v>41074.221562500003</v>
      </c>
      <c r="M1923" s="15" t="str">
        <f t="shared" ref="M1923:M1986" si="183">TEXT(L1923, "mmm")</f>
        <v>Jun</v>
      </c>
      <c r="N1923" s="15" t="str">
        <f t="shared" ref="N1923:N1986" si="184">TEXT(L1923, "yyyy")</f>
        <v>2012</v>
      </c>
      <c r="O1923" s="3" t="b">
        <v>0</v>
      </c>
      <c r="P1923" s="3">
        <v>38</v>
      </c>
      <c r="Q1923" s="3" t="b">
        <v>1</v>
      </c>
      <c r="R1923" s="3" t="s">
        <v>8279</v>
      </c>
      <c r="S1923" s="7">
        <f t="shared" si="180"/>
        <v>137</v>
      </c>
      <c r="T1923" s="3">
        <f t="shared" ref="T1923:T1986" si="185">ROUND(E1923/P1923,2)</f>
        <v>54</v>
      </c>
      <c r="U1923" s="9" t="s">
        <v>8318</v>
      </c>
      <c r="V1923" s="3" t="s">
        <v>8322</v>
      </c>
    </row>
    <row r="1924" spans="1:22" ht="43.2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15">
        <f t="shared" si="181"/>
        <v>41620.255868055552</v>
      </c>
      <c r="K1924" s="3">
        <v>1384236507</v>
      </c>
      <c r="L1924" s="15">
        <f t="shared" si="182"/>
        <v>41590.255868055552</v>
      </c>
      <c r="M1924" s="15" t="str">
        <f t="shared" si="183"/>
        <v>Nov</v>
      </c>
      <c r="N1924" s="15" t="str">
        <f t="shared" si="184"/>
        <v>2013</v>
      </c>
      <c r="O1924" s="3" t="b">
        <v>0</v>
      </c>
      <c r="P1924" s="3">
        <v>64</v>
      </c>
      <c r="Q1924" s="3" t="b">
        <v>1</v>
      </c>
      <c r="R1924" s="3" t="s">
        <v>8279</v>
      </c>
      <c r="S1924" s="7">
        <f t="shared" si="180"/>
        <v>116</v>
      </c>
      <c r="T1924" s="3">
        <f t="shared" si="185"/>
        <v>36.11</v>
      </c>
      <c r="U1924" s="9" t="s">
        <v>8318</v>
      </c>
      <c r="V1924" s="3" t="s">
        <v>8322</v>
      </c>
    </row>
    <row r="1925" spans="1:22" ht="43.2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15">
        <f t="shared" si="181"/>
        <v>40813.207638888889</v>
      </c>
      <c r="K1925" s="3">
        <v>1313612532</v>
      </c>
      <c r="L1925" s="15">
        <f t="shared" si="182"/>
        <v>40772.848749999997</v>
      </c>
      <c r="M1925" s="15" t="str">
        <f t="shared" si="183"/>
        <v>Aug</v>
      </c>
      <c r="N1925" s="15" t="str">
        <f t="shared" si="184"/>
        <v>2011</v>
      </c>
      <c r="O1925" s="3" t="b">
        <v>0</v>
      </c>
      <c r="P1925" s="3">
        <v>13</v>
      </c>
      <c r="Q1925" s="3" t="b">
        <v>1</v>
      </c>
      <c r="R1925" s="3" t="s">
        <v>8279</v>
      </c>
      <c r="S1925" s="7">
        <f t="shared" si="180"/>
        <v>241</v>
      </c>
      <c r="T1925" s="3">
        <f t="shared" si="185"/>
        <v>23.15</v>
      </c>
      <c r="U1925" s="9" t="s">
        <v>8318</v>
      </c>
      <c r="V1925" s="3" t="s">
        <v>8322</v>
      </c>
    </row>
    <row r="1926" spans="1:22" ht="57.6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15">
        <f t="shared" si="181"/>
        <v>41654.814583333333</v>
      </c>
      <c r="K1926" s="3">
        <v>1387390555</v>
      </c>
      <c r="L1926" s="15">
        <f t="shared" si="182"/>
        <v>41626.761053240742</v>
      </c>
      <c r="M1926" s="15" t="str">
        <f t="shared" si="183"/>
        <v>Dec</v>
      </c>
      <c r="N1926" s="15" t="str">
        <f t="shared" si="184"/>
        <v>2013</v>
      </c>
      <c r="O1926" s="3" t="b">
        <v>0</v>
      </c>
      <c r="P1926" s="3">
        <v>33</v>
      </c>
      <c r="Q1926" s="3" t="b">
        <v>1</v>
      </c>
      <c r="R1926" s="3" t="s">
        <v>8279</v>
      </c>
      <c r="S1926" s="7">
        <f t="shared" si="180"/>
        <v>114</v>
      </c>
      <c r="T1926" s="3">
        <f t="shared" si="185"/>
        <v>104</v>
      </c>
      <c r="U1926" s="9" t="s">
        <v>8318</v>
      </c>
      <c r="V1926" s="3" t="s">
        <v>8322</v>
      </c>
    </row>
    <row r="1927" spans="1:22" ht="43.2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15">
        <f t="shared" si="181"/>
        <v>41558</v>
      </c>
      <c r="K1927" s="3">
        <v>1379540288</v>
      </c>
      <c r="L1927" s="15">
        <f t="shared" si="182"/>
        <v>41535.90148148148</v>
      </c>
      <c r="M1927" s="15" t="str">
        <f t="shared" si="183"/>
        <v>Sep</v>
      </c>
      <c r="N1927" s="15" t="str">
        <f t="shared" si="184"/>
        <v>2013</v>
      </c>
      <c r="O1927" s="3" t="b">
        <v>0</v>
      </c>
      <c r="P1927" s="3">
        <v>52</v>
      </c>
      <c r="Q1927" s="3" t="b">
        <v>1</v>
      </c>
      <c r="R1927" s="3" t="s">
        <v>8279</v>
      </c>
      <c r="S1927" s="7">
        <f t="shared" si="180"/>
        <v>110</v>
      </c>
      <c r="T1927" s="3">
        <f t="shared" si="185"/>
        <v>31.83</v>
      </c>
      <c r="U1927" s="9" t="s">
        <v>8318</v>
      </c>
      <c r="V1927" s="3" t="s">
        <v>8322</v>
      </c>
    </row>
    <row r="1928" spans="1:22" ht="57.6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15">
        <f t="shared" si="181"/>
        <v>40484.018055555556</v>
      </c>
      <c r="K1928" s="3">
        <v>1286319256</v>
      </c>
      <c r="L1928" s="15">
        <f t="shared" si="182"/>
        <v>40456.954351851848</v>
      </c>
      <c r="M1928" s="15" t="str">
        <f t="shared" si="183"/>
        <v>Oct</v>
      </c>
      <c r="N1928" s="15" t="str">
        <f t="shared" si="184"/>
        <v>2010</v>
      </c>
      <c r="O1928" s="3" t="b">
        <v>0</v>
      </c>
      <c r="P1928" s="3">
        <v>107</v>
      </c>
      <c r="Q1928" s="3" t="b">
        <v>1</v>
      </c>
      <c r="R1928" s="3" t="s">
        <v>8279</v>
      </c>
      <c r="S1928" s="7">
        <f t="shared" si="180"/>
        <v>195</v>
      </c>
      <c r="T1928" s="3">
        <f t="shared" si="185"/>
        <v>27.39</v>
      </c>
      <c r="U1928" s="9" t="s">
        <v>8318</v>
      </c>
      <c r="V1928" s="3" t="s">
        <v>8322</v>
      </c>
    </row>
    <row r="1929" spans="1:22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15">
        <f t="shared" si="181"/>
        <v>40976.207638888889</v>
      </c>
      <c r="K1929" s="3">
        <v>1329856839</v>
      </c>
      <c r="L1929" s="15">
        <f t="shared" si="182"/>
        <v>40960.861562500002</v>
      </c>
      <c r="M1929" s="15" t="str">
        <f t="shared" si="183"/>
        <v>Feb</v>
      </c>
      <c r="N1929" s="15" t="str">
        <f t="shared" si="184"/>
        <v>2012</v>
      </c>
      <c r="O1929" s="3" t="b">
        <v>0</v>
      </c>
      <c r="P1929" s="3">
        <v>11</v>
      </c>
      <c r="Q1929" s="3" t="b">
        <v>1</v>
      </c>
      <c r="R1929" s="3" t="s">
        <v>8279</v>
      </c>
      <c r="S1929" s="7">
        <f t="shared" si="180"/>
        <v>103</v>
      </c>
      <c r="T1929" s="3">
        <f t="shared" si="185"/>
        <v>56.36</v>
      </c>
      <c r="U1929" s="9" t="s">
        <v>8318</v>
      </c>
      <c r="V1929" s="3" t="s">
        <v>8322</v>
      </c>
    </row>
    <row r="1930" spans="1:22" ht="28.8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15">
        <f t="shared" si="181"/>
        <v>41401.648078703707</v>
      </c>
      <c r="K1930" s="3">
        <v>1365348794</v>
      </c>
      <c r="L1930" s="15">
        <f t="shared" si="182"/>
        <v>41371.648078703707</v>
      </c>
      <c r="M1930" s="15" t="str">
        <f t="shared" si="183"/>
        <v>Apr</v>
      </c>
      <c r="N1930" s="15" t="str">
        <f t="shared" si="184"/>
        <v>2013</v>
      </c>
      <c r="O1930" s="3" t="b">
        <v>0</v>
      </c>
      <c r="P1930" s="3">
        <v>34</v>
      </c>
      <c r="Q1930" s="3" t="b">
        <v>1</v>
      </c>
      <c r="R1930" s="3" t="s">
        <v>8279</v>
      </c>
      <c r="S1930" s="7">
        <f t="shared" si="180"/>
        <v>103</v>
      </c>
      <c r="T1930" s="3">
        <f t="shared" si="185"/>
        <v>77.349999999999994</v>
      </c>
      <c r="U1930" s="9" t="s">
        <v>8318</v>
      </c>
      <c r="V1930" s="3" t="s">
        <v>8322</v>
      </c>
    </row>
    <row r="1931" spans="1:22" ht="43.2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15">
        <f t="shared" si="181"/>
        <v>40729.021597222221</v>
      </c>
      <c r="K1931" s="3">
        <v>1306197066</v>
      </c>
      <c r="L1931" s="15">
        <f t="shared" si="182"/>
        <v>40687.021597222221</v>
      </c>
      <c r="M1931" s="15" t="str">
        <f t="shared" si="183"/>
        <v>May</v>
      </c>
      <c r="N1931" s="15" t="str">
        <f t="shared" si="184"/>
        <v>2011</v>
      </c>
      <c r="O1931" s="3" t="b">
        <v>0</v>
      </c>
      <c r="P1931" s="3">
        <v>75</v>
      </c>
      <c r="Q1931" s="3" t="b">
        <v>1</v>
      </c>
      <c r="R1931" s="3" t="s">
        <v>8279</v>
      </c>
      <c r="S1931" s="7">
        <f t="shared" si="180"/>
        <v>100</v>
      </c>
      <c r="T1931" s="3">
        <f t="shared" si="185"/>
        <v>42.8</v>
      </c>
      <c r="U1931" s="9" t="s">
        <v>8318</v>
      </c>
      <c r="V1931" s="3" t="s">
        <v>8322</v>
      </c>
    </row>
    <row r="1932" spans="1:22" ht="28.8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15">
        <f t="shared" si="181"/>
        <v>41462.558819444443</v>
      </c>
      <c r="K1932" s="3">
        <v>1368019482</v>
      </c>
      <c r="L1932" s="15">
        <f t="shared" si="182"/>
        <v>41402.558819444443</v>
      </c>
      <c r="M1932" s="15" t="str">
        <f t="shared" si="183"/>
        <v>May</v>
      </c>
      <c r="N1932" s="15" t="str">
        <f t="shared" si="184"/>
        <v>2013</v>
      </c>
      <c r="O1932" s="3" t="b">
        <v>0</v>
      </c>
      <c r="P1932" s="3">
        <v>26</v>
      </c>
      <c r="Q1932" s="3" t="b">
        <v>1</v>
      </c>
      <c r="R1932" s="3" t="s">
        <v>8279</v>
      </c>
      <c r="S1932" s="7">
        <f t="shared" si="180"/>
        <v>127</v>
      </c>
      <c r="T1932" s="3">
        <f t="shared" si="185"/>
        <v>48.85</v>
      </c>
      <c r="U1932" s="9" t="s">
        <v>8318</v>
      </c>
      <c r="V1932" s="3" t="s">
        <v>8322</v>
      </c>
    </row>
    <row r="1933" spans="1:22" ht="43.2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15">
        <f t="shared" si="181"/>
        <v>41051.145833333336</v>
      </c>
      <c r="K1933" s="3">
        <v>1336512309</v>
      </c>
      <c r="L1933" s="15">
        <f t="shared" si="182"/>
        <v>41037.892465277779</v>
      </c>
      <c r="M1933" s="15" t="str">
        <f t="shared" si="183"/>
        <v>May</v>
      </c>
      <c r="N1933" s="15" t="str">
        <f t="shared" si="184"/>
        <v>2012</v>
      </c>
      <c r="O1933" s="3" t="b">
        <v>0</v>
      </c>
      <c r="P1933" s="3">
        <v>50</v>
      </c>
      <c r="Q1933" s="3" t="b">
        <v>1</v>
      </c>
      <c r="R1933" s="3" t="s">
        <v>8279</v>
      </c>
      <c r="S1933" s="7">
        <f t="shared" si="180"/>
        <v>121</v>
      </c>
      <c r="T1933" s="3">
        <f t="shared" si="185"/>
        <v>48.24</v>
      </c>
      <c r="U1933" s="9" t="s">
        <v>8318</v>
      </c>
      <c r="V1933" s="3" t="s">
        <v>8322</v>
      </c>
    </row>
    <row r="1934" spans="1:22" ht="57.6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15">
        <f t="shared" si="181"/>
        <v>40932.809872685182</v>
      </c>
      <c r="K1934" s="3">
        <v>1325618773</v>
      </c>
      <c r="L1934" s="15">
        <f t="shared" si="182"/>
        <v>40911.809872685182</v>
      </c>
      <c r="M1934" s="15" t="str">
        <f t="shared" si="183"/>
        <v>Jan</v>
      </c>
      <c r="N1934" s="15" t="str">
        <f t="shared" si="184"/>
        <v>2012</v>
      </c>
      <c r="O1934" s="3" t="b">
        <v>0</v>
      </c>
      <c r="P1934" s="3">
        <v>80</v>
      </c>
      <c r="Q1934" s="3" t="b">
        <v>1</v>
      </c>
      <c r="R1934" s="3" t="s">
        <v>8279</v>
      </c>
      <c r="S1934" s="7">
        <f t="shared" si="180"/>
        <v>107</v>
      </c>
      <c r="T1934" s="3">
        <f t="shared" si="185"/>
        <v>70.209999999999994</v>
      </c>
      <c r="U1934" s="9" t="s">
        <v>8318</v>
      </c>
      <c r="V1934" s="3" t="s">
        <v>8322</v>
      </c>
    </row>
    <row r="1935" spans="1:22" ht="43.2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15">
        <f t="shared" si="181"/>
        <v>41909.130868055552</v>
      </c>
      <c r="K1935" s="3">
        <v>1409195307</v>
      </c>
      <c r="L1935" s="15">
        <f t="shared" si="182"/>
        <v>41879.130868055552</v>
      </c>
      <c r="M1935" s="15" t="str">
        <f t="shared" si="183"/>
        <v>Aug</v>
      </c>
      <c r="N1935" s="15" t="str">
        <f t="shared" si="184"/>
        <v>2014</v>
      </c>
      <c r="O1935" s="3" t="b">
        <v>0</v>
      </c>
      <c r="P1935" s="3">
        <v>110</v>
      </c>
      <c r="Q1935" s="3" t="b">
        <v>1</v>
      </c>
      <c r="R1935" s="3" t="s">
        <v>8279</v>
      </c>
      <c r="S1935" s="7">
        <f t="shared" si="180"/>
        <v>172</v>
      </c>
      <c r="T1935" s="3">
        <f t="shared" si="185"/>
        <v>94.05</v>
      </c>
      <c r="U1935" s="9" t="s">
        <v>8318</v>
      </c>
      <c r="V1935" s="3" t="s">
        <v>8322</v>
      </c>
    </row>
    <row r="1936" spans="1:22" ht="43.2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15">
        <f t="shared" si="181"/>
        <v>40902.208333333336</v>
      </c>
      <c r="K1936" s="3">
        <v>1321649321</v>
      </c>
      <c r="L1936" s="15">
        <f t="shared" si="182"/>
        <v>40865.867141203707</v>
      </c>
      <c r="M1936" s="15" t="str">
        <f t="shared" si="183"/>
        <v>Nov</v>
      </c>
      <c r="N1936" s="15" t="str">
        <f t="shared" si="184"/>
        <v>2011</v>
      </c>
      <c r="O1936" s="3" t="b">
        <v>0</v>
      </c>
      <c r="P1936" s="3">
        <v>77</v>
      </c>
      <c r="Q1936" s="3" t="b">
        <v>1</v>
      </c>
      <c r="R1936" s="3" t="s">
        <v>8279</v>
      </c>
      <c r="S1936" s="7">
        <f t="shared" si="180"/>
        <v>124</v>
      </c>
      <c r="T1936" s="3">
        <f t="shared" si="185"/>
        <v>80.27</v>
      </c>
      <c r="U1936" s="9" t="s">
        <v>8318</v>
      </c>
      <c r="V1936" s="3" t="s">
        <v>8322</v>
      </c>
    </row>
    <row r="1937" spans="1:22" ht="43.2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15">
        <f t="shared" si="181"/>
        <v>41811.207638888889</v>
      </c>
      <c r="K1937" s="3">
        <v>1400106171</v>
      </c>
      <c r="L1937" s="15">
        <f t="shared" si="182"/>
        <v>41773.932534722226</v>
      </c>
      <c r="M1937" s="15" t="str">
        <f t="shared" si="183"/>
        <v>May</v>
      </c>
      <c r="N1937" s="15" t="str">
        <f t="shared" si="184"/>
        <v>2014</v>
      </c>
      <c r="O1937" s="3" t="b">
        <v>0</v>
      </c>
      <c r="P1937" s="3">
        <v>50</v>
      </c>
      <c r="Q1937" s="3" t="b">
        <v>1</v>
      </c>
      <c r="R1937" s="3" t="s">
        <v>8279</v>
      </c>
      <c r="S1937" s="7">
        <f t="shared" si="180"/>
        <v>108</v>
      </c>
      <c r="T1937" s="3">
        <f t="shared" si="185"/>
        <v>54.2</v>
      </c>
      <c r="U1937" s="9" t="s">
        <v>8318</v>
      </c>
      <c r="V1937" s="3" t="s">
        <v>8322</v>
      </c>
    </row>
    <row r="1938" spans="1:22" ht="43.2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15">
        <f t="shared" si="181"/>
        <v>40883.249305555553</v>
      </c>
      <c r="K1938" s="3">
        <v>1320528070</v>
      </c>
      <c r="L1938" s="15">
        <f t="shared" si="182"/>
        <v>40852.889699074076</v>
      </c>
      <c r="M1938" s="15" t="str">
        <f t="shared" si="183"/>
        <v>Nov</v>
      </c>
      <c r="N1938" s="15" t="str">
        <f t="shared" si="184"/>
        <v>2011</v>
      </c>
      <c r="O1938" s="3" t="b">
        <v>0</v>
      </c>
      <c r="P1938" s="3">
        <v>145</v>
      </c>
      <c r="Q1938" s="3" t="b">
        <v>1</v>
      </c>
      <c r="R1938" s="3" t="s">
        <v>8279</v>
      </c>
      <c r="S1938" s="7">
        <f t="shared" si="180"/>
        <v>117</v>
      </c>
      <c r="T1938" s="3">
        <f t="shared" si="185"/>
        <v>60.27</v>
      </c>
      <c r="U1938" s="9" t="s">
        <v>8318</v>
      </c>
      <c r="V1938" s="3" t="s">
        <v>8322</v>
      </c>
    </row>
    <row r="1939" spans="1:22" ht="43.2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15">
        <f t="shared" si="181"/>
        <v>41075.165972222225</v>
      </c>
      <c r="K1939" s="3">
        <v>1338346281</v>
      </c>
      <c r="L1939" s="15">
        <f t="shared" si="182"/>
        <v>41059.118993055556</v>
      </c>
      <c r="M1939" s="15" t="str">
        <f t="shared" si="183"/>
        <v>May</v>
      </c>
      <c r="N1939" s="15" t="str">
        <f t="shared" si="184"/>
        <v>2012</v>
      </c>
      <c r="O1939" s="3" t="b">
        <v>0</v>
      </c>
      <c r="P1939" s="3">
        <v>29</v>
      </c>
      <c r="Q1939" s="3" t="b">
        <v>1</v>
      </c>
      <c r="R1939" s="3" t="s">
        <v>8279</v>
      </c>
      <c r="S1939" s="7">
        <f t="shared" si="180"/>
        <v>187</v>
      </c>
      <c r="T1939" s="3">
        <f t="shared" si="185"/>
        <v>38.74</v>
      </c>
      <c r="U1939" s="9" t="s">
        <v>8318</v>
      </c>
      <c r="V1939" s="3" t="s">
        <v>8322</v>
      </c>
    </row>
    <row r="1940" spans="1:22" ht="43.2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15">
        <f t="shared" si="181"/>
        <v>41457.208333333336</v>
      </c>
      <c r="K1940" s="3">
        <v>1370067231</v>
      </c>
      <c r="L1940" s="15">
        <f t="shared" si="182"/>
        <v>41426.259618055556</v>
      </c>
      <c r="M1940" s="15" t="str">
        <f t="shared" si="183"/>
        <v>Jun</v>
      </c>
      <c r="N1940" s="15" t="str">
        <f t="shared" si="184"/>
        <v>2013</v>
      </c>
      <c r="O1940" s="3" t="b">
        <v>0</v>
      </c>
      <c r="P1940" s="3">
        <v>114</v>
      </c>
      <c r="Q1940" s="3" t="b">
        <v>1</v>
      </c>
      <c r="R1940" s="3" t="s">
        <v>8279</v>
      </c>
      <c r="S1940" s="7">
        <f t="shared" si="180"/>
        <v>116</v>
      </c>
      <c r="T1940" s="3">
        <f t="shared" si="185"/>
        <v>152.54</v>
      </c>
      <c r="U1940" s="9" t="s">
        <v>8318</v>
      </c>
      <c r="V1940" s="3" t="s">
        <v>8322</v>
      </c>
    </row>
    <row r="1941" spans="1:22" ht="57.6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15">
        <f t="shared" si="181"/>
        <v>41343.943379629629</v>
      </c>
      <c r="K1941" s="3">
        <v>1360366708</v>
      </c>
      <c r="L1941" s="15">
        <f t="shared" si="182"/>
        <v>41313.985046296293</v>
      </c>
      <c r="M1941" s="15" t="str">
        <f t="shared" si="183"/>
        <v>Feb</v>
      </c>
      <c r="N1941" s="15" t="str">
        <f t="shared" si="184"/>
        <v>2013</v>
      </c>
      <c r="O1941" s="3" t="b">
        <v>0</v>
      </c>
      <c r="P1941" s="3">
        <v>96</v>
      </c>
      <c r="Q1941" s="3" t="b">
        <v>1</v>
      </c>
      <c r="R1941" s="3" t="s">
        <v>8279</v>
      </c>
      <c r="S1941" s="7">
        <f t="shared" si="180"/>
        <v>111</v>
      </c>
      <c r="T1941" s="3">
        <f t="shared" si="185"/>
        <v>115.31</v>
      </c>
      <c r="U1941" s="9" t="s">
        <v>8318</v>
      </c>
      <c r="V1941" s="3" t="s">
        <v>8322</v>
      </c>
    </row>
    <row r="1942" spans="1:22" ht="43.2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15">
        <f t="shared" si="181"/>
        <v>40709.165972222225</v>
      </c>
      <c r="K1942" s="3">
        <v>1304770233</v>
      </c>
      <c r="L1942" s="15">
        <f t="shared" si="182"/>
        <v>40670.507326388892</v>
      </c>
      <c r="M1942" s="15" t="str">
        <f t="shared" si="183"/>
        <v>May</v>
      </c>
      <c r="N1942" s="15" t="str">
        <f t="shared" si="184"/>
        <v>2011</v>
      </c>
      <c r="O1942" s="3" t="b">
        <v>0</v>
      </c>
      <c r="P1942" s="3">
        <v>31</v>
      </c>
      <c r="Q1942" s="3" t="b">
        <v>1</v>
      </c>
      <c r="R1942" s="3" t="s">
        <v>8279</v>
      </c>
      <c r="S1942" s="7">
        <f t="shared" si="180"/>
        <v>171</v>
      </c>
      <c r="T1942" s="3">
        <f t="shared" si="185"/>
        <v>35.840000000000003</v>
      </c>
      <c r="U1942" s="9" t="s">
        <v>8318</v>
      </c>
      <c r="V1942" s="3" t="s">
        <v>8322</v>
      </c>
    </row>
    <row r="1943" spans="1:22" ht="43.2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15">
        <f t="shared" si="181"/>
        <v>41774.290868055556</v>
      </c>
      <c r="K1943" s="3">
        <v>1397545131</v>
      </c>
      <c r="L1943" s="15">
        <f t="shared" si="182"/>
        <v>41744.290868055556</v>
      </c>
      <c r="M1943" s="15" t="str">
        <f t="shared" si="183"/>
        <v>Apr</v>
      </c>
      <c r="N1943" s="15" t="str">
        <f t="shared" si="184"/>
        <v>2014</v>
      </c>
      <c r="O1943" s="3" t="b">
        <v>1</v>
      </c>
      <c r="P1943" s="3">
        <v>4883</v>
      </c>
      <c r="Q1943" s="3" t="b">
        <v>1</v>
      </c>
      <c r="R1943" s="3" t="s">
        <v>8295</v>
      </c>
      <c r="S1943" s="7">
        <f t="shared" si="180"/>
        <v>126</v>
      </c>
      <c r="T1943" s="3">
        <f t="shared" si="185"/>
        <v>64.569999999999993</v>
      </c>
      <c r="U1943" s="9" t="s">
        <v>8312</v>
      </c>
      <c r="V1943" s="3" t="s">
        <v>8342</v>
      </c>
    </row>
    <row r="1944" spans="1:22" ht="43.2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15">
        <f t="shared" si="181"/>
        <v>40728.828009259261</v>
      </c>
      <c r="K1944" s="3">
        <v>1302033140</v>
      </c>
      <c r="L1944" s="15">
        <f t="shared" si="182"/>
        <v>40638.828009259261</v>
      </c>
      <c r="M1944" s="15" t="str">
        <f t="shared" si="183"/>
        <v>Apr</v>
      </c>
      <c r="N1944" s="15" t="str">
        <f t="shared" si="184"/>
        <v>2011</v>
      </c>
      <c r="O1944" s="3" t="b">
        <v>1</v>
      </c>
      <c r="P1944" s="3">
        <v>95</v>
      </c>
      <c r="Q1944" s="3" t="b">
        <v>1</v>
      </c>
      <c r="R1944" s="3" t="s">
        <v>8295</v>
      </c>
      <c r="S1944" s="7">
        <f t="shared" si="180"/>
        <v>138</v>
      </c>
      <c r="T1944" s="3">
        <f t="shared" si="185"/>
        <v>87.44</v>
      </c>
      <c r="U1944" s="9" t="s">
        <v>8312</v>
      </c>
      <c r="V1944" s="3" t="s">
        <v>8342</v>
      </c>
    </row>
    <row r="1945" spans="1:22" ht="43.2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15">
        <f t="shared" si="181"/>
        <v>42593.269861111112</v>
      </c>
      <c r="K1945" s="3">
        <v>1467008916</v>
      </c>
      <c r="L1945" s="15">
        <f t="shared" si="182"/>
        <v>42548.269861111112</v>
      </c>
      <c r="M1945" s="15" t="str">
        <f t="shared" si="183"/>
        <v>Jun</v>
      </c>
      <c r="N1945" s="15" t="str">
        <f t="shared" si="184"/>
        <v>2016</v>
      </c>
      <c r="O1945" s="3" t="b">
        <v>1</v>
      </c>
      <c r="P1945" s="3">
        <v>2478</v>
      </c>
      <c r="Q1945" s="3" t="b">
        <v>1</v>
      </c>
      <c r="R1945" s="3" t="s">
        <v>8295</v>
      </c>
      <c r="S1945" s="7">
        <f t="shared" si="180"/>
        <v>1705</v>
      </c>
      <c r="T1945" s="3">
        <f t="shared" si="185"/>
        <v>68.819999999999993</v>
      </c>
      <c r="U1945" s="9" t="s">
        <v>8312</v>
      </c>
      <c r="V1945" s="3" t="s">
        <v>8342</v>
      </c>
    </row>
    <row r="1946" spans="1:22" ht="43.2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15">
        <f t="shared" si="181"/>
        <v>41760.584374999999</v>
      </c>
      <c r="K1946" s="3">
        <v>1396360890</v>
      </c>
      <c r="L1946" s="15">
        <f t="shared" si="182"/>
        <v>41730.584374999999</v>
      </c>
      <c r="M1946" s="15" t="str">
        <f t="shared" si="183"/>
        <v>Apr</v>
      </c>
      <c r="N1946" s="15" t="str">
        <f t="shared" si="184"/>
        <v>2014</v>
      </c>
      <c r="O1946" s="3" t="b">
        <v>1</v>
      </c>
      <c r="P1946" s="3">
        <v>1789</v>
      </c>
      <c r="Q1946" s="3" t="b">
        <v>1</v>
      </c>
      <c r="R1946" s="3" t="s">
        <v>8295</v>
      </c>
      <c r="S1946" s="7">
        <f t="shared" si="180"/>
        <v>788</v>
      </c>
      <c r="T1946" s="3">
        <f t="shared" si="185"/>
        <v>176.2</v>
      </c>
      <c r="U1946" s="9" t="s">
        <v>8312</v>
      </c>
      <c r="V1946" s="3" t="s">
        <v>8342</v>
      </c>
    </row>
    <row r="1947" spans="1:22" ht="43.2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15">
        <f t="shared" si="181"/>
        <v>42197.251828703709</v>
      </c>
      <c r="K1947" s="3">
        <v>1433224958</v>
      </c>
      <c r="L1947" s="15">
        <f t="shared" si="182"/>
        <v>42157.251828703709</v>
      </c>
      <c r="M1947" s="15" t="str">
        <f t="shared" si="183"/>
        <v>Jun</v>
      </c>
      <c r="N1947" s="15" t="str">
        <f t="shared" si="184"/>
        <v>2015</v>
      </c>
      <c r="O1947" s="3" t="b">
        <v>1</v>
      </c>
      <c r="P1947" s="3">
        <v>680</v>
      </c>
      <c r="Q1947" s="3" t="b">
        <v>1</v>
      </c>
      <c r="R1947" s="3" t="s">
        <v>8295</v>
      </c>
      <c r="S1947" s="7">
        <f t="shared" si="180"/>
        <v>348</v>
      </c>
      <c r="T1947" s="3">
        <f t="shared" si="185"/>
        <v>511.79</v>
      </c>
      <c r="U1947" s="9" t="s">
        <v>8312</v>
      </c>
      <c r="V1947" s="3" t="s">
        <v>8342</v>
      </c>
    </row>
    <row r="1948" spans="1:22" ht="43.2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15">
        <f t="shared" si="181"/>
        <v>41749.108344907407</v>
      </c>
      <c r="K1948" s="3">
        <v>1392780961</v>
      </c>
      <c r="L1948" s="15">
        <f t="shared" si="182"/>
        <v>41689.150011574071</v>
      </c>
      <c r="M1948" s="15" t="str">
        <f t="shared" si="183"/>
        <v>Feb</v>
      </c>
      <c r="N1948" s="15" t="str">
        <f t="shared" si="184"/>
        <v>2014</v>
      </c>
      <c r="O1948" s="3" t="b">
        <v>1</v>
      </c>
      <c r="P1948" s="3">
        <v>70</v>
      </c>
      <c r="Q1948" s="3" t="b">
        <v>1</v>
      </c>
      <c r="R1948" s="3" t="s">
        <v>8295</v>
      </c>
      <c r="S1948" s="7">
        <f t="shared" si="180"/>
        <v>150</v>
      </c>
      <c r="T1948" s="3">
        <f t="shared" si="185"/>
        <v>160.44</v>
      </c>
      <c r="U1948" s="9" t="s">
        <v>8312</v>
      </c>
      <c r="V1948" s="3" t="s">
        <v>8342</v>
      </c>
    </row>
    <row r="1949" spans="1:22" ht="57.6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15">
        <f t="shared" si="181"/>
        <v>40140.249305555553</v>
      </c>
      <c r="K1949" s="3">
        <v>1255730520</v>
      </c>
      <c r="L1949" s="15">
        <f t="shared" si="182"/>
        <v>40102.918055555558</v>
      </c>
      <c r="M1949" s="15" t="str">
        <f t="shared" si="183"/>
        <v>Oct</v>
      </c>
      <c r="N1949" s="15" t="str">
        <f t="shared" si="184"/>
        <v>2009</v>
      </c>
      <c r="O1949" s="3" t="b">
        <v>1</v>
      </c>
      <c r="P1949" s="3">
        <v>23</v>
      </c>
      <c r="Q1949" s="3" t="b">
        <v>1</v>
      </c>
      <c r="R1949" s="3" t="s">
        <v>8295</v>
      </c>
      <c r="S1949" s="7">
        <f t="shared" si="180"/>
        <v>101</v>
      </c>
      <c r="T1949" s="3">
        <f t="shared" si="185"/>
        <v>35</v>
      </c>
      <c r="U1949" s="9" t="s">
        <v>8312</v>
      </c>
      <c r="V1949" s="3" t="s">
        <v>8342</v>
      </c>
    </row>
    <row r="1950" spans="1:22" ht="28.8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15">
        <f t="shared" si="181"/>
        <v>42527.709722222222</v>
      </c>
      <c r="K1950" s="3">
        <v>1460557809</v>
      </c>
      <c r="L1950" s="15">
        <f t="shared" si="182"/>
        <v>42473.604270833333</v>
      </c>
      <c r="M1950" s="15" t="str">
        <f t="shared" si="183"/>
        <v>Apr</v>
      </c>
      <c r="N1950" s="15" t="str">
        <f t="shared" si="184"/>
        <v>2016</v>
      </c>
      <c r="O1950" s="3" t="b">
        <v>1</v>
      </c>
      <c r="P1950" s="3">
        <v>4245</v>
      </c>
      <c r="Q1950" s="3" t="b">
        <v>1</v>
      </c>
      <c r="R1950" s="3" t="s">
        <v>8295</v>
      </c>
      <c r="S1950" s="7">
        <f t="shared" si="180"/>
        <v>800</v>
      </c>
      <c r="T1950" s="3">
        <f t="shared" si="185"/>
        <v>188.51</v>
      </c>
      <c r="U1950" s="9" t="s">
        <v>8312</v>
      </c>
      <c r="V1950" s="3" t="s">
        <v>8342</v>
      </c>
    </row>
    <row r="1951" spans="1:22" ht="43.2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15">
        <f t="shared" si="181"/>
        <v>41830.423043981478</v>
      </c>
      <c r="K1951" s="3">
        <v>1402394951</v>
      </c>
      <c r="L1951" s="15">
        <f t="shared" si="182"/>
        <v>41800.423043981478</v>
      </c>
      <c r="M1951" s="15" t="str">
        <f t="shared" si="183"/>
        <v>Jun</v>
      </c>
      <c r="N1951" s="15" t="str">
        <f t="shared" si="184"/>
        <v>2014</v>
      </c>
      <c r="O1951" s="3" t="b">
        <v>1</v>
      </c>
      <c r="P1951" s="3">
        <v>943</v>
      </c>
      <c r="Q1951" s="3" t="b">
        <v>1</v>
      </c>
      <c r="R1951" s="3" t="s">
        <v>8295</v>
      </c>
      <c r="S1951" s="7">
        <f t="shared" si="180"/>
        <v>106</v>
      </c>
      <c r="T1951" s="3">
        <f t="shared" si="185"/>
        <v>56.2</v>
      </c>
      <c r="U1951" s="9" t="s">
        <v>8312</v>
      </c>
      <c r="V1951" s="3" t="s">
        <v>8342</v>
      </c>
    </row>
    <row r="1952" spans="1:22" ht="43.2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15">
        <f t="shared" si="181"/>
        <v>40655.181400462963</v>
      </c>
      <c r="K1952" s="3">
        <v>1300767673</v>
      </c>
      <c r="L1952" s="15">
        <f t="shared" si="182"/>
        <v>40624.181400462963</v>
      </c>
      <c r="M1952" s="15" t="str">
        <f t="shared" si="183"/>
        <v>Mar</v>
      </c>
      <c r="N1952" s="15" t="str">
        <f t="shared" si="184"/>
        <v>2011</v>
      </c>
      <c r="O1952" s="3" t="b">
        <v>1</v>
      </c>
      <c r="P1952" s="3">
        <v>1876</v>
      </c>
      <c r="Q1952" s="3" t="b">
        <v>1</v>
      </c>
      <c r="R1952" s="3" t="s">
        <v>8295</v>
      </c>
      <c r="S1952" s="7">
        <f t="shared" si="180"/>
        <v>201</v>
      </c>
      <c r="T1952" s="3">
        <f t="shared" si="185"/>
        <v>51.31</v>
      </c>
      <c r="U1952" s="9" t="s">
        <v>8312</v>
      </c>
      <c r="V1952" s="3" t="s">
        <v>8342</v>
      </c>
    </row>
    <row r="1953" spans="1:22" ht="43.2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15">
        <f t="shared" si="181"/>
        <v>42681.462233796294</v>
      </c>
      <c r="K1953" s="3">
        <v>1475921137</v>
      </c>
      <c r="L1953" s="15">
        <f t="shared" si="182"/>
        <v>42651.420567129629</v>
      </c>
      <c r="M1953" s="15" t="str">
        <f t="shared" si="183"/>
        <v>Oct</v>
      </c>
      <c r="N1953" s="15" t="str">
        <f t="shared" si="184"/>
        <v>2016</v>
      </c>
      <c r="O1953" s="3" t="b">
        <v>1</v>
      </c>
      <c r="P1953" s="3">
        <v>834</v>
      </c>
      <c r="Q1953" s="3" t="b">
        <v>1</v>
      </c>
      <c r="R1953" s="3" t="s">
        <v>8295</v>
      </c>
      <c r="S1953" s="7">
        <f t="shared" si="180"/>
        <v>212</v>
      </c>
      <c r="T1953" s="3">
        <f t="shared" si="185"/>
        <v>127.36</v>
      </c>
      <c r="U1953" s="9" t="s">
        <v>8312</v>
      </c>
      <c r="V1953" s="3" t="s">
        <v>8342</v>
      </c>
    </row>
    <row r="1954" spans="1:22" ht="43.2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15">
        <f t="shared" si="181"/>
        <v>41563.60665509259</v>
      </c>
      <c r="K1954" s="3">
        <v>1378737215</v>
      </c>
      <c r="L1954" s="15">
        <f t="shared" si="182"/>
        <v>41526.60665509259</v>
      </c>
      <c r="M1954" s="15" t="str">
        <f t="shared" si="183"/>
        <v>Sep</v>
      </c>
      <c r="N1954" s="15" t="str">
        <f t="shared" si="184"/>
        <v>2013</v>
      </c>
      <c r="O1954" s="3" t="b">
        <v>1</v>
      </c>
      <c r="P1954" s="3">
        <v>682</v>
      </c>
      <c r="Q1954" s="3" t="b">
        <v>1</v>
      </c>
      <c r="R1954" s="3" t="s">
        <v>8295</v>
      </c>
      <c r="S1954" s="7">
        <f t="shared" si="180"/>
        <v>198</v>
      </c>
      <c r="T1954" s="3">
        <f t="shared" si="185"/>
        <v>101.86</v>
      </c>
      <c r="U1954" s="9" t="s">
        <v>8312</v>
      </c>
      <c r="V1954" s="3" t="s">
        <v>8342</v>
      </c>
    </row>
    <row r="1955" spans="1:22" ht="43.2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15">
        <f t="shared" si="181"/>
        <v>40970.125</v>
      </c>
      <c r="K1955" s="3">
        <v>1328158065</v>
      </c>
      <c r="L1955" s="15">
        <f t="shared" si="182"/>
        <v>40941.199826388889</v>
      </c>
      <c r="M1955" s="15" t="str">
        <f t="shared" si="183"/>
        <v>Feb</v>
      </c>
      <c r="N1955" s="15" t="str">
        <f t="shared" si="184"/>
        <v>2012</v>
      </c>
      <c r="O1955" s="3" t="b">
        <v>1</v>
      </c>
      <c r="P1955" s="3">
        <v>147</v>
      </c>
      <c r="Q1955" s="3" t="b">
        <v>1</v>
      </c>
      <c r="R1955" s="3" t="s">
        <v>8295</v>
      </c>
      <c r="S1955" s="7">
        <f t="shared" si="180"/>
        <v>226</v>
      </c>
      <c r="T1955" s="3">
        <f t="shared" si="185"/>
        <v>230.56</v>
      </c>
      <c r="U1955" s="9" t="s">
        <v>8312</v>
      </c>
      <c r="V1955" s="3" t="s">
        <v>8342</v>
      </c>
    </row>
    <row r="1956" spans="1:22" ht="28.8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15">
        <f t="shared" si="181"/>
        <v>42441.208333333328</v>
      </c>
      <c r="K1956" s="3">
        <v>1453730176</v>
      </c>
      <c r="L1956" s="15">
        <f t="shared" si="182"/>
        <v>42394.580740740741</v>
      </c>
      <c r="M1956" s="15" t="str">
        <f t="shared" si="183"/>
        <v>Jan</v>
      </c>
      <c r="N1956" s="15" t="str">
        <f t="shared" si="184"/>
        <v>2016</v>
      </c>
      <c r="O1956" s="3" t="b">
        <v>1</v>
      </c>
      <c r="P1956" s="3">
        <v>415</v>
      </c>
      <c r="Q1956" s="3" t="b">
        <v>1</v>
      </c>
      <c r="R1956" s="3" t="s">
        <v>8295</v>
      </c>
      <c r="S1956" s="7">
        <f t="shared" si="180"/>
        <v>699</v>
      </c>
      <c r="T1956" s="3">
        <f t="shared" si="185"/>
        <v>842.11</v>
      </c>
      <c r="U1956" s="9" t="s">
        <v>8312</v>
      </c>
      <c r="V1956" s="3" t="s">
        <v>8342</v>
      </c>
    </row>
    <row r="1957" spans="1:22" ht="43.2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15">
        <f t="shared" si="181"/>
        <v>41052.791666666664</v>
      </c>
      <c r="K1957" s="3">
        <v>1334989881</v>
      </c>
      <c r="L1957" s="15">
        <f t="shared" si="182"/>
        <v>41020.271770833337</v>
      </c>
      <c r="M1957" s="15" t="str">
        <f t="shared" si="183"/>
        <v>Apr</v>
      </c>
      <c r="N1957" s="15" t="str">
        <f t="shared" si="184"/>
        <v>2012</v>
      </c>
      <c r="O1957" s="3" t="b">
        <v>1</v>
      </c>
      <c r="P1957" s="3">
        <v>290</v>
      </c>
      <c r="Q1957" s="3" t="b">
        <v>1</v>
      </c>
      <c r="R1957" s="3" t="s">
        <v>8295</v>
      </c>
      <c r="S1957" s="7">
        <f t="shared" si="180"/>
        <v>399</v>
      </c>
      <c r="T1957" s="3">
        <f t="shared" si="185"/>
        <v>577.28</v>
      </c>
      <c r="U1957" s="9" t="s">
        <v>8312</v>
      </c>
      <c r="V1957" s="3" t="s">
        <v>8342</v>
      </c>
    </row>
    <row r="1958" spans="1:22" ht="43.2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15">
        <f t="shared" si="181"/>
        <v>42112.882002314815</v>
      </c>
      <c r="K1958" s="3">
        <v>1425507005</v>
      </c>
      <c r="L1958" s="15">
        <f t="shared" si="182"/>
        <v>42067.923668981486</v>
      </c>
      <c r="M1958" s="15" t="str">
        <f t="shared" si="183"/>
        <v>Mar</v>
      </c>
      <c r="N1958" s="15" t="str">
        <f t="shared" si="184"/>
        <v>2015</v>
      </c>
      <c r="O1958" s="3" t="b">
        <v>1</v>
      </c>
      <c r="P1958" s="3">
        <v>365</v>
      </c>
      <c r="Q1958" s="3" t="b">
        <v>1</v>
      </c>
      <c r="R1958" s="3" t="s">
        <v>8295</v>
      </c>
      <c r="S1958" s="7">
        <f t="shared" si="180"/>
        <v>294</v>
      </c>
      <c r="T1958" s="3">
        <f t="shared" si="185"/>
        <v>483.34</v>
      </c>
      <c r="U1958" s="9" t="s">
        <v>8312</v>
      </c>
      <c r="V1958" s="3" t="s">
        <v>8342</v>
      </c>
    </row>
    <row r="1959" spans="1:22" ht="28.8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15">
        <f t="shared" si="181"/>
        <v>41209.098530092589</v>
      </c>
      <c r="K1959" s="3">
        <v>1348712513</v>
      </c>
      <c r="L1959" s="15">
        <f t="shared" si="182"/>
        <v>41179.098530092589</v>
      </c>
      <c r="M1959" s="15" t="str">
        <f t="shared" si="183"/>
        <v>Sep</v>
      </c>
      <c r="N1959" s="15" t="str">
        <f t="shared" si="184"/>
        <v>2012</v>
      </c>
      <c r="O1959" s="3" t="b">
        <v>1</v>
      </c>
      <c r="P1959" s="3">
        <v>660</v>
      </c>
      <c r="Q1959" s="3" t="b">
        <v>1</v>
      </c>
      <c r="R1959" s="3" t="s">
        <v>8295</v>
      </c>
      <c r="S1959" s="7">
        <f t="shared" si="180"/>
        <v>168</v>
      </c>
      <c r="T1959" s="3">
        <f t="shared" si="185"/>
        <v>76.14</v>
      </c>
      <c r="U1959" s="9" t="s">
        <v>8312</v>
      </c>
      <c r="V1959" s="3" t="s">
        <v>8342</v>
      </c>
    </row>
    <row r="1960" spans="1:22" ht="43.2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15">
        <f t="shared" si="181"/>
        <v>41356.94630787037</v>
      </c>
      <c r="K1960" s="3">
        <v>1361490161</v>
      </c>
      <c r="L1960" s="15">
        <f t="shared" si="182"/>
        <v>41326.987974537034</v>
      </c>
      <c r="M1960" s="15" t="str">
        <f t="shared" si="183"/>
        <v>Feb</v>
      </c>
      <c r="N1960" s="15" t="str">
        <f t="shared" si="184"/>
        <v>2013</v>
      </c>
      <c r="O1960" s="3" t="b">
        <v>1</v>
      </c>
      <c r="P1960" s="3">
        <v>1356</v>
      </c>
      <c r="Q1960" s="3" t="b">
        <v>1</v>
      </c>
      <c r="R1960" s="3" t="s">
        <v>8295</v>
      </c>
      <c r="S1960" s="7">
        <f t="shared" si="180"/>
        <v>1436</v>
      </c>
      <c r="T1960" s="3">
        <f t="shared" si="185"/>
        <v>74.11</v>
      </c>
      <c r="U1960" s="9" t="s">
        <v>8312</v>
      </c>
      <c r="V1960" s="3" t="s">
        <v>8342</v>
      </c>
    </row>
    <row r="1961" spans="1:22" ht="57.6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15">
        <f t="shared" si="181"/>
        <v>41913</v>
      </c>
      <c r="K1961" s="3">
        <v>1408565860</v>
      </c>
      <c r="L1961" s="15">
        <f t="shared" si="182"/>
        <v>41871.845601851855</v>
      </c>
      <c r="M1961" s="15" t="str">
        <f t="shared" si="183"/>
        <v>Aug</v>
      </c>
      <c r="N1961" s="15" t="str">
        <f t="shared" si="184"/>
        <v>2014</v>
      </c>
      <c r="O1961" s="3" t="b">
        <v>1</v>
      </c>
      <c r="P1961" s="3">
        <v>424</v>
      </c>
      <c r="Q1961" s="3" t="b">
        <v>1</v>
      </c>
      <c r="R1961" s="3" t="s">
        <v>8295</v>
      </c>
      <c r="S1961" s="7">
        <f t="shared" si="180"/>
        <v>157</v>
      </c>
      <c r="T1961" s="3">
        <f t="shared" si="185"/>
        <v>36.97</v>
      </c>
      <c r="U1961" s="9" t="s">
        <v>8312</v>
      </c>
      <c r="V1961" s="3" t="s">
        <v>8342</v>
      </c>
    </row>
    <row r="1962" spans="1:22" ht="43.2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15">
        <f t="shared" si="181"/>
        <v>41994.362743055557</v>
      </c>
      <c r="K1962" s="3">
        <v>1416559341</v>
      </c>
      <c r="L1962" s="15">
        <f t="shared" si="182"/>
        <v>41964.362743055557</v>
      </c>
      <c r="M1962" s="15" t="str">
        <f t="shared" si="183"/>
        <v>Nov</v>
      </c>
      <c r="N1962" s="15" t="str">
        <f t="shared" si="184"/>
        <v>2014</v>
      </c>
      <c r="O1962" s="3" t="b">
        <v>1</v>
      </c>
      <c r="P1962" s="3">
        <v>33</v>
      </c>
      <c r="Q1962" s="3" t="b">
        <v>1</v>
      </c>
      <c r="R1962" s="3" t="s">
        <v>8295</v>
      </c>
      <c r="S1962" s="7">
        <f t="shared" si="180"/>
        <v>118</v>
      </c>
      <c r="T1962" s="3">
        <f t="shared" si="185"/>
        <v>2500.9699999999998</v>
      </c>
      <c r="U1962" s="9" t="s">
        <v>8312</v>
      </c>
      <c r="V1962" s="3" t="s">
        <v>8342</v>
      </c>
    </row>
    <row r="1963" spans="1:22" ht="43.2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15">
        <f t="shared" si="181"/>
        <v>41188.165972222225</v>
      </c>
      <c r="K1963" s="3">
        <v>1346042417</v>
      </c>
      <c r="L1963" s="15">
        <f t="shared" si="182"/>
        <v>41148.194641203707</v>
      </c>
      <c r="M1963" s="15" t="str">
        <f t="shared" si="183"/>
        <v>Aug</v>
      </c>
      <c r="N1963" s="15" t="str">
        <f t="shared" si="184"/>
        <v>2012</v>
      </c>
      <c r="O1963" s="3" t="b">
        <v>1</v>
      </c>
      <c r="P1963" s="3">
        <v>1633</v>
      </c>
      <c r="Q1963" s="3" t="b">
        <v>1</v>
      </c>
      <c r="R1963" s="3" t="s">
        <v>8295</v>
      </c>
      <c r="S1963" s="7">
        <f t="shared" si="180"/>
        <v>1105</v>
      </c>
      <c r="T1963" s="3">
        <f t="shared" si="185"/>
        <v>67.69</v>
      </c>
      <c r="U1963" s="9" t="s">
        <v>8312</v>
      </c>
      <c r="V1963" s="3" t="s">
        <v>8342</v>
      </c>
    </row>
    <row r="1964" spans="1:22" ht="43.2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15">
        <f t="shared" si="181"/>
        <v>41772.780509259261</v>
      </c>
      <c r="K1964" s="3">
        <v>1397414636</v>
      </c>
      <c r="L1964" s="15">
        <f t="shared" si="182"/>
        <v>41742.780509259261</v>
      </c>
      <c r="M1964" s="15" t="str">
        <f t="shared" si="183"/>
        <v>Apr</v>
      </c>
      <c r="N1964" s="15" t="str">
        <f t="shared" si="184"/>
        <v>2014</v>
      </c>
      <c r="O1964" s="3" t="b">
        <v>1</v>
      </c>
      <c r="P1964" s="3">
        <v>306</v>
      </c>
      <c r="Q1964" s="3" t="b">
        <v>1</v>
      </c>
      <c r="R1964" s="3" t="s">
        <v>8295</v>
      </c>
      <c r="S1964" s="7">
        <f t="shared" si="180"/>
        <v>193</v>
      </c>
      <c r="T1964" s="3">
        <f t="shared" si="185"/>
        <v>63.05</v>
      </c>
      <c r="U1964" s="9" t="s">
        <v>8312</v>
      </c>
      <c r="V1964" s="3" t="s">
        <v>8342</v>
      </c>
    </row>
    <row r="1965" spans="1:22" ht="43.2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15">
        <f t="shared" si="181"/>
        <v>41898.429791666669</v>
      </c>
      <c r="K1965" s="3">
        <v>1407838734</v>
      </c>
      <c r="L1965" s="15">
        <f t="shared" si="182"/>
        <v>41863.429791666669</v>
      </c>
      <c r="M1965" s="15" t="str">
        <f t="shared" si="183"/>
        <v>Aug</v>
      </c>
      <c r="N1965" s="15" t="str">
        <f t="shared" si="184"/>
        <v>2014</v>
      </c>
      <c r="O1965" s="3" t="b">
        <v>1</v>
      </c>
      <c r="P1965" s="3">
        <v>205</v>
      </c>
      <c r="Q1965" s="3" t="b">
        <v>1</v>
      </c>
      <c r="R1965" s="3" t="s">
        <v>8295</v>
      </c>
      <c r="S1965" s="7">
        <f t="shared" si="180"/>
        <v>127</v>
      </c>
      <c r="T1965" s="3">
        <f t="shared" si="185"/>
        <v>117.6</v>
      </c>
      <c r="U1965" s="9" t="s">
        <v>8312</v>
      </c>
      <c r="V1965" s="3" t="s">
        <v>8342</v>
      </c>
    </row>
    <row r="1966" spans="1:22" ht="43.2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15">
        <f t="shared" si="181"/>
        <v>42482.272824074069</v>
      </c>
      <c r="K1966" s="3">
        <v>1458714772</v>
      </c>
      <c r="L1966" s="15">
        <f t="shared" si="182"/>
        <v>42452.272824074069</v>
      </c>
      <c r="M1966" s="15" t="str">
        <f t="shared" si="183"/>
        <v>Mar</v>
      </c>
      <c r="N1966" s="15" t="str">
        <f t="shared" si="184"/>
        <v>2016</v>
      </c>
      <c r="O1966" s="3" t="b">
        <v>1</v>
      </c>
      <c r="P1966" s="3">
        <v>1281</v>
      </c>
      <c r="Q1966" s="3" t="b">
        <v>1</v>
      </c>
      <c r="R1966" s="3" t="s">
        <v>8295</v>
      </c>
      <c r="S1966" s="7">
        <f t="shared" si="180"/>
        <v>260</v>
      </c>
      <c r="T1966" s="3">
        <f t="shared" si="185"/>
        <v>180.75</v>
      </c>
      <c r="U1966" s="9" t="s">
        <v>8312</v>
      </c>
      <c r="V1966" s="3" t="s">
        <v>8342</v>
      </c>
    </row>
    <row r="1967" spans="1:22" ht="43.2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15">
        <f t="shared" si="181"/>
        <v>40920.041666666664</v>
      </c>
      <c r="K1967" s="3">
        <v>1324433310</v>
      </c>
      <c r="L1967" s="15">
        <f t="shared" si="182"/>
        <v>40898.089236111111</v>
      </c>
      <c r="M1967" s="15" t="str">
        <f t="shared" si="183"/>
        <v>Dec</v>
      </c>
      <c r="N1967" s="15" t="str">
        <f t="shared" si="184"/>
        <v>2011</v>
      </c>
      <c r="O1967" s="3" t="b">
        <v>1</v>
      </c>
      <c r="P1967" s="3">
        <v>103</v>
      </c>
      <c r="Q1967" s="3" t="b">
        <v>1</v>
      </c>
      <c r="R1967" s="3" t="s">
        <v>8295</v>
      </c>
      <c r="S1967" s="7">
        <f t="shared" si="180"/>
        <v>262</v>
      </c>
      <c r="T1967" s="3">
        <f t="shared" si="185"/>
        <v>127.32</v>
      </c>
      <c r="U1967" s="9" t="s">
        <v>8312</v>
      </c>
      <c r="V1967" s="3" t="s">
        <v>8342</v>
      </c>
    </row>
    <row r="1968" spans="1:22" ht="43.2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15">
        <f t="shared" si="181"/>
        <v>41865.540486111109</v>
      </c>
      <c r="K1968" s="3">
        <v>1405429098</v>
      </c>
      <c r="L1968" s="15">
        <f t="shared" si="182"/>
        <v>41835.540486111109</v>
      </c>
      <c r="M1968" s="15" t="str">
        <f t="shared" si="183"/>
        <v>Jul</v>
      </c>
      <c r="N1968" s="15" t="str">
        <f t="shared" si="184"/>
        <v>2014</v>
      </c>
      <c r="O1968" s="3" t="b">
        <v>1</v>
      </c>
      <c r="P1968" s="3">
        <v>1513</v>
      </c>
      <c r="Q1968" s="3" t="b">
        <v>1</v>
      </c>
      <c r="R1968" s="3" t="s">
        <v>8295</v>
      </c>
      <c r="S1968" s="7">
        <f t="shared" si="180"/>
        <v>207</v>
      </c>
      <c r="T1968" s="3">
        <f t="shared" si="185"/>
        <v>136.63999999999999</v>
      </c>
      <c r="U1968" s="9" t="s">
        <v>8312</v>
      </c>
      <c r="V1968" s="3" t="s">
        <v>8342</v>
      </c>
    </row>
    <row r="1969" spans="1:22" ht="43.2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15">
        <f t="shared" si="181"/>
        <v>41760.663530092592</v>
      </c>
      <c r="K1969" s="3">
        <v>1396367729</v>
      </c>
      <c r="L1969" s="15">
        <f t="shared" si="182"/>
        <v>41730.663530092592</v>
      </c>
      <c r="M1969" s="15" t="str">
        <f t="shared" si="183"/>
        <v>Apr</v>
      </c>
      <c r="N1969" s="15" t="str">
        <f t="shared" si="184"/>
        <v>2014</v>
      </c>
      <c r="O1969" s="3" t="b">
        <v>1</v>
      </c>
      <c r="P1969" s="3">
        <v>405</v>
      </c>
      <c r="Q1969" s="3" t="b">
        <v>1</v>
      </c>
      <c r="R1969" s="3" t="s">
        <v>8295</v>
      </c>
      <c r="S1969" s="7">
        <f t="shared" si="180"/>
        <v>370</v>
      </c>
      <c r="T1969" s="3">
        <f t="shared" si="185"/>
        <v>182.78</v>
      </c>
      <c r="U1969" s="9" t="s">
        <v>8312</v>
      </c>
      <c r="V1969" s="3" t="s">
        <v>8342</v>
      </c>
    </row>
    <row r="1970" spans="1:22" ht="28.8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15">
        <f t="shared" si="181"/>
        <v>42707.628645833334</v>
      </c>
      <c r="K1970" s="3">
        <v>1478095515</v>
      </c>
      <c r="L1970" s="15">
        <f t="shared" si="182"/>
        <v>42676.586979166663</v>
      </c>
      <c r="M1970" s="15" t="str">
        <f t="shared" si="183"/>
        <v>Nov</v>
      </c>
      <c r="N1970" s="15" t="str">
        <f t="shared" si="184"/>
        <v>2016</v>
      </c>
      <c r="O1970" s="3" t="b">
        <v>1</v>
      </c>
      <c r="P1970" s="3">
        <v>510</v>
      </c>
      <c r="Q1970" s="3" t="b">
        <v>1</v>
      </c>
      <c r="R1970" s="3" t="s">
        <v>8295</v>
      </c>
      <c r="S1970" s="7">
        <f t="shared" si="180"/>
        <v>285</v>
      </c>
      <c r="T1970" s="3">
        <f t="shared" si="185"/>
        <v>279.38</v>
      </c>
      <c r="U1970" s="9" t="s">
        <v>8312</v>
      </c>
      <c r="V1970" s="3" t="s">
        <v>8342</v>
      </c>
    </row>
    <row r="1971" spans="1:22" ht="43.2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15">
        <f t="shared" si="181"/>
        <v>42587.792453703703</v>
      </c>
      <c r="K1971" s="3">
        <v>1467831668</v>
      </c>
      <c r="L1971" s="15">
        <f t="shared" si="182"/>
        <v>42557.792453703703</v>
      </c>
      <c r="M1971" s="15" t="str">
        <f t="shared" si="183"/>
        <v>Jul</v>
      </c>
      <c r="N1971" s="15" t="str">
        <f t="shared" si="184"/>
        <v>2016</v>
      </c>
      <c r="O1971" s="3" t="b">
        <v>1</v>
      </c>
      <c r="P1971" s="3">
        <v>1887</v>
      </c>
      <c r="Q1971" s="3" t="b">
        <v>1</v>
      </c>
      <c r="R1971" s="3" t="s">
        <v>8295</v>
      </c>
      <c r="S1971" s="7">
        <f t="shared" si="180"/>
        <v>579</v>
      </c>
      <c r="T1971" s="3">
        <f t="shared" si="185"/>
        <v>61.38</v>
      </c>
      <c r="U1971" s="9" t="s">
        <v>8312</v>
      </c>
      <c r="V1971" s="3" t="s">
        <v>8342</v>
      </c>
    </row>
    <row r="1972" spans="1:22" ht="43.2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15">
        <f t="shared" si="181"/>
        <v>41384.151631944449</v>
      </c>
      <c r="K1972" s="3">
        <v>1361248701</v>
      </c>
      <c r="L1972" s="15">
        <f t="shared" si="182"/>
        <v>41324.193298611113</v>
      </c>
      <c r="M1972" s="15" t="str">
        <f t="shared" si="183"/>
        <v>Feb</v>
      </c>
      <c r="N1972" s="15" t="str">
        <f t="shared" si="184"/>
        <v>2013</v>
      </c>
      <c r="O1972" s="3" t="b">
        <v>1</v>
      </c>
      <c r="P1972" s="3">
        <v>701</v>
      </c>
      <c r="Q1972" s="3" t="b">
        <v>1</v>
      </c>
      <c r="R1972" s="3" t="s">
        <v>8295</v>
      </c>
      <c r="S1972" s="7">
        <f t="shared" si="180"/>
        <v>1132</v>
      </c>
      <c r="T1972" s="3">
        <f t="shared" si="185"/>
        <v>80.73</v>
      </c>
      <c r="U1972" s="9" t="s">
        <v>8312</v>
      </c>
      <c r="V1972" s="3" t="s">
        <v>8342</v>
      </c>
    </row>
    <row r="1973" spans="1:22" ht="43.2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15">
        <f t="shared" si="181"/>
        <v>41593.166666666664</v>
      </c>
      <c r="K1973" s="3">
        <v>1381752061</v>
      </c>
      <c r="L1973" s="15">
        <f t="shared" si="182"/>
        <v>41561.500706018516</v>
      </c>
      <c r="M1973" s="15" t="str">
        <f t="shared" si="183"/>
        <v>Oct</v>
      </c>
      <c r="N1973" s="15" t="str">
        <f t="shared" si="184"/>
        <v>2013</v>
      </c>
      <c r="O1973" s="3" t="b">
        <v>1</v>
      </c>
      <c r="P1973" s="3">
        <v>3863</v>
      </c>
      <c r="Q1973" s="3" t="b">
        <v>1</v>
      </c>
      <c r="R1973" s="3" t="s">
        <v>8295</v>
      </c>
      <c r="S1973" s="7">
        <f t="shared" si="180"/>
        <v>263</v>
      </c>
      <c r="T1973" s="3">
        <f t="shared" si="185"/>
        <v>272.36</v>
      </c>
      <c r="U1973" s="9" t="s">
        <v>8312</v>
      </c>
      <c r="V1973" s="3" t="s">
        <v>8342</v>
      </c>
    </row>
    <row r="1974" spans="1:22" ht="43.2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15">
        <f t="shared" si="181"/>
        <v>41231.053749999999</v>
      </c>
      <c r="K1974" s="3">
        <v>1350605844</v>
      </c>
      <c r="L1974" s="15">
        <f t="shared" si="182"/>
        <v>41201.012083333335</v>
      </c>
      <c r="M1974" s="15" t="str">
        <f t="shared" si="183"/>
        <v>Oct</v>
      </c>
      <c r="N1974" s="15" t="str">
        <f t="shared" si="184"/>
        <v>2012</v>
      </c>
      <c r="O1974" s="3" t="b">
        <v>1</v>
      </c>
      <c r="P1974" s="3">
        <v>238</v>
      </c>
      <c r="Q1974" s="3" t="b">
        <v>1</v>
      </c>
      <c r="R1974" s="3" t="s">
        <v>8295</v>
      </c>
      <c r="S1974" s="7">
        <f t="shared" si="180"/>
        <v>674</v>
      </c>
      <c r="T1974" s="3">
        <f t="shared" si="185"/>
        <v>70.849999999999994</v>
      </c>
      <c r="U1974" s="9" t="s">
        <v>8312</v>
      </c>
      <c r="V1974" s="3" t="s">
        <v>8342</v>
      </c>
    </row>
    <row r="1975" spans="1:22" ht="43.2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15">
        <f t="shared" si="181"/>
        <v>42588.291666666672</v>
      </c>
      <c r="K1975" s="3">
        <v>1467134464</v>
      </c>
      <c r="L1975" s="15">
        <f t="shared" si="182"/>
        <v>42549.722962962958</v>
      </c>
      <c r="M1975" s="15" t="str">
        <f t="shared" si="183"/>
        <v>Jun</v>
      </c>
      <c r="N1975" s="15" t="str">
        <f t="shared" si="184"/>
        <v>2016</v>
      </c>
      <c r="O1975" s="3" t="b">
        <v>1</v>
      </c>
      <c r="P1975" s="3">
        <v>2051</v>
      </c>
      <c r="Q1975" s="3" t="b">
        <v>1</v>
      </c>
      <c r="R1975" s="3" t="s">
        <v>8295</v>
      </c>
      <c r="S1975" s="7">
        <f t="shared" si="180"/>
        <v>257</v>
      </c>
      <c r="T1975" s="3">
        <f t="shared" si="185"/>
        <v>247.94</v>
      </c>
      <c r="U1975" s="9" t="s">
        <v>8312</v>
      </c>
      <c r="V1975" s="3" t="s">
        <v>8342</v>
      </c>
    </row>
    <row r="1976" spans="1:22" ht="43.2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15">
        <f t="shared" si="181"/>
        <v>41505.334131944444</v>
      </c>
      <c r="K1976" s="3">
        <v>1371715269</v>
      </c>
      <c r="L1976" s="15">
        <f t="shared" si="182"/>
        <v>41445.334131944444</v>
      </c>
      <c r="M1976" s="15" t="str">
        <f t="shared" si="183"/>
        <v>Jun</v>
      </c>
      <c r="N1976" s="15" t="str">
        <f t="shared" si="184"/>
        <v>2013</v>
      </c>
      <c r="O1976" s="3" t="b">
        <v>1</v>
      </c>
      <c r="P1976" s="3">
        <v>402</v>
      </c>
      <c r="Q1976" s="3" t="b">
        <v>1</v>
      </c>
      <c r="R1976" s="3" t="s">
        <v>8295</v>
      </c>
      <c r="S1976" s="7">
        <f t="shared" si="180"/>
        <v>375</v>
      </c>
      <c r="T1976" s="3">
        <f t="shared" si="185"/>
        <v>186.81</v>
      </c>
      <c r="U1976" s="9" t="s">
        <v>8312</v>
      </c>
      <c r="V1976" s="3" t="s">
        <v>8342</v>
      </c>
    </row>
    <row r="1977" spans="1:22" ht="28.8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15">
        <f t="shared" si="181"/>
        <v>41343.755219907405</v>
      </c>
      <c r="K1977" s="3">
        <v>1360346851</v>
      </c>
      <c r="L1977" s="15">
        <f t="shared" si="182"/>
        <v>41313.755219907405</v>
      </c>
      <c r="M1977" s="15" t="str">
        <f t="shared" si="183"/>
        <v>Feb</v>
      </c>
      <c r="N1977" s="15" t="str">
        <f t="shared" si="184"/>
        <v>2013</v>
      </c>
      <c r="O1977" s="3" t="b">
        <v>1</v>
      </c>
      <c r="P1977" s="3">
        <v>253</v>
      </c>
      <c r="Q1977" s="3" t="b">
        <v>1</v>
      </c>
      <c r="R1977" s="3" t="s">
        <v>8295</v>
      </c>
      <c r="S1977" s="7">
        <f t="shared" si="180"/>
        <v>209</v>
      </c>
      <c r="T1977" s="3">
        <f t="shared" si="185"/>
        <v>131.99</v>
      </c>
      <c r="U1977" s="9" t="s">
        <v>8312</v>
      </c>
      <c r="V1977" s="3" t="s">
        <v>8342</v>
      </c>
    </row>
    <row r="1978" spans="1:22" ht="28.8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15">
        <f t="shared" si="181"/>
        <v>41468.899594907409</v>
      </c>
      <c r="K1978" s="3">
        <v>1371159325</v>
      </c>
      <c r="L1978" s="15">
        <f t="shared" si="182"/>
        <v>41438.899594907409</v>
      </c>
      <c r="M1978" s="15" t="str">
        <f t="shared" si="183"/>
        <v>Jun</v>
      </c>
      <c r="N1978" s="15" t="str">
        <f t="shared" si="184"/>
        <v>2013</v>
      </c>
      <c r="O1978" s="3" t="b">
        <v>1</v>
      </c>
      <c r="P1978" s="3">
        <v>473</v>
      </c>
      <c r="Q1978" s="3" t="b">
        <v>1</v>
      </c>
      <c r="R1978" s="3" t="s">
        <v>8295</v>
      </c>
      <c r="S1978" s="7">
        <f t="shared" si="180"/>
        <v>347</v>
      </c>
      <c r="T1978" s="3">
        <f t="shared" si="185"/>
        <v>29.31</v>
      </c>
      <c r="U1978" s="9" t="s">
        <v>8312</v>
      </c>
      <c r="V1978" s="3" t="s">
        <v>8342</v>
      </c>
    </row>
    <row r="1979" spans="1:22" ht="43.2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15">
        <f t="shared" si="181"/>
        <v>42357.332638888889</v>
      </c>
      <c r="K1979" s="3">
        <v>1446527540</v>
      </c>
      <c r="L1979" s="15">
        <f t="shared" si="182"/>
        <v>42311.216898148152</v>
      </c>
      <c r="M1979" s="15" t="str">
        <f t="shared" si="183"/>
        <v>Nov</v>
      </c>
      <c r="N1979" s="15" t="str">
        <f t="shared" si="184"/>
        <v>2015</v>
      </c>
      <c r="O1979" s="3" t="b">
        <v>1</v>
      </c>
      <c r="P1979" s="3">
        <v>821</v>
      </c>
      <c r="Q1979" s="3" t="b">
        <v>1</v>
      </c>
      <c r="R1979" s="3" t="s">
        <v>8295</v>
      </c>
      <c r="S1979" s="7">
        <f t="shared" si="180"/>
        <v>402</v>
      </c>
      <c r="T1979" s="3">
        <f t="shared" si="185"/>
        <v>245.02</v>
      </c>
      <c r="U1979" s="9" t="s">
        <v>8312</v>
      </c>
      <c r="V1979" s="3" t="s">
        <v>8342</v>
      </c>
    </row>
    <row r="1980" spans="1:22" ht="43.2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15">
        <f t="shared" si="181"/>
        <v>41072.291666666664</v>
      </c>
      <c r="K1980" s="3">
        <v>1336627492</v>
      </c>
      <c r="L1980" s="15">
        <f t="shared" si="182"/>
        <v>41039.225601851853</v>
      </c>
      <c r="M1980" s="15" t="str">
        <f t="shared" si="183"/>
        <v>May</v>
      </c>
      <c r="N1980" s="15" t="str">
        <f t="shared" si="184"/>
        <v>2012</v>
      </c>
      <c r="O1980" s="3" t="b">
        <v>1</v>
      </c>
      <c r="P1980" s="3">
        <v>388</v>
      </c>
      <c r="Q1980" s="3" t="b">
        <v>1</v>
      </c>
      <c r="R1980" s="3" t="s">
        <v>8295</v>
      </c>
      <c r="S1980" s="7">
        <f t="shared" si="180"/>
        <v>1027</v>
      </c>
      <c r="T1980" s="3">
        <f t="shared" si="185"/>
        <v>1323.25</v>
      </c>
      <c r="U1980" s="9" t="s">
        <v>8312</v>
      </c>
      <c r="V1980" s="3" t="s">
        <v>8342</v>
      </c>
    </row>
    <row r="1981" spans="1:22" ht="43.2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15">
        <f t="shared" si="181"/>
        <v>42327.207638888889</v>
      </c>
      <c r="K1981" s="3">
        <v>1444734146</v>
      </c>
      <c r="L1981" s="15">
        <f t="shared" si="182"/>
        <v>42290.460023148145</v>
      </c>
      <c r="M1981" s="15" t="str">
        <f t="shared" si="183"/>
        <v>Oct</v>
      </c>
      <c r="N1981" s="15" t="str">
        <f t="shared" si="184"/>
        <v>2015</v>
      </c>
      <c r="O1981" s="3" t="b">
        <v>1</v>
      </c>
      <c r="P1981" s="3">
        <v>813</v>
      </c>
      <c r="Q1981" s="3" t="b">
        <v>1</v>
      </c>
      <c r="R1981" s="3" t="s">
        <v>8295</v>
      </c>
      <c r="S1981" s="7">
        <f t="shared" si="180"/>
        <v>115</v>
      </c>
      <c r="T1981" s="3">
        <f t="shared" si="185"/>
        <v>282.66000000000003</v>
      </c>
      <c r="U1981" s="9" t="s">
        <v>8312</v>
      </c>
      <c r="V1981" s="3" t="s">
        <v>8342</v>
      </c>
    </row>
    <row r="1982" spans="1:22" ht="28.8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15">
        <f t="shared" si="181"/>
        <v>42463.500717592593</v>
      </c>
      <c r="K1982" s="3">
        <v>1456232462</v>
      </c>
      <c r="L1982" s="15">
        <f t="shared" si="182"/>
        <v>42423.542384259257</v>
      </c>
      <c r="M1982" s="15" t="str">
        <f t="shared" si="183"/>
        <v>Feb</v>
      </c>
      <c r="N1982" s="15" t="str">
        <f t="shared" si="184"/>
        <v>2016</v>
      </c>
      <c r="O1982" s="3" t="b">
        <v>1</v>
      </c>
      <c r="P1982" s="3">
        <v>1945</v>
      </c>
      <c r="Q1982" s="3" t="b">
        <v>1</v>
      </c>
      <c r="R1982" s="3" t="s">
        <v>8295</v>
      </c>
      <c r="S1982" s="7">
        <f t="shared" si="180"/>
        <v>355</v>
      </c>
      <c r="T1982" s="3">
        <f t="shared" si="185"/>
        <v>91.21</v>
      </c>
      <c r="U1982" s="9" t="s">
        <v>8312</v>
      </c>
      <c r="V1982" s="3" t="s">
        <v>8342</v>
      </c>
    </row>
    <row r="1983" spans="1:22" ht="43.2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15">
        <f t="shared" si="181"/>
        <v>41829.725289351853</v>
      </c>
      <c r="K1983" s="3">
        <v>1402334665</v>
      </c>
      <c r="L1983" s="15">
        <f t="shared" si="182"/>
        <v>41799.725289351853</v>
      </c>
      <c r="M1983" s="15" t="str">
        <f t="shared" si="183"/>
        <v>Jun</v>
      </c>
      <c r="N1983" s="15" t="str">
        <f t="shared" si="184"/>
        <v>2014</v>
      </c>
      <c r="O1983" s="3" t="b">
        <v>0</v>
      </c>
      <c r="P1983" s="3">
        <v>12</v>
      </c>
      <c r="Q1983" s="3" t="b">
        <v>0</v>
      </c>
      <c r="R1983" s="3" t="s">
        <v>8296</v>
      </c>
      <c r="S1983" s="7">
        <f t="shared" si="180"/>
        <v>5</v>
      </c>
      <c r="T1983" s="3">
        <f t="shared" si="185"/>
        <v>31.75</v>
      </c>
      <c r="U1983" s="9" t="s">
        <v>8331</v>
      </c>
      <c r="V1983" s="3" t="s">
        <v>8343</v>
      </c>
    </row>
    <row r="1984" spans="1:22" ht="43.2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15">
        <f t="shared" si="181"/>
        <v>42708.628321759257</v>
      </c>
      <c r="K1984" s="3">
        <v>1478268287</v>
      </c>
      <c r="L1984" s="15">
        <f t="shared" si="182"/>
        <v>42678.586655092593</v>
      </c>
      <c r="M1984" s="15" t="str">
        <f t="shared" si="183"/>
        <v>Nov</v>
      </c>
      <c r="N1984" s="15" t="str">
        <f t="shared" si="184"/>
        <v>2016</v>
      </c>
      <c r="O1984" s="3" t="b">
        <v>0</v>
      </c>
      <c r="P1984" s="3">
        <v>0</v>
      </c>
      <c r="Q1984" s="3" t="b">
        <v>0</v>
      </c>
      <c r="R1984" s="3" t="s">
        <v>8296</v>
      </c>
      <c r="S1984" s="7">
        <f t="shared" si="180"/>
        <v>0</v>
      </c>
      <c r="T1984" s="3" t="e">
        <f t="shared" si="185"/>
        <v>#DIV/0!</v>
      </c>
      <c r="U1984" s="9" t="s">
        <v>8331</v>
      </c>
      <c r="V1984" s="3" t="s">
        <v>8343</v>
      </c>
    </row>
    <row r="1985" spans="1:22" ht="43.2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15">
        <f t="shared" si="181"/>
        <v>42615.291666666672</v>
      </c>
      <c r="K1985" s="3">
        <v>1470874618</v>
      </c>
      <c r="L1985" s="15">
        <f t="shared" si="182"/>
        <v>42593.011782407411</v>
      </c>
      <c r="M1985" s="15" t="str">
        <f t="shared" si="183"/>
        <v>Aug</v>
      </c>
      <c r="N1985" s="15" t="str">
        <f t="shared" si="184"/>
        <v>2016</v>
      </c>
      <c r="O1985" s="3" t="b">
        <v>0</v>
      </c>
      <c r="P1985" s="3">
        <v>16</v>
      </c>
      <c r="Q1985" s="3" t="b">
        <v>0</v>
      </c>
      <c r="R1985" s="3" t="s">
        <v>8296</v>
      </c>
      <c r="S1985" s="7">
        <f t="shared" si="180"/>
        <v>4</v>
      </c>
      <c r="T1985" s="3">
        <f t="shared" si="185"/>
        <v>88.69</v>
      </c>
      <c r="U1985" s="9" t="s">
        <v>8331</v>
      </c>
      <c r="V1985" s="3" t="s">
        <v>8343</v>
      </c>
    </row>
    <row r="1986" spans="1:22" ht="57.6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15">
        <f t="shared" si="181"/>
        <v>41973.831956018519</v>
      </c>
      <c r="K1986" s="3">
        <v>1412189881</v>
      </c>
      <c r="L1986" s="15">
        <f t="shared" si="182"/>
        <v>41913.790289351848</v>
      </c>
      <c r="M1986" s="15" t="str">
        <f t="shared" si="183"/>
        <v>Oct</v>
      </c>
      <c r="N1986" s="15" t="str">
        <f t="shared" si="184"/>
        <v>2014</v>
      </c>
      <c r="O1986" s="3" t="b">
        <v>0</v>
      </c>
      <c r="P1986" s="3">
        <v>7</v>
      </c>
      <c r="Q1986" s="3" t="b">
        <v>0</v>
      </c>
      <c r="R1986" s="3" t="s">
        <v>8296</v>
      </c>
      <c r="S1986" s="7">
        <f t="shared" ref="S1986:S2049" si="186">ROUND((E1986/D1986)*100,0)</f>
        <v>21</v>
      </c>
      <c r="T1986" s="3">
        <f t="shared" si="185"/>
        <v>453.14</v>
      </c>
      <c r="U1986" s="9" t="s">
        <v>8331</v>
      </c>
      <c r="V1986" s="3" t="s">
        <v>8343</v>
      </c>
    </row>
    <row r="1987" spans="1:22" ht="43.2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15">
        <f t="shared" ref="J1987:J2050" si="187">(((I1987/60)/60)/24)+DATE(1970,1,1)</f>
        <v>42584.958333333328</v>
      </c>
      <c r="K1987" s="3">
        <v>1467650771</v>
      </c>
      <c r="L1987" s="15">
        <f t="shared" ref="L1987:L2050" si="188">(((K1987/60)/60)/24)+DATE(1970,1,1)</f>
        <v>42555.698738425926</v>
      </c>
      <c r="M1987" s="15" t="str">
        <f t="shared" ref="M1987:M2050" si="189">TEXT(L1987, "mmm")</f>
        <v>Jul</v>
      </c>
      <c r="N1987" s="15" t="str">
        <f t="shared" ref="N1987:N2050" si="190">TEXT(L1987, "yyyy")</f>
        <v>2016</v>
      </c>
      <c r="O1987" s="3" t="b">
        <v>0</v>
      </c>
      <c r="P1987" s="3">
        <v>4</v>
      </c>
      <c r="Q1987" s="3" t="b">
        <v>0</v>
      </c>
      <c r="R1987" s="3" t="s">
        <v>8296</v>
      </c>
      <c r="S1987" s="7">
        <f t="shared" si="186"/>
        <v>3</v>
      </c>
      <c r="T1987" s="3">
        <f t="shared" ref="T1987:T2050" si="191">ROUND(E1987/P1987,2)</f>
        <v>12.75</v>
      </c>
      <c r="U1987" s="9" t="s">
        <v>8331</v>
      </c>
      <c r="V1987" s="3" t="s">
        <v>8343</v>
      </c>
    </row>
    <row r="1988" spans="1:22" ht="43.2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15">
        <f t="shared" si="187"/>
        <v>42443.392164351855</v>
      </c>
      <c r="K1988" s="3">
        <v>1455359083</v>
      </c>
      <c r="L1988" s="15">
        <f t="shared" si="188"/>
        <v>42413.433831018512</v>
      </c>
      <c r="M1988" s="15" t="str">
        <f t="shared" si="189"/>
        <v>Feb</v>
      </c>
      <c r="N1988" s="15" t="str">
        <f t="shared" si="190"/>
        <v>2016</v>
      </c>
      <c r="O1988" s="3" t="b">
        <v>0</v>
      </c>
      <c r="P1988" s="3">
        <v>1</v>
      </c>
      <c r="Q1988" s="3" t="b">
        <v>0</v>
      </c>
      <c r="R1988" s="3" t="s">
        <v>8296</v>
      </c>
      <c r="S1988" s="7">
        <f t="shared" si="186"/>
        <v>0</v>
      </c>
      <c r="T1988" s="3">
        <f t="shared" si="191"/>
        <v>1</v>
      </c>
      <c r="U1988" s="9" t="s">
        <v>8331</v>
      </c>
      <c r="V1988" s="3" t="s">
        <v>8343</v>
      </c>
    </row>
    <row r="1989" spans="1:22" ht="28.8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15">
        <f t="shared" si="187"/>
        <v>42064.639768518522</v>
      </c>
      <c r="K1989" s="3">
        <v>1422631276</v>
      </c>
      <c r="L1989" s="15">
        <f t="shared" si="188"/>
        <v>42034.639768518522</v>
      </c>
      <c r="M1989" s="15" t="str">
        <f t="shared" si="189"/>
        <v>Jan</v>
      </c>
      <c r="N1989" s="15" t="str">
        <f t="shared" si="190"/>
        <v>2015</v>
      </c>
      <c r="O1989" s="3" t="b">
        <v>0</v>
      </c>
      <c r="P1989" s="3">
        <v>28</v>
      </c>
      <c r="Q1989" s="3" t="b">
        <v>0</v>
      </c>
      <c r="R1989" s="3" t="s">
        <v>8296</v>
      </c>
      <c r="S1989" s="7">
        <f t="shared" si="186"/>
        <v>42</v>
      </c>
      <c r="T1989" s="3">
        <f t="shared" si="191"/>
        <v>83.43</v>
      </c>
      <c r="U1989" s="9" t="s">
        <v>8331</v>
      </c>
      <c r="V1989" s="3" t="s">
        <v>8343</v>
      </c>
    </row>
    <row r="1990" spans="1:22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15">
        <f t="shared" si="187"/>
        <v>42236.763217592597</v>
      </c>
      <c r="K1990" s="3">
        <v>1437502742</v>
      </c>
      <c r="L1990" s="15">
        <f t="shared" si="188"/>
        <v>42206.763217592597</v>
      </c>
      <c r="M1990" s="15" t="str">
        <f t="shared" si="189"/>
        <v>Jul</v>
      </c>
      <c r="N1990" s="15" t="str">
        <f t="shared" si="190"/>
        <v>2015</v>
      </c>
      <c r="O1990" s="3" t="b">
        <v>0</v>
      </c>
      <c r="P1990" s="3">
        <v>1</v>
      </c>
      <c r="Q1990" s="3" t="b">
        <v>0</v>
      </c>
      <c r="R1990" s="3" t="s">
        <v>8296</v>
      </c>
      <c r="S1990" s="7">
        <f t="shared" si="186"/>
        <v>0</v>
      </c>
      <c r="T1990" s="3">
        <f t="shared" si="191"/>
        <v>25</v>
      </c>
      <c r="U1990" s="9" t="s">
        <v>8331</v>
      </c>
      <c r="V1990" s="3" t="s">
        <v>8343</v>
      </c>
    </row>
    <row r="1991" spans="1:22" ht="43.2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15">
        <f t="shared" si="187"/>
        <v>42715.680648148147</v>
      </c>
      <c r="K1991" s="3">
        <v>1478881208</v>
      </c>
      <c r="L1991" s="15">
        <f t="shared" si="188"/>
        <v>42685.680648148147</v>
      </c>
      <c r="M1991" s="15" t="str">
        <f t="shared" si="189"/>
        <v>Nov</v>
      </c>
      <c r="N1991" s="15" t="str">
        <f t="shared" si="190"/>
        <v>2016</v>
      </c>
      <c r="O1991" s="3" t="b">
        <v>0</v>
      </c>
      <c r="P1991" s="3">
        <v>1</v>
      </c>
      <c r="Q1991" s="3" t="b">
        <v>0</v>
      </c>
      <c r="R1991" s="3" t="s">
        <v>8296</v>
      </c>
      <c r="S1991" s="7">
        <f t="shared" si="186"/>
        <v>1</v>
      </c>
      <c r="T1991" s="3">
        <f t="shared" si="191"/>
        <v>50</v>
      </c>
      <c r="U1991" s="9" t="s">
        <v>8331</v>
      </c>
      <c r="V1991" s="3" t="s">
        <v>8343</v>
      </c>
    </row>
    <row r="1992" spans="1:22" ht="43.2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15">
        <f t="shared" si="187"/>
        <v>42413.195972222224</v>
      </c>
      <c r="K1992" s="3">
        <v>1454042532</v>
      </c>
      <c r="L1992" s="15">
        <f t="shared" si="188"/>
        <v>42398.195972222224</v>
      </c>
      <c r="M1992" s="15" t="str">
        <f t="shared" si="189"/>
        <v>Jan</v>
      </c>
      <c r="N1992" s="15" t="str">
        <f t="shared" si="190"/>
        <v>2016</v>
      </c>
      <c r="O1992" s="3" t="b">
        <v>0</v>
      </c>
      <c r="P1992" s="3">
        <v>5</v>
      </c>
      <c r="Q1992" s="3" t="b">
        <v>0</v>
      </c>
      <c r="R1992" s="3" t="s">
        <v>8296</v>
      </c>
      <c r="S1992" s="7">
        <f t="shared" si="186"/>
        <v>17</v>
      </c>
      <c r="T1992" s="3">
        <f t="shared" si="191"/>
        <v>101.8</v>
      </c>
      <c r="U1992" s="9" t="s">
        <v>8331</v>
      </c>
      <c r="V1992" s="3" t="s">
        <v>8343</v>
      </c>
    </row>
    <row r="1993" spans="1:22" ht="28.8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15">
        <f t="shared" si="187"/>
        <v>42188.89335648148</v>
      </c>
      <c r="K1993" s="3">
        <v>1434144386</v>
      </c>
      <c r="L1993" s="15">
        <f t="shared" si="188"/>
        <v>42167.89335648148</v>
      </c>
      <c r="M1993" s="15" t="str">
        <f t="shared" si="189"/>
        <v>Jun</v>
      </c>
      <c r="N1993" s="15" t="str">
        <f t="shared" si="190"/>
        <v>2015</v>
      </c>
      <c r="O1993" s="3" t="b">
        <v>0</v>
      </c>
      <c r="P1993" s="3">
        <v>3</v>
      </c>
      <c r="Q1993" s="3" t="b">
        <v>0</v>
      </c>
      <c r="R1993" s="3" t="s">
        <v>8296</v>
      </c>
      <c r="S1993" s="7">
        <f t="shared" si="186"/>
        <v>7</v>
      </c>
      <c r="T1993" s="3">
        <f t="shared" si="191"/>
        <v>46.67</v>
      </c>
      <c r="U1993" s="9" t="s">
        <v>8331</v>
      </c>
      <c r="V1993" s="3" t="s">
        <v>8343</v>
      </c>
    </row>
    <row r="1994" spans="1:22" ht="28.8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15">
        <f t="shared" si="187"/>
        <v>42053.143414351856</v>
      </c>
      <c r="K1994" s="3">
        <v>1421637991</v>
      </c>
      <c r="L1994" s="15">
        <f t="shared" si="188"/>
        <v>42023.143414351856</v>
      </c>
      <c r="M1994" s="15" t="str">
        <f t="shared" si="189"/>
        <v>Jan</v>
      </c>
      <c r="N1994" s="15" t="str">
        <f t="shared" si="190"/>
        <v>2015</v>
      </c>
      <c r="O1994" s="3" t="b">
        <v>0</v>
      </c>
      <c r="P1994" s="3">
        <v>2</v>
      </c>
      <c r="Q1994" s="3" t="b">
        <v>0</v>
      </c>
      <c r="R1994" s="3" t="s">
        <v>8296</v>
      </c>
      <c r="S1994" s="7">
        <f t="shared" si="186"/>
        <v>0</v>
      </c>
      <c r="T1994" s="3">
        <f t="shared" si="191"/>
        <v>1</v>
      </c>
      <c r="U1994" s="9" t="s">
        <v>8331</v>
      </c>
      <c r="V1994" s="3" t="s">
        <v>8343</v>
      </c>
    </row>
    <row r="1995" spans="1:22" ht="43.2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15">
        <f t="shared" si="187"/>
        <v>42359.58839120371</v>
      </c>
      <c r="K1995" s="3">
        <v>1448114837</v>
      </c>
      <c r="L1995" s="15">
        <f t="shared" si="188"/>
        <v>42329.58839120371</v>
      </c>
      <c r="M1995" s="15" t="str">
        <f t="shared" si="189"/>
        <v>Nov</v>
      </c>
      <c r="N1995" s="15" t="str">
        <f t="shared" si="190"/>
        <v>2015</v>
      </c>
      <c r="O1995" s="3" t="b">
        <v>0</v>
      </c>
      <c r="P1995" s="3">
        <v>0</v>
      </c>
      <c r="Q1995" s="3" t="b">
        <v>0</v>
      </c>
      <c r="R1995" s="3" t="s">
        <v>8296</v>
      </c>
      <c r="S1995" s="7">
        <f t="shared" si="186"/>
        <v>0</v>
      </c>
      <c r="T1995" s="3" t="e">
        <f t="shared" si="191"/>
        <v>#DIV/0!</v>
      </c>
      <c r="U1995" s="9" t="s">
        <v>8331</v>
      </c>
      <c r="V1995" s="3" t="s">
        <v>8343</v>
      </c>
    </row>
    <row r="1996" spans="1:22" ht="57.6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15">
        <f t="shared" si="187"/>
        <v>42711.047939814816</v>
      </c>
      <c r="K1996" s="3">
        <v>1475885342</v>
      </c>
      <c r="L1996" s="15">
        <f t="shared" si="188"/>
        <v>42651.006273148145</v>
      </c>
      <c r="M1996" s="15" t="str">
        <f t="shared" si="189"/>
        <v>Oct</v>
      </c>
      <c r="N1996" s="15" t="str">
        <f t="shared" si="190"/>
        <v>2016</v>
      </c>
      <c r="O1996" s="3" t="b">
        <v>0</v>
      </c>
      <c r="P1996" s="3">
        <v>0</v>
      </c>
      <c r="Q1996" s="3" t="b">
        <v>0</v>
      </c>
      <c r="R1996" s="3" t="s">
        <v>8296</v>
      </c>
      <c r="S1996" s="7">
        <f t="shared" si="186"/>
        <v>0</v>
      </c>
      <c r="T1996" s="3" t="e">
        <f t="shared" si="191"/>
        <v>#DIV/0!</v>
      </c>
      <c r="U1996" s="9" t="s">
        <v>8331</v>
      </c>
      <c r="V1996" s="3" t="s">
        <v>8343</v>
      </c>
    </row>
    <row r="1997" spans="1:22" ht="43.2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15">
        <f t="shared" si="187"/>
        <v>42201.902037037042</v>
      </c>
      <c r="K1997" s="3">
        <v>1435354736</v>
      </c>
      <c r="L1997" s="15">
        <f t="shared" si="188"/>
        <v>42181.902037037042</v>
      </c>
      <c r="M1997" s="15" t="str">
        <f t="shared" si="189"/>
        <v>Jun</v>
      </c>
      <c r="N1997" s="15" t="str">
        <f t="shared" si="190"/>
        <v>2015</v>
      </c>
      <c r="O1997" s="3" t="b">
        <v>0</v>
      </c>
      <c r="P1997" s="3">
        <v>3</v>
      </c>
      <c r="Q1997" s="3" t="b">
        <v>0</v>
      </c>
      <c r="R1997" s="3" t="s">
        <v>8296</v>
      </c>
      <c r="S1997" s="7">
        <f t="shared" si="186"/>
        <v>8</v>
      </c>
      <c r="T1997" s="3">
        <f t="shared" si="191"/>
        <v>26</v>
      </c>
      <c r="U1997" s="9" t="s">
        <v>8331</v>
      </c>
      <c r="V1997" s="3" t="s">
        <v>8343</v>
      </c>
    </row>
    <row r="1998" spans="1:22" ht="57.6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15">
        <f t="shared" si="187"/>
        <v>41830.819571759261</v>
      </c>
      <c r="K1998" s="3">
        <v>1402429211</v>
      </c>
      <c r="L1998" s="15">
        <f t="shared" si="188"/>
        <v>41800.819571759261</v>
      </c>
      <c r="M1998" s="15" t="str">
        <f t="shared" si="189"/>
        <v>Jun</v>
      </c>
      <c r="N1998" s="15" t="str">
        <f t="shared" si="190"/>
        <v>2014</v>
      </c>
      <c r="O1998" s="3" t="b">
        <v>0</v>
      </c>
      <c r="P1998" s="3">
        <v>0</v>
      </c>
      <c r="Q1998" s="3" t="b">
        <v>0</v>
      </c>
      <c r="R1998" s="3" t="s">
        <v>8296</v>
      </c>
      <c r="S1998" s="7">
        <f t="shared" si="186"/>
        <v>0</v>
      </c>
      <c r="T1998" s="3" t="e">
        <f t="shared" si="191"/>
        <v>#DIV/0!</v>
      </c>
      <c r="U1998" s="9" t="s">
        <v>8331</v>
      </c>
      <c r="V1998" s="3" t="s">
        <v>8343</v>
      </c>
    </row>
    <row r="1999" spans="1:22" ht="43.2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15">
        <f t="shared" si="187"/>
        <v>41877.930694444447</v>
      </c>
      <c r="K1999" s="3">
        <v>1406499612</v>
      </c>
      <c r="L1999" s="15">
        <f t="shared" si="188"/>
        <v>41847.930694444447</v>
      </c>
      <c r="M1999" s="15" t="str">
        <f t="shared" si="189"/>
        <v>Jul</v>
      </c>
      <c r="N1999" s="15" t="str">
        <f t="shared" si="190"/>
        <v>2014</v>
      </c>
      <c r="O1999" s="3" t="b">
        <v>0</v>
      </c>
      <c r="P1999" s="3">
        <v>0</v>
      </c>
      <c r="Q1999" s="3" t="b">
        <v>0</v>
      </c>
      <c r="R1999" s="3" t="s">
        <v>8296</v>
      </c>
      <c r="S1999" s="7">
        <f t="shared" si="186"/>
        <v>0</v>
      </c>
      <c r="T1999" s="3" t="e">
        <f t="shared" si="191"/>
        <v>#DIV/0!</v>
      </c>
      <c r="U1999" s="9" t="s">
        <v>8331</v>
      </c>
      <c r="V1999" s="3" t="s">
        <v>8343</v>
      </c>
    </row>
    <row r="2000" spans="1:22" ht="43.2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15">
        <f t="shared" si="187"/>
        <v>41852.118495370371</v>
      </c>
      <c r="K2000" s="3">
        <v>1402973438</v>
      </c>
      <c r="L2000" s="15">
        <f t="shared" si="188"/>
        <v>41807.118495370371</v>
      </c>
      <c r="M2000" s="15" t="str">
        <f t="shared" si="189"/>
        <v>Jun</v>
      </c>
      <c r="N2000" s="15" t="str">
        <f t="shared" si="190"/>
        <v>2014</v>
      </c>
      <c r="O2000" s="3" t="b">
        <v>0</v>
      </c>
      <c r="P2000" s="3">
        <v>3</v>
      </c>
      <c r="Q2000" s="3" t="b">
        <v>0</v>
      </c>
      <c r="R2000" s="3" t="s">
        <v>8296</v>
      </c>
      <c r="S2000" s="7">
        <f t="shared" si="186"/>
        <v>26</v>
      </c>
      <c r="T2000" s="3">
        <f t="shared" si="191"/>
        <v>218.33</v>
      </c>
      <c r="U2000" s="9" t="s">
        <v>8331</v>
      </c>
      <c r="V2000" s="3" t="s">
        <v>8343</v>
      </c>
    </row>
    <row r="2001" spans="1:22" ht="43.2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15">
        <f t="shared" si="187"/>
        <v>41956.524398148147</v>
      </c>
      <c r="K2001" s="3">
        <v>1413286508</v>
      </c>
      <c r="L2001" s="15">
        <f t="shared" si="188"/>
        <v>41926.482731481483</v>
      </c>
      <c r="M2001" s="15" t="str">
        <f t="shared" si="189"/>
        <v>Oct</v>
      </c>
      <c r="N2001" s="15" t="str">
        <f t="shared" si="190"/>
        <v>2014</v>
      </c>
      <c r="O2001" s="3" t="b">
        <v>0</v>
      </c>
      <c r="P2001" s="3">
        <v>7</v>
      </c>
      <c r="Q2001" s="3" t="b">
        <v>0</v>
      </c>
      <c r="R2001" s="3" t="s">
        <v>8296</v>
      </c>
      <c r="S2001" s="7">
        <f t="shared" si="186"/>
        <v>1</v>
      </c>
      <c r="T2001" s="3">
        <f t="shared" si="191"/>
        <v>33.71</v>
      </c>
      <c r="U2001" s="9" t="s">
        <v>8331</v>
      </c>
      <c r="V2001" s="3" t="s">
        <v>8343</v>
      </c>
    </row>
    <row r="2002" spans="1:22" ht="43.2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15">
        <f t="shared" si="187"/>
        <v>42375.951539351852</v>
      </c>
      <c r="K2002" s="3">
        <v>1449528613</v>
      </c>
      <c r="L2002" s="15">
        <f t="shared" si="188"/>
        <v>42345.951539351852</v>
      </c>
      <c r="M2002" s="15" t="str">
        <f t="shared" si="189"/>
        <v>Dec</v>
      </c>
      <c r="N2002" s="15" t="str">
        <f t="shared" si="190"/>
        <v>2015</v>
      </c>
      <c r="O2002" s="3" t="b">
        <v>0</v>
      </c>
      <c r="P2002" s="3">
        <v>25</v>
      </c>
      <c r="Q2002" s="3" t="b">
        <v>0</v>
      </c>
      <c r="R2002" s="3" t="s">
        <v>8296</v>
      </c>
      <c r="S2002" s="7">
        <f t="shared" si="186"/>
        <v>13</v>
      </c>
      <c r="T2002" s="3">
        <f t="shared" si="191"/>
        <v>25</v>
      </c>
      <c r="U2002" s="9" t="s">
        <v>8331</v>
      </c>
      <c r="V2002" s="3" t="s">
        <v>8343</v>
      </c>
    </row>
    <row r="2003" spans="1:22" ht="43.2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15">
        <f t="shared" si="187"/>
        <v>42167.833333333328</v>
      </c>
      <c r="K2003" s="3">
        <v>1431406916</v>
      </c>
      <c r="L2003" s="15">
        <f t="shared" si="188"/>
        <v>42136.209675925929</v>
      </c>
      <c r="M2003" s="15" t="str">
        <f t="shared" si="189"/>
        <v>May</v>
      </c>
      <c r="N2003" s="15" t="str">
        <f t="shared" si="190"/>
        <v>2015</v>
      </c>
      <c r="O2003" s="3" t="b">
        <v>1</v>
      </c>
      <c r="P2003" s="3">
        <v>1637</v>
      </c>
      <c r="Q2003" s="3" t="b">
        <v>1</v>
      </c>
      <c r="R2003" s="3" t="s">
        <v>8295</v>
      </c>
      <c r="S2003" s="7">
        <f t="shared" si="186"/>
        <v>382</v>
      </c>
      <c r="T2003" s="3">
        <f t="shared" si="191"/>
        <v>128.38999999999999</v>
      </c>
      <c r="U2003" s="9" t="s">
        <v>8312</v>
      </c>
      <c r="V2003" s="3" t="s">
        <v>8342</v>
      </c>
    </row>
    <row r="2004" spans="1:22" ht="43.2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15">
        <f t="shared" si="187"/>
        <v>42758.71230324074</v>
      </c>
      <c r="K2004" s="3">
        <v>1482599143</v>
      </c>
      <c r="L2004" s="15">
        <f t="shared" si="188"/>
        <v>42728.71230324074</v>
      </c>
      <c r="M2004" s="15" t="str">
        <f t="shared" si="189"/>
        <v>Dec</v>
      </c>
      <c r="N2004" s="15" t="str">
        <f t="shared" si="190"/>
        <v>2016</v>
      </c>
      <c r="O2004" s="3" t="b">
        <v>1</v>
      </c>
      <c r="P2004" s="3">
        <v>1375</v>
      </c>
      <c r="Q2004" s="3" t="b">
        <v>1</v>
      </c>
      <c r="R2004" s="3" t="s">
        <v>8295</v>
      </c>
      <c r="S2004" s="7">
        <f t="shared" si="186"/>
        <v>217</v>
      </c>
      <c r="T2004" s="3">
        <f t="shared" si="191"/>
        <v>78.83</v>
      </c>
      <c r="U2004" s="9" t="s">
        <v>8312</v>
      </c>
      <c r="V2004" s="3" t="s">
        <v>8342</v>
      </c>
    </row>
    <row r="2005" spans="1:22" ht="57.6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15">
        <f t="shared" si="187"/>
        <v>40361.958333333336</v>
      </c>
      <c r="K2005" s="3">
        <v>1276830052</v>
      </c>
      <c r="L2005" s="15">
        <f t="shared" si="188"/>
        <v>40347.125601851854</v>
      </c>
      <c r="M2005" s="15" t="str">
        <f t="shared" si="189"/>
        <v>Jun</v>
      </c>
      <c r="N2005" s="15" t="str">
        <f t="shared" si="190"/>
        <v>2010</v>
      </c>
      <c r="O2005" s="3" t="b">
        <v>1</v>
      </c>
      <c r="P2005" s="3">
        <v>17</v>
      </c>
      <c r="Q2005" s="3" t="b">
        <v>1</v>
      </c>
      <c r="R2005" s="3" t="s">
        <v>8295</v>
      </c>
      <c r="S2005" s="7">
        <f t="shared" si="186"/>
        <v>312</v>
      </c>
      <c r="T2005" s="3">
        <f t="shared" si="191"/>
        <v>91.76</v>
      </c>
      <c r="U2005" s="9" t="s">
        <v>8312</v>
      </c>
      <c r="V2005" s="3" t="s">
        <v>8342</v>
      </c>
    </row>
    <row r="2006" spans="1:22" ht="43.2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15">
        <f t="shared" si="187"/>
        <v>41830.604895833334</v>
      </c>
      <c r="K2006" s="3">
        <v>1402410663</v>
      </c>
      <c r="L2006" s="15">
        <f t="shared" si="188"/>
        <v>41800.604895833334</v>
      </c>
      <c r="M2006" s="15" t="str">
        <f t="shared" si="189"/>
        <v>Jun</v>
      </c>
      <c r="N2006" s="15" t="str">
        <f t="shared" si="190"/>
        <v>2014</v>
      </c>
      <c r="O2006" s="3" t="b">
        <v>1</v>
      </c>
      <c r="P2006" s="3">
        <v>354</v>
      </c>
      <c r="Q2006" s="3" t="b">
        <v>1</v>
      </c>
      <c r="R2006" s="3" t="s">
        <v>8295</v>
      </c>
      <c r="S2006" s="7">
        <f t="shared" si="186"/>
        <v>234</v>
      </c>
      <c r="T2006" s="3">
        <f t="shared" si="191"/>
        <v>331.1</v>
      </c>
      <c r="U2006" s="9" t="s">
        <v>8312</v>
      </c>
      <c r="V2006" s="3" t="s">
        <v>8342</v>
      </c>
    </row>
    <row r="2007" spans="1:22" ht="43.2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15">
        <f t="shared" si="187"/>
        <v>41563.165972222225</v>
      </c>
      <c r="K2007" s="3">
        <v>1379532618</v>
      </c>
      <c r="L2007" s="15">
        <f t="shared" si="188"/>
        <v>41535.812708333331</v>
      </c>
      <c r="M2007" s="15" t="str">
        <f t="shared" si="189"/>
        <v>Sep</v>
      </c>
      <c r="N2007" s="15" t="str">
        <f t="shared" si="190"/>
        <v>2013</v>
      </c>
      <c r="O2007" s="3" t="b">
        <v>1</v>
      </c>
      <c r="P2007" s="3">
        <v>191</v>
      </c>
      <c r="Q2007" s="3" t="b">
        <v>1</v>
      </c>
      <c r="R2007" s="3" t="s">
        <v>8295</v>
      </c>
      <c r="S2007" s="7">
        <f t="shared" si="186"/>
        <v>124</v>
      </c>
      <c r="T2007" s="3">
        <f t="shared" si="191"/>
        <v>194.26</v>
      </c>
      <c r="U2007" s="9" t="s">
        <v>8312</v>
      </c>
      <c r="V2007" s="3" t="s">
        <v>8342</v>
      </c>
    </row>
    <row r="2008" spans="1:22" ht="57.6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15">
        <f t="shared" si="187"/>
        <v>41976.542187500003</v>
      </c>
      <c r="K2008" s="3">
        <v>1414584045</v>
      </c>
      <c r="L2008" s="15">
        <f t="shared" si="188"/>
        <v>41941.500520833331</v>
      </c>
      <c r="M2008" s="15" t="str">
        <f t="shared" si="189"/>
        <v>Oct</v>
      </c>
      <c r="N2008" s="15" t="str">
        <f t="shared" si="190"/>
        <v>2014</v>
      </c>
      <c r="O2008" s="3" t="b">
        <v>1</v>
      </c>
      <c r="P2008" s="3">
        <v>303</v>
      </c>
      <c r="Q2008" s="3" t="b">
        <v>1</v>
      </c>
      <c r="R2008" s="3" t="s">
        <v>8295</v>
      </c>
      <c r="S2008" s="7">
        <f t="shared" si="186"/>
        <v>248</v>
      </c>
      <c r="T2008" s="3">
        <f t="shared" si="191"/>
        <v>408.98</v>
      </c>
      <c r="U2008" s="9" t="s">
        <v>8312</v>
      </c>
      <c r="V2008" s="3" t="s">
        <v>8342</v>
      </c>
    </row>
    <row r="2009" spans="1:22" ht="57.6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15">
        <f t="shared" si="187"/>
        <v>40414.166666666664</v>
      </c>
      <c r="K2009" s="3">
        <v>1276891586</v>
      </c>
      <c r="L2009" s="15">
        <f t="shared" si="188"/>
        <v>40347.837800925925</v>
      </c>
      <c r="M2009" s="15" t="str">
        <f t="shared" si="189"/>
        <v>Jun</v>
      </c>
      <c r="N2009" s="15" t="str">
        <f t="shared" si="190"/>
        <v>2010</v>
      </c>
      <c r="O2009" s="3" t="b">
        <v>1</v>
      </c>
      <c r="P2009" s="3">
        <v>137</v>
      </c>
      <c r="Q2009" s="3" t="b">
        <v>1</v>
      </c>
      <c r="R2009" s="3" t="s">
        <v>8295</v>
      </c>
      <c r="S2009" s="7">
        <f t="shared" si="186"/>
        <v>116</v>
      </c>
      <c r="T2009" s="3">
        <f t="shared" si="191"/>
        <v>84.46</v>
      </c>
      <c r="U2009" s="9" t="s">
        <v>8312</v>
      </c>
      <c r="V2009" s="3" t="s">
        <v>8342</v>
      </c>
    </row>
    <row r="2010" spans="1:22" ht="43.2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15">
        <f t="shared" si="187"/>
        <v>40805.604421296295</v>
      </c>
      <c r="K2010" s="3">
        <v>1312641022</v>
      </c>
      <c r="L2010" s="15">
        <f t="shared" si="188"/>
        <v>40761.604421296295</v>
      </c>
      <c r="M2010" s="15" t="str">
        <f t="shared" si="189"/>
        <v>Aug</v>
      </c>
      <c r="N2010" s="15" t="str">
        <f t="shared" si="190"/>
        <v>2011</v>
      </c>
      <c r="O2010" s="3" t="b">
        <v>1</v>
      </c>
      <c r="P2010" s="3">
        <v>41</v>
      </c>
      <c r="Q2010" s="3" t="b">
        <v>1</v>
      </c>
      <c r="R2010" s="3" t="s">
        <v>8295</v>
      </c>
      <c r="S2010" s="7">
        <f t="shared" si="186"/>
        <v>117</v>
      </c>
      <c r="T2010" s="3">
        <f t="shared" si="191"/>
        <v>44.85</v>
      </c>
      <c r="U2010" s="9" t="s">
        <v>8312</v>
      </c>
      <c r="V2010" s="3" t="s">
        <v>8342</v>
      </c>
    </row>
    <row r="2011" spans="1:22" ht="43.2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15">
        <f t="shared" si="187"/>
        <v>42697.365081018521</v>
      </c>
      <c r="K2011" s="3">
        <v>1476776743</v>
      </c>
      <c r="L2011" s="15">
        <f t="shared" si="188"/>
        <v>42661.323414351849</v>
      </c>
      <c r="M2011" s="15" t="str">
        <f t="shared" si="189"/>
        <v>Oct</v>
      </c>
      <c r="N2011" s="15" t="str">
        <f t="shared" si="190"/>
        <v>2016</v>
      </c>
      <c r="O2011" s="3" t="b">
        <v>1</v>
      </c>
      <c r="P2011" s="3">
        <v>398</v>
      </c>
      <c r="Q2011" s="3" t="b">
        <v>1</v>
      </c>
      <c r="R2011" s="3" t="s">
        <v>8295</v>
      </c>
      <c r="S2011" s="7">
        <f t="shared" si="186"/>
        <v>305</v>
      </c>
      <c r="T2011" s="3">
        <f t="shared" si="191"/>
        <v>383.36</v>
      </c>
      <c r="U2011" s="9" t="s">
        <v>8312</v>
      </c>
      <c r="V2011" s="3" t="s">
        <v>8342</v>
      </c>
    </row>
    <row r="2012" spans="1:22" ht="28.8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15">
        <f t="shared" si="187"/>
        <v>42600.996423611112</v>
      </c>
      <c r="K2012" s="3">
        <v>1468972491</v>
      </c>
      <c r="L2012" s="15">
        <f t="shared" si="188"/>
        <v>42570.996423611112</v>
      </c>
      <c r="M2012" s="15" t="str">
        <f t="shared" si="189"/>
        <v>Jul</v>
      </c>
      <c r="N2012" s="15" t="str">
        <f t="shared" si="190"/>
        <v>2016</v>
      </c>
      <c r="O2012" s="3" t="b">
        <v>1</v>
      </c>
      <c r="P2012" s="3">
        <v>1737</v>
      </c>
      <c r="Q2012" s="3" t="b">
        <v>1</v>
      </c>
      <c r="R2012" s="3" t="s">
        <v>8295</v>
      </c>
      <c r="S2012" s="7">
        <f t="shared" si="186"/>
        <v>320</v>
      </c>
      <c r="T2012" s="3">
        <f t="shared" si="191"/>
        <v>55.28</v>
      </c>
      <c r="U2012" s="9" t="s">
        <v>8312</v>
      </c>
      <c r="V2012" s="3" t="s">
        <v>8342</v>
      </c>
    </row>
    <row r="2013" spans="1:22" ht="43.2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15">
        <f t="shared" si="187"/>
        <v>42380.958333333328</v>
      </c>
      <c r="K2013" s="3">
        <v>1449650173</v>
      </c>
      <c r="L2013" s="15">
        <f t="shared" si="188"/>
        <v>42347.358483796299</v>
      </c>
      <c r="M2013" s="15" t="str">
        <f t="shared" si="189"/>
        <v>Dec</v>
      </c>
      <c r="N2013" s="15" t="str">
        <f t="shared" si="190"/>
        <v>2015</v>
      </c>
      <c r="O2013" s="3" t="b">
        <v>1</v>
      </c>
      <c r="P2013" s="3">
        <v>971</v>
      </c>
      <c r="Q2013" s="3" t="b">
        <v>1</v>
      </c>
      <c r="R2013" s="3" t="s">
        <v>8295</v>
      </c>
      <c r="S2013" s="7">
        <f t="shared" si="186"/>
        <v>820</v>
      </c>
      <c r="T2013" s="3">
        <f t="shared" si="191"/>
        <v>422.02</v>
      </c>
      <c r="U2013" s="9" t="s">
        <v>8312</v>
      </c>
      <c r="V2013" s="3" t="s">
        <v>8342</v>
      </c>
    </row>
    <row r="2014" spans="1:22" ht="43.2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15">
        <f t="shared" si="187"/>
        <v>42040.822233796294</v>
      </c>
      <c r="K2014" s="3">
        <v>1420573441</v>
      </c>
      <c r="L2014" s="15">
        <f t="shared" si="188"/>
        <v>42010.822233796294</v>
      </c>
      <c r="M2014" s="15" t="str">
        <f t="shared" si="189"/>
        <v>Jan</v>
      </c>
      <c r="N2014" s="15" t="str">
        <f t="shared" si="190"/>
        <v>2015</v>
      </c>
      <c r="O2014" s="3" t="b">
        <v>1</v>
      </c>
      <c r="P2014" s="3">
        <v>183</v>
      </c>
      <c r="Q2014" s="3" t="b">
        <v>1</v>
      </c>
      <c r="R2014" s="3" t="s">
        <v>8295</v>
      </c>
      <c r="S2014" s="7">
        <f t="shared" si="186"/>
        <v>235</v>
      </c>
      <c r="T2014" s="3">
        <f t="shared" si="191"/>
        <v>64.180000000000007</v>
      </c>
      <c r="U2014" s="9" t="s">
        <v>8312</v>
      </c>
      <c r="V2014" s="3" t="s">
        <v>8342</v>
      </c>
    </row>
    <row r="2015" spans="1:22" ht="43.2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15">
        <f t="shared" si="187"/>
        <v>42559.960810185185</v>
      </c>
      <c r="K2015" s="3">
        <v>1462835014</v>
      </c>
      <c r="L2015" s="15">
        <f t="shared" si="188"/>
        <v>42499.960810185185</v>
      </c>
      <c r="M2015" s="15" t="str">
        <f t="shared" si="189"/>
        <v>May</v>
      </c>
      <c r="N2015" s="15" t="str">
        <f t="shared" si="190"/>
        <v>2016</v>
      </c>
      <c r="O2015" s="3" t="b">
        <v>1</v>
      </c>
      <c r="P2015" s="3">
        <v>4562</v>
      </c>
      <c r="Q2015" s="3" t="b">
        <v>1</v>
      </c>
      <c r="R2015" s="3" t="s">
        <v>8295</v>
      </c>
      <c r="S2015" s="7">
        <f t="shared" si="186"/>
        <v>495</v>
      </c>
      <c r="T2015" s="3">
        <f t="shared" si="191"/>
        <v>173.58</v>
      </c>
      <c r="U2015" s="9" t="s">
        <v>8312</v>
      </c>
      <c r="V2015" s="3" t="s">
        <v>8342</v>
      </c>
    </row>
    <row r="2016" spans="1:22" ht="43.2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15">
        <f t="shared" si="187"/>
        <v>41358.172905092593</v>
      </c>
      <c r="K2016" s="3">
        <v>1361250539</v>
      </c>
      <c r="L2016" s="15">
        <f t="shared" si="188"/>
        <v>41324.214571759258</v>
      </c>
      <c r="M2016" s="15" t="str">
        <f t="shared" si="189"/>
        <v>Feb</v>
      </c>
      <c r="N2016" s="15" t="str">
        <f t="shared" si="190"/>
        <v>2013</v>
      </c>
      <c r="O2016" s="3" t="b">
        <v>1</v>
      </c>
      <c r="P2016" s="3">
        <v>26457</v>
      </c>
      <c r="Q2016" s="3" t="b">
        <v>1</v>
      </c>
      <c r="R2016" s="3" t="s">
        <v>8295</v>
      </c>
      <c r="S2016" s="7">
        <f t="shared" si="186"/>
        <v>7814</v>
      </c>
      <c r="T2016" s="3">
        <f t="shared" si="191"/>
        <v>88.6</v>
      </c>
      <c r="U2016" s="9" t="s">
        <v>8312</v>
      </c>
      <c r="V2016" s="3" t="s">
        <v>8342</v>
      </c>
    </row>
    <row r="2017" spans="1:22" ht="43.2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15">
        <f t="shared" si="187"/>
        <v>40795.876886574071</v>
      </c>
      <c r="K2017" s="3">
        <v>1313010163</v>
      </c>
      <c r="L2017" s="15">
        <f t="shared" si="188"/>
        <v>40765.876886574071</v>
      </c>
      <c r="M2017" s="15" t="str">
        <f t="shared" si="189"/>
        <v>Aug</v>
      </c>
      <c r="N2017" s="15" t="str">
        <f t="shared" si="190"/>
        <v>2011</v>
      </c>
      <c r="O2017" s="3" t="b">
        <v>1</v>
      </c>
      <c r="P2017" s="3">
        <v>162</v>
      </c>
      <c r="Q2017" s="3" t="b">
        <v>1</v>
      </c>
      <c r="R2017" s="3" t="s">
        <v>8295</v>
      </c>
      <c r="S2017" s="7">
        <f t="shared" si="186"/>
        <v>113</v>
      </c>
      <c r="T2017" s="3">
        <f t="shared" si="191"/>
        <v>50.22</v>
      </c>
      <c r="U2017" s="9" t="s">
        <v>8312</v>
      </c>
      <c r="V2017" s="3" t="s">
        <v>8342</v>
      </c>
    </row>
    <row r="2018" spans="1:22" ht="28.8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15">
        <f t="shared" si="187"/>
        <v>41342.88077546296</v>
      </c>
      <c r="K2018" s="3">
        <v>1360271299</v>
      </c>
      <c r="L2018" s="15">
        <f t="shared" si="188"/>
        <v>41312.88077546296</v>
      </c>
      <c r="M2018" s="15" t="str">
        <f t="shared" si="189"/>
        <v>Feb</v>
      </c>
      <c r="N2018" s="15" t="str">
        <f t="shared" si="190"/>
        <v>2013</v>
      </c>
      <c r="O2018" s="3" t="b">
        <v>1</v>
      </c>
      <c r="P2018" s="3">
        <v>479</v>
      </c>
      <c r="Q2018" s="3" t="b">
        <v>1</v>
      </c>
      <c r="R2018" s="3" t="s">
        <v>8295</v>
      </c>
      <c r="S2018" s="7">
        <f t="shared" si="186"/>
        <v>922</v>
      </c>
      <c r="T2018" s="3">
        <f t="shared" si="191"/>
        <v>192.39</v>
      </c>
      <c r="U2018" s="9" t="s">
        <v>8312</v>
      </c>
      <c r="V2018" s="3" t="s">
        <v>8342</v>
      </c>
    </row>
    <row r="2019" spans="1:22" ht="43.2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15">
        <f t="shared" si="187"/>
        <v>40992.166666666664</v>
      </c>
      <c r="K2019" s="3">
        <v>1329873755</v>
      </c>
      <c r="L2019" s="15">
        <f t="shared" si="188"/>
        <v>40961.057349537034</v>
      </c>
      <c r="M2019" s="15" t="str">
        <f t="shared" si="189"/>
        <v>Feb</v>
      </c>
      <c r="N2019" s="15" t="str">
        <f t="shared" si="190"/>
        <v>2012</v>
      </c>
      <c r="O2019" s="3" t="b">
        <v>1</v>
      </c>
      <c r="P2019" s="3">
        <v>426</v>
      </c>
      <c r="Q2019" s="3" t="b">
        <v>1</v>
      </c>
      <c r="R2019" s="3" t="s">
        <v>8295</v>
      </c>
      <c r="S2019" s="7">
        <f t="shared" si="186"/>
        <v>125</v>
      </c>
      <c r="T2019" s="3">
        <f t="shared" si="191"/>
        <v>73.42</v>
      </c>
      <c r="U2019" s="9" t="s">
        <v>8312</v>
      </c>
      <c r="V2019" s="3" t="s">
        <v>8342</v>
      </c>
    </row>
    <row r="2020" spans="1:22" ht="43.2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15">
        <f t="shared" si="187"/>
        <v>42229.365844907406</v>
      </c>
      <c r="K2020" s="3">
        <v>1436863609</v>
      </c>
      <c r="L2020" s="15">
        <f t="shared" si="188"/>
        <v>42199.365844907406</v>
      </c>
      <c r="M2020" s="15" t="str">
        <f t="shared" si="189"/>
        <v>Jul</v>
      </c>
      <c r="N2020" s="15" t="str">
        <f t="shared" si="190"/>
        <v>2015</v>
      </c>
      <c r="O2020" s="3" t="b">
        <v>1</v>
      </c>
      <c r="P2020" s="3">
        <v>450</v>
      </c>
      <c r="Q2020" s="3" t="b">
        <v>1</v>
      </c>
      <c r="R2020" s="3" t="s">
        <v>8295</v>
      </c>
      <c r="S2020" s="7">
        <f t="shared" si="186"/>
        <v>102</v>
      </c>
      <c r="T2020" s="3">
        <f t="shared" si="191"/>
        <v>147.68</v>
      </c>
      <c r="U2020" s="9" t="s">
        <v>8312</v>
      </c>
      <c r="V2020" s="3" t="s">
        <v>8342</v>
      </c>
    </row>
    <row r="2021" spans="1:22" ht="57.6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15">
        <f t="shared" si="187"/>
        <v>42635.70857638889</v>
      </c>
      <c r="K2021" s="3">
        <v>1471971621</v>
      </c>
      <c r="L2021" s="15">
        <f t="shared" si="188"/>
        <v>42605.70857638889</v>
      </c>
      <c r="M2021" s="15" t="str">
        <f t="shared" si="189"/>
        <v>Aug</v>
      </c>
      <c r="N2021" s="15" t="str">
        <f t="shared" si="190"/>
        <v>2016</v>
      </c>
      <c r="O2021" s="3" t="b">
        <v>1</v>
      </c>
      <c r="P2021" s="3">
        <v>1780</v>
      </c>
      <c r="Q2021" s="3" t="b">
        <v>1</v>
      </c>
      <c r="R2021" s="3" t="s">
        <v>8295</v>
      </c>
      <c r="S2021" s="7">
        <f t="shared" si="186"/>
        <v>485</v>
      </c>
      <c r="T2021" s="3">
        <f t="shared" si="191"/>
        <v>108.97</v>
      </c>
      <c r="U2021" s="9" t="s">
        <v>8312</v>
      </c>
      <c r="V2021" s="3" t="s">
        <v>8342</v>
      </c>
    </row>
    <row r="2022" spans="1:22" ht="43.2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15">
        <f t="shared" si="187"/>
        <v>41773.961111111108</v>
      </c>
      <c r="K2022" s="3">
        <v>1396923624</v>
      </c>
      <c r="L2022" s="15">
        <f t="shared" si="188"/>
        <v>41737.097499999996</v>
      </c>
      <c r="M2022" s="15" t="str">
        <f t="shared" si="189"/>
        <v>Apr</v>
      </c>
      <c r="N2022" s="15" t="str">
        <f t="shared" si="190"/>
        <v>2014</v>
      </c>
      <c r="O2022" s="3" t="b">
        <v>1</v>
      </c>
      <c r="P2022" s="3">
        <v>122</v>
      </c>
      <c r="Q2022" s="3" t="b">
        <v>1</v>
      </c>
      <c r="R2022" s="3" t="s">
        <v>8295</v>
      </c>
      <c r="S2022" s="7">
        <f t="shared" si="186"/>
        <v>192</v>
      </c>
      <c r="T2022" s="3">
        <f t="shared" si="191"/>
        <v>23.65</v>
      </c>
      <c r="U2022" s="9" t="s">
        <v>8312</v>
      </c>
      <c r="V2022" s="3" t="s">
        <v>8342</v>
      </c>
    </row>
    <row r="2023" spans="1:22" ht="43.2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15">
        <f t="shared" si="187"/>
        <v>41906.070567129631</v>
      </c>
      <c r="K2023" s="3">
        <v>1407634897</v>
      </c>
      <c r="L2023" s="15">
        <f t="shared" si="188"/>
        <v>41861.070567129631</v>
      </c>
      <c r="M2023" s="15" t="str">
        <f t="shared" si="189"/>
        <v>Aug</v>
      </c>
      <c r="N2023" s="15" t="str">
        <f t="shared" si="190"/>
        <v>2014</v>
      </c>
      <c r="O2023" s="3" t="b">
        <v>1</v>
      </c>
      <c r="P2023" s="3">
        <v>95</v>
      </c>
      <c r="Q2023" s="3" t="b">
        <v>1</v>
      </c>
      <c r="R2023" s="3" t="s">
        <v>8295</v>
      </c>
      <c r="S2023" s="7">
        <f t="shared" si="186"/>
        <v>281</v>
      </c>
      <c r="T2023" s="3">
        <f t="shared" si="191"/>
        <v>147.94999999999999</v>
      </c>
      <c r="U2023" s="9" t="s">
        <v>8312</v>
      </c>
      <c r="V2023" s="3" t="s">
        <v>8342</v>
      </c>
    </row>
    <row r="2024" spans="1:22" ht="43.2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15">
        <f t="shared" si="187"/>
        <v>42532.569120370375</v>
      </c>
      <c r="K2024" s="3">
        <v>1463060372</v>
      </c>
      <c r="L2024" s="15">
        <f t="shared" si="188"/>
        <v>42502.569120370375</v>
      </c>
      <c r="M2024" s="15" t="str">
        <f t="shared" si="189"/>
        <v>May</v>
      </c>
      <c r="N2024" s="15" t="str">
        <f t="shared" si="190"/>
        <v>2016</v>
      </c>
      <c r="O2024" s="3" t="b">
        <v>1</v>
      </c>
      <c r="P2024" s="3">
        <v>325</v>
      </c>
      <c r="Q2024" s="3" t="b">
        <v>1</v>
      </c>
      <c r="R2024" s="3" t="s">
        <v>8295</v>
      </c>
      <c r="S2024" s="7">
        <f t="shared" si="186"/>
        <v>125</v>
      </c>
      <c r="T2024" s="3">
        <f t="shared" si="191"/>
        <v>385.04</v>
      </c>
      <c r="U2024" s="9" t="s">
        <v>8312</v>
      </c>
      <c r="V2024" s="3" t="s">
        <v>8342</v>
      </c>
    </row>
    <row r="2025" spans="1:22" ht="57.6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15">
        <f t="shared" si="187"/>
        <v>42166.420752314814</v>
      </c>
      <c r="K2025" s="3">
        <v>1431425153</v>
      </c>
      <c r="L2025" s="15">
        <f t="shared" si="188"/>
        <v>42136.420752314814</v>
      </c>
      <c r="M2025" s="15" t="str">
        <f t="shared" si="189"/>
        <v>May</v>
      </c>
      <c r="N2025" s="15" t="str">
        <f t="shared" si="190"/>
        <v>2015</v>
      </c>
      <c r="O2025" s="3" t="b">
        <v>1</v>
      </c>
      <c r="P2025" s="3">
        <v>353</v>
      </c>
      <c r="Q2025" s="3" t="b">
        <v>1</v>
      </c>
      <c r="R2025" s="3" t="s">
        <v>8295</v>
      </c>
      <c r="S2025" s="7">
        <f t="shared" si="186"/>
        <v>161</v>
      </c>
      <c r="T2025" s="3">
        <f t="shared" si="191"/>
        <v>457.39</v>
      </c>
      <c r="U2025" s="9" t="s">
        <v>8312</v>
      </c>
      <c r="V2025" s="3" t="s">
        <v>8342</v>
      </c>
    </row>
    <row r="2026" spans="1:22" ht="43.2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15">
        <f t="shared" si="187"/>
        <v>41134.125</v>
      </c>
      <c r="K2026" s="3">
        <v>1341875544</v>
      </c>
      <c r="L2026" s="15">
        <f t="shared" si="188"/>
        <v>41099.966944444444</v>
      </c>
      <c r="M2026" s="15" t="str">
        <f t="shared" si="189"/>
        <v>Jul</v>
      </c>
      <c r="N2026" s="15" t="str">
        <f t="shared" si="190"/>
        <v>2012</v>
      </c>
      <c r="O2026" s="3" t="b">
        <v>1</v>
      </c>
      <c r="P2026" s="3">
        <v>105</v>
      </c>
      <c r="Q2026" s="3" t="b">
        <v>1</v>
      </c>
      <c r="R2026" s="3" t="s">
        <v>8295</v>
      </c>
      <c r="S2026" s="7">
        <f t="shared" si="186"/>
        <v>585</v>
      </c>
      <c r="T2026" s="3">
        <f t="shared" si="191"/>
        <v>222.99</v>
      </c>
      <c r="U2026" s="9" t="s">
        <v>8312</v>
      </c>
      <c r="V2026" s="3" t="s">
        <v>8342</v>
      </c>
    </row>
    <row r="2027" spans="1:22" ht="43.2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15">
        <f t="shared" si="187"/>
        <v>42166.184560185182</v>
      </c>
      <c r="K2027" s="3">
        <v>1431404746</v>
      </c>
      <c r="L2027" s="15">
        <f t="shared" si="188"/>
        <v>42136.184560185182</v>
      </c>
      <c r="M2027" s="15" t="str">
        <f t="shared" si="189"/>
        <v>May</v>
      </c>
      <c r="N2027" s="15" t="str">
        <f t="shared" si="190"/>
        <v>2015</v>
      </c>
      <c r="O2027" s="3" t="b">
        <v>1</v>
      </c>
      <c r="P2027" s="3">
        <v>729</v>
      </c>
      <c r="Q2027" s="3" t="b">
        <v>1</v>
      </c>
      <c r="R2027" s="3" t="s">
        <v>8295</v>
      </c>
      <c r="S2027" s="7">
        <f t="shared" si="186"/>
        <v>201</v>
      </c>
      <c r="T2027" s="3">
        <f t="shared" si="191"/>
        <v>220.74</v>
      </c>
      <c r="U2027" s="9" t="s">
        <v>8312</v>
      </c>
      <c r="V2027" s="3" t="s">
        <v>8342</v>
      </c>
    </row>
    <row r="2028" spans="1:22" ht="28.8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15">
        <f t="shared" si="187"/>
        <v>41750.165972222225</v>
      </c>
      <c r="K2028" s="3">
        <v>1394127585</v>
      </c>
      <c r="L2028" s="15">
        <f t="shared" si="188"/>
        <v>41704.735937500001</v>
      </c>
      <c r="M2028" s="15" t="str">
        <f t="shared" si="189"/>
        <v>Mar</v>
      </c>
      <c r="N2028" s="15" t="str">
        <f t="shared" si="190"/>
        <v>2014</v>
      </c>
      <c r="O2028" s="3" t="b">
        <v>1</v>
      </c>
      <c r="P2028" s="3">
        <v>454</v>
      </c>
      <c r="Q2028" s="3" t="b">
        <v>1</v>
      </c>
      <c r="R2028" s="3" t="s">
        <v>8295</v>
      </c>
      <c r="S2028" s="7">
        <f t="shared" si="186"/>
        <v>133</v>
      </c>
      <c r="T2028" s="3">
        <f t="shared" si="191"/>
        <v>73.5</v>
      </c>
      <c r="U2028" s="9" t="s">
        <v>8312</v>
      </c>
      <c r="V2028" s="3" t="s">
        <v>8342</v>
      </c>
    </row>
    <row r="2029" spans="1:22" ht="43.2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15">
        <f t="shared" si="187"/>
        <v>42093.772210648152</v>
      </c>
      <c r="K2029" s="3">
        <v>1423855919</v>
      </c>
      <c r="L2029" s="15">
        <f t="shared" si="188"/>
        <v>42048.813877314817</v>
      </c>
      <c r="M2029" s="15" t="str">
        <f t="shared" si="189"/>
        <v>Feb</v>
      </c>
      <c r="N2029" s="15" t="str">
        <f t="shared" si="190"/>
        <v>2015</v>
      </c>
      <c r="O2029" s="3" t="b">
        <v>1</v>
      </c>
      <c r="P2029" s="3">
        <v>539</v>
      </c>
      <c r="Q2029" s="3" t="b">
        <v>1</v>
      </c>
      <c r="R2029" s="3" t="s">
        <v>8295</v>
      </c>
      <c r="S2029" s="7">
        <f t="shared" si="186"/>
        <v>120</v>
      </c>
      <c r="T2029" s="3">
        <f t="shared" si="191"/>
        <v>223.1</v>
      </c>
      <c r="U2029" s="9" t="s">
        <v>8312</v>
      </c>
      <c r="V2029" s="3" t="s">
        <v>8342</v>
      </c>
    </row>
    <row r="2030" spans="1:22" ht="28.8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15">
        <f t="shared" si="187"/>
        <v>40252.913194444445</v>
      </c>
      <c r="K2030" s="3">
        <v>1265493806</v>
      </c>
      <c r="L2030" s="15">
        <f t="shared" si="188"/>
        <v>40215.919050925928</v>
      </c>
      <c r="M2030" s="15" t="str">
        <f t="shared" si="189"/>
        <v>Feb</v>
      </c>
      <c r="N2030" s="15" t="str">
        <f t="shared" si="190"/>
        <v>2010</v>
      </c>
      <c r="O2030" s="3" t="b">
        <v>1</v>
      </c>
      <c r="P2030" s="3">
        <v>79</v>
      </c>
      <c r="Q2030" s="3" t="b">
        <v>1</v>
      </c>
      <c r="R2030" s="3" t="s">
        <v>8295</v>
      </c>
      <c r="S2030" s="7">
        <f t="shared" si="186"/>
        <v>126</v>
      </c>
      <c r="T2030" s="3">
        <f t="shared" si="191"/>
        <v>47.91</v>
      </c>
      <c r="U2030" s="9" t="s">
        <v>8312</v>
      </c>
      <c r="V2030" s="3" t="s">
        <v>8342</v>
      </c>
    </row>
    <row r="2031" spans="1:22" ht="43.2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15">
        <f t="shared" si="187"/>
        <v>41878.021770833337</v>
      </c>
      <c r="K2031" s="3">
        <v>1406507481</v>
      </c>
      <c r="L2031" s="15">
        <f t="shared" si="188"/>
        <v>41848.021770833337</v>
      </c>
      <c r="M2031" s="15" t="str">
        <f t="shared" si="189"/>
        <v>Jul</v>
      </c>
      <c r="N2031" s="15" t="str">
        <f t="shared" si="190"/>
        <v>2014</v>
      </c>
      <c r="O2031" s="3" t="b">
        <v>1</v>
      </c>
      <c r="P2031" s="3">
        <v>94</v>
      </c>
      <c r="Q2031" s="3" t="b">
        <v>1</v>
      </c>
      <c r="R2031" s="3" t="s">
        <v>8295</v>
      </c>
      <c r="S2031" s="7">
        <f t="shared" si="186"/>
        <v>361</v>
      </c>
      <c r="T2031" s="3">
        <f t="shared" si="191"/>
        <v>96.06</v>
      </c>
      <c r="U2031" s="9" t="s">
        <v>8312</v>
      </c>
      <c r="V2031" s="3" t="s">
        <v>8342</v>
      </c>
    </row>
    <row r="2032" spans="1:22" ht="43.2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15">
        <f t="shared" si="187"/>
        <v>41242.996481481481</v>
      </c>
      <c r="K2032" s="3">
        <v>1351641296</v>
      </c>
      <c r="L2032" s="15">
        <f t="shared" si="188"/>
        <v>41212.996481481481</v>
      </c>
      <c r="M2032" s="15" t="str">
        <f t="shared" si="189"/>
        <v>Oct</v>
      </c>
      <c r="N2032" s="15" t="str">
        <f t="shared" si="190"/>
        <v>2012</v>
      </c>
      <c r="O2032" s="3" t="b">
        <v>1</v>
      </c>
      <c r="P2032" s="3">
        <v>625</v>
      </c>
      <c r="Q2032" s="3" t="b">
        <v>1</v>
      </c>
      <c r="R2032" s="3" t="s">
        <v>8295</v>
      </c>
      <c r="S2032" s="7">
        <f t="shared" si="186"/>
        <v>226</v>
      </c>
      <c r="T2032" s="3">
        <f t="shared" si="191"/>
        <v>118.61</v>
      </c>
      <c r="U2032" s="9" t="s">
        <v>8312</v>
      </c>
      <c r="V2032" s="3" t="s">
        <v>8342</v>
      </c>
    </row>
    <row r="2033" spans="1:22" ht="43.2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15">
        <f t="shared" si="187"/>
        <v>42013.041666666672</v>
      </c>
      <c r="K2033" s="3">
        <v>1417506853</v>
      </c>
      <c r="L2033" s="15">
        <f t="shared" si="188"/>
        <v>41975.329317129625</v>
      </c>
      <c r="M2033" s="15" t="str">
        <f t="shared" si="189"/>
        <v>Dec</v>
      </c>
      <c r="N2033" s="15" t="str">
        <f t="shared" si="190"/>
        <v>2014</v>
      </c>
      <c r="O2033" s="3" t="b">
        <v>1</v>
      </c>
      <c r="P2033" s="3">
        <v>508</v>
      </c>
      <c r="Q2033" s="3" t="b">
        <v>1</v>
      </c>
      <c r="R2033" s="3" t="s">
        <v>8295</v>
      </c>
      <c r="S2033" s="7">
        <f t="shared" si="186"/>
        <v>120</v>
      </c>
      <c r="T2033" s="3">
        <f t="shared" si="191"/>
        <v>118.45</v>
      </c>
      <c r="U2033" s="9" t="s">
        <v>8312</v>
      </c>
      <c r="V2033" s="3" t="s">
        <v>8342</v>
      </c>
    </row>
    <row r="2034" spans="1:22" ht="43.2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15">
        <f t="shared" si="187"/>
        <v>42719.208333333328</v>
      </c>
      <c r="K2034" s="3">
        <v>1479216874</v>
      </c>
      <c r="L2034" s="15">
        <f t="shared" si="188"/>
        <v>42689.565671296295</v>
      </c>
      <c r="M2034" s="15" t="str">
        <f t="shared" si="189"/>
        <v>Nov</v>
      </c>
      <c r="N2034" s="15" t="str">
        <f t="shared" si="190"/>
        <v>2016</v>
      </c>
      <c r="O2034" s="3" t="b">
        <v>1</v>
      </c>
      <c r="P2034" s="3">
        <v>531</v>
      </c>
      <c r="Q2034" s="3" t="b">
        <v>1</v>
      </c>
      <c r="R2034" s="3" t="s">
        <v>8295</v>
      </c>
      <c r="S2034" s="7">
        <f t="shared" si="186"/>
        <v>304</v>
      </c>
      <c r="T2034" s="3">
        <f t="shared" si="191"/>
        <v>143.21</v>
      </c>
      <c r="U2034" s="9" t="s">
        <v>8312</v>
      </c>
      <c r="V2034" s="3" t="s">
        <v>8342</v>
      </c>
    </row>
    <row r="2035" spans="1:22" ht="43.2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15">
        <f t="shared" si="187"/>
        <v>41755.082384259258</v>
      </c>
      <c r="K2035" s="3">
        <v>1395885518</v>
      </c>
      <c r="L2035" s="15">
        <f t="shared" si="188"/>
        <v>41725.082384259258</v>
      </c>
      <c r="M2035" s="15" t="str">
        <f t="shared" si="189"/>
        <v>Mar</v>
      </c>
      <c r="N2035" s="15" t="str">
        <f t="shared" si="190"/>
        <v>2014</v>
      </c>
      <c r="O2035" s="3" t="b">
        <v>1</v>
      </c>
      <c r="P2035" s="3">
        <v>158</v>
      </c>
      <c r="Q2035" s="3" t="b">
        <v>1</v>
      </c>
      <c r="R2035" s="3" t="s">
        <v>8295</v>
      </c>
      <c r="S2035" s="7">
        <f t="shared" si="186"/>
        <v>179</v>
      </c>
      <c r="T2035" s="3">
        <f t="shared" si="191"/>
        <v>282.72000000000003</v>
      </c>
      <c r="U2035" s="9" t="s">
        <v>8312</v>
      </c>
      <c r="V2035" s="3" t="s">
        <v>8342</v>
      </c>
    </row>
    <row r="2036" spans="1:22" ht="57.6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15">
        <f t="shared" si="187"/>
        <v>42131.290277777778</v>
      </c>
      <c r="K2036" s="3">
        <v>1426216033</v>
      </c>
      <c r="L2036" s="15">
        <f t="shared" si="188"/>
        <v>42076.130011574074</v>
      </c>
      <c r="M2036" s="15" t="str">
        <f t="shared" si="189"/>
        <v>Mar</v>
      </c>
      <c r="N2036" s="15" t="str">
        <f t="shared" si="190"/>
        <v>2015</v>
      </c>
      <c r="O2036" s="3" t="b">
        <v>1</v>
      </c>
      <c r="P2036" s="3">
        <v>508</v>
      </c>
      <c r="Q2036" s="3" t="b">
        <v>1</v>
      </c>
      <c r="R2036" s="3" t="s">
        <v>8295</v>
      </c>
      <c r="S2036" s="7">
        <f t="shared" si="186"/>
        <v>387</v>
      </c>
      <c r="T2036" s="3">
        <f t="shared" si="191"/>
        <v>593.94000000000005</v>
      </c>
      <c r="U2036" s="9" t="s">
        <v>8312</v>
      </c>
      <c r="V2036" s="3" t="s">
        <v>8342</v>
      </c>
    </row>
    <row r="2037" spans="1:22" ht="43.2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15">
        <f t="shared" si="187"/>
        <v>42357.041666666672</v>
      </c>
      <c r="K2037" s="3">
        <v>1446562807</v>
      </c>
      <c r="L2037" s="15">
        <f t="shared" si="188"/>
        <v>42311.625081018516</v>
      </c>
      <c r="M2037" s="15" t="str">
        <f t="shared" si="189"/>
        <v>Nov</v>
      </c>
      <c r="N2037" s="15" t="str">
        <f t="shared" si="190"/>
        <v>2015</v>
      </c>
      <c r="O2037" s="3" t="b">
        <v>1</v>
      </c>
      <c r="P2037" s="3">
        <v>644</v>
      </c>
      <c r="Q2037" s="3" t="b">
        <v>1</v>
      </c>
      <c r="R2037" s="3" t="s">
        <v>8295</v>
      </c>
      <c r="S2037" s="7">
        <f t="shared" si="186"/>
        <v>211</v>
      </c>
      <c r="T2037" s="3">
        <f t="shared" si="191"/>
        <v>262.16000000000003</v>
      </c>
      <c r="U2037" s="9" t="s">
        <v>8312</v>
      </c>
      <c r="V2037" s="3" t="s">
        <v>8342</v>
      </c>
    </row>
    <row r="2038" spans="1:22" ht="43.2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15">
        <f t="shared" si="187"/>
        <v>41768.864803240744</v>
      </c>
      <c r="K2038" s="3">
        <v>1397076319</v>
      </c>
      <c r="L2038" s="15">
        <f t="shared" si="188"/>
        <v>41738.864803240744</v>
      </c>
      <c r="M2038" s="15" t="str">
        <f t="shared" si="189"/>
        <v>Apr</v>
      </c>
      <c r="N2038" s="15" t="str">
        <f t="shared" si="190"/>
        <v>2014</v>
      </c>
      <c r="O2038" s="3" t="b">
        <v>1</v>
      </c>
      <c r="P2038" s="3">
        <v>848</v>
      </c>
      <c r="Q2038" s="3" t="b">
        <v>1</v>
      </c>
      <c r="R2038" s="3" t="s">
        <v>8295</v>
      </c>
      <c r="S2038" s="7">
        <f t="shared" si="186"/>
        <v>132</v>
      </c>
      <c r="T2038" s="3">
        <f t="shared" si="191"/>
        <v>46.58</v>
      </c>
      <c r="U2038" s="9" t="s">
        <v>8312</v>
      </c>
      <c r="V2038" s="3" t="s">
        <v>8342</v>
      </c>
    </row>
    <row r="2039" spans="1:22" ht="43.2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15">
        <f t="shared" si="187"/>
        <v>41638.251770833333</v>
      </c>
      <c r="K2039" s="3">
        <v>1383195753</v>
      </c>
      <c r="L2039" s="15">
        <f t="shared" si="188"/>
        <v>41578.210104166668</v>
      </c>
      <c r="M2039" s="15" t="str">
        <f t="shared" si="189"/>
        <v>Oct</v>
      </c>
      <c r="N2039" s="15" t="str">
        <f t="shared" si="190"/>
        <v>2013</v>
      </c>
      <c r="O2039" s="3" t="b">
        <v>1</v>
      </c>
      <c r="P2039" s="3">
        <v>429</v>
      </c>
      <c r="Q2039" s="3" t="b">
        <v>1</v>
      </c>
      <c r="R2039" s="3" t="s">
        <v>8295</v>
      </c>
      <c r="S2039" s="7">
        <f t="shared" si="186"/>
        <v>300</v>
      </c>
      <c r="T2039" s="3">
        <f t="shared" si="191"/>
        <v>70.040000000000006</v>
      </c>
      <c r="U2039" s="9" t="s">
        <v>8312</v>
      </c>
      <c r="V2039" s="3" t="s">
        <v>8342</v>
      </c>
    </row>
    <row r="2040" spans="1:22" ht="43.2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15">
        <f t="shared" si="187"/>
        <v>41456.75</v>
      </c>
      <c r="K2040" s="3">
        <v>1369895421</v>
      </c>
      <c r="L2040" s="15">
        <f t="shared" si="188"/>
        <v>41424.27107638889</v>
      </c>
      <c r="M2040" s="15" t="str">
        <f t="shared" si="189"/>
        <v>May</v>
      </c>
      <c r="N2040" s="15" t="str">
        <f t="shared" si="190"/>
        <v>2013</v>
      </c>
      <c r="O2040" s="3" t="b">
        <v>1</v>
      </c>
      <c r="P2040" s="3">
        <v>204</v>
      </c>
      <c r="Q2040" s="3" t="b">
        <v>1</v>
      </c>
      <c r="R2040" s="3" t="s">
        <v>8295</v>
      </c>
      <c r="S2040" s="7">
        <f t="shared" si="186"/>
        <v>421</v>
      </c>
      <c r="T2040" s="3">
        <f t="shared" si="191"/>
        <v>164.91</v>
      </c>
      <c r="U2040" s="9" t="s">
        <v>8312</v>
      </c>
      <c r="V2040" s="3" t="s">
        <v>8342</v>
      </c>
    </row>
    <row r="2041" spans="1:22" ht="28.8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15">
        <f t="shared" si="187"/>
        <v>42705.207638888889</v>
      </c>
      <c r="K2041" s="3">
        <v>1477996325</v>
      </c>
      <c r="L2041" s="15">
        <f t="shared" si="188"/>
        <v>42675.438946759255</v>
      </c>
      <c r="M2041" s="15" t="str">
        <f t="shared" si="189"/>
        <v>Nov</v>
      </c>
      <c r="N2041" s="15" t="str">
        <f t="shared" si="190"/>
        <v>2016</v>
      </c>
      <c r="O2041" s="3" t="b">
        <v>1</v>
      </c>
      <c r="P2041" s="3">
        <v>379</v>
      </c>
      <c r="Q2041" s="3" t="b">
        <v>1</v>
      </c>
      <c r="R2041" s="3" t="s">
        <v>8295</v>
      </c>
      <c r="S2041" s="7">
        <f t="shared" si="186"/>
        <v>136</v>
      </c>
      <c r="T2041" s="3">
        <f t="shared" si="191"/>
        <v>449.26</v>
      </c>
      <c r="U2041" s="9" t="s">
        <v>8312</v>
      </c>
      <c r="V2041" s="3" t="s">
        <v>8342</v>
      </c>
    </row>
    <row r="2042" spans="1:22" ht="28.8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15">
        <f t="shared" si="187"/>
        <v>41593.968784722223</v>
      </c>
      <c r="K2042" s="3">
        <v>1383257703</v>
      </c>
      <c r="L2042" s="15">
        <f t="shared" si="188"/>
        <v>41578.927118055559</v>
      </c>
      <c r="M2042" s="15" t="str">
        <f t="shared" si="189"/>
        <v>Oct</v>
      </c>
      <c r="N2042" s="15" t="str">
        <f t="shared" si="190"/>
        <v>2013</v>
      </c>
      <c r="O2042" s="3" t="b">
        <v>1</v>
      </c>
      <c r="P2042" s="3">
        <v>271</v>
      </c>
      <c r="Q2042" s="3" t="b">
        <v>1</v>
      </c>
      <c r="R2042" s="3" t="s">
        <v>8295</v>
      </c>
      <c r="S2042" s="7">
        <f t="shared" si="186"/>
        <v>248</v>
      </c>
      <c r="T2042" s="3">
        <f t="shared" si="191"/>
        <v>27.47</v>
      </c>
      <c r="U2042" s="9" t="s">
        <v>8312</v>
      </c>
      <c r="V2042" s="3" t="s">
        <v>8342</v>
      </c>
    </row>
    <row r="2043" spans="1:22" ht="43.2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15">
        <f t="shared" si="187"/>
        <v>42684.567442129628</v>
      </c>
      <c r="K2043" s="3">
        <v>1476189427</v>
      </c>
      <c r="L2043" s="15">
        <f t="shared" si="188"/>
        <v>42654.525775462964</v>
      </c>
      <c r="M2043" s="15" t="str">
        <f t="shared" si="189"/>
        <v>Oct</v>
      </c>
      <c r="N2043" s="15" t="str">
        <f t="shared" si="190"/>
        <v>2016</v>
      </c>
      <c r="O2043" s="3" t="b">
        <v>0</v>
      </c>
      <c r="P2043" s="3">
        <v>120</v>
      </c>
      <c r="Q2043" s="3" t="b">
        <v>1</v>
      </c>
      <c r="R2043" s="3" t="s">
        <v>8295</v>
      </c>
      <c r="S2043" s="7">
        <f t="shared" si="186"/>
        <v>182</v>
      </c>
      <c r="T2043" s="3">
        <f t="shared" si="191"/>
        <v>143.97999999999999</v>
      </c>
      <c r="U2043" s="9" t="s">
        <v>8312</v>
      </c>
      <c r="V2043" s="3" t="s">
        <v>8342</v>
      </c>
    </row>
    <row r="2044" spans="1:22" ht="43.2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15">
        <f t="shared" si="187"/>
        <v>42391.708032407405</v>
      </c>
      <c r="K2044" s="3">
        <v>1448297974</v>
      </c>
      <c r="L2044" s="15">
        <f t="shared" si="188"/>
        <v>42331.708032407405</v>
      </c>
      <c r="M2044" s="15" t="str">
        <f t="shared" si="189"/>
        <v>Nov</v>
      </c>
      <c r="N2044" s="15" t="str">
        <f t="shared" si="190"/>
        <v>2015</v>
      </c>
      <c r="O2044" s="3" t="b">
        <v>0</v>
      </c>
      <c r="P2044" s="3">
        <v>140</v>
      </c>
      <c r="Q2044" s="3" t="b">
        <v>1</v>
      </c>
      <c r="R2044" s="3" t="s">
        <v>8295</v>
      </c>
      <c r="S2044" s="7">
        <f t="shared" si="186"/>
        <v>124</v>
      </c>
      <c r="T2044" s="3">
        <f t="shared" si="191"/>
        <v>88.24</v>
      </c>
      <c r="U2044" s="9" t="s">
        <v>8312</v>
      </c>
      <c r="V2044" s="3" t="s">
        <v>8342</v>
      </c>
    </row>
    <row r="2045" spans="1:22" ht="43.2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15">
        <f t="shared" si="187"/>
        <v>42715.207638888889</v>
      </c>
      <c r="K2045" s="3">
        <v>1476764077</v>
      </c>
      <c r="L2045" s="15">
        <f t="shared" si="188"/>
        <v>42661.176817129628</v>
      </c>
      <c r="M2045" s="15" t="str">
        <f t="shared" si="189"/>
        <v>Oct</v>
      </c>
      <c r="N2045" s="15" t="str">
        <f t="shared" si="190"/>
        <v>2016</v>
      </c>
      <c r="O2045" s="3" t="b">
        <v>0</v>
      </c>
      <c r="P2045" s="3">
        <v>193</v>
      </c>
      <c r="Q2045" s="3" t="b">
        <v>1</v>
      </c>
      <c r="R2045" s="3" t="s">
        <v>8295</v>
      </c>
      <c r="S2045" s="7">
        <f t="shared" si="186"/>
        <v>506</v>
      </c>
      <c r="T2045" s="3">
        <f t="shared" si="191"/>
        <v>36.33</v>
      </c>
      <c r="U2045" s="9" t="s">
        <v>8312</v>
      </c>
      <c r="V2045" s="3" t="s">
        <v>8342</v>
      </c>
    </row>
    <row r="2046" spans="1:22" ht="43.2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15">
        <f t="shared" si="187"/>
        <v>42168.684189814812</v>
      </c>
      <c r="K2046" s="3">
        <v>1431620714</v>
      </c>
      <c r="L2046" s="15">
        <f t="shared" si="188"/>
        <v>42138.684189814812</v>
      </c>
      <c r="M2046" s="15" t="str">
        <f t="shared" si="189"/>
        <v>May</v>
      </c>
      <c r="N2046" s="15" t="str">
        <f t="shared" si="190"/>
        <v>2015</v>
      </c>
      <c r="O2046" s="3" t="b">
        <v>0</v>
      </c>
      <c r="P2046" s="3">
        <v>180</v>
      </c>
      <c r="Q2046" s="3" t="b">
        <v>1</v>
      </c>
      <c r="R2046" s="3" t="s">
        <v>8295</v>
      </c>
      <c r="S2046" s="7">
        <f t="shared" si="186"/>
        <v>108</v>
      </c>
      <c r="T2046" s="3">
        <f t="shared" si="191"/>
        <v>90.18</v>
      </c>
      <c r="U2046" s="9" t="s">
        <v>8312</v>
      </c>
      <c r="V2046" s="3" t="s">
        <v>8342</v>
      </c>
    </row>
    <row r="2047" spans="1:22" ht="43.2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15">
        <f t="shared" si="187"/>
        <v>41099.088506944441</v>
      </c>
      <c r="K2047" s="3">
        <v>1339207647</v>
      </c>
      <c r="L2047" s="15">
        <f t="shared" si="188"/>
        <v>41069.088506944441</v>
      </c>
      <c r="M2047" s="15" t="str">
        <f t="shared" si="189"/>
        <v>Jun</v>
      </c>
      <c r="N2047" s="15" t="str">
        <f t="shared" si="190"/>
        <v>2012</v>
      </c>
      <c r="O2047" s="3" t="b">
        <v>0</v>
      </c>
      <c r="P2047" s="3">
        <v>263</v>
      </c>
      <c r="Q2047" s="3" t="b">
        <v>1</v>
      </c>
      <c r="R2047" s="3" t="s">
        <v>8295</v>
      </c>
      <c r="S2047" s="7">
        <f t="shared" si="186"/>
        <v>819</v>
      </c>
      <c r="T2047" s="3">
        <f t="shared" si="191"/>
        <v>152.62</v>
      </c>
      <c r="U2047" s="9" t="s">
        <v>8312</v>
      </c>
      <c r="V2047" s="3" t="s">
        <v>8342</v>
      </c>
    </row>
    <row r="2048" spans="1:22" ht="43.2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15">
        <f t="shared" si="187"/>
        <v>41417.171805555554</v>
      </c>
      <c r="K2048" s="3">
        <v>1366690044</v>
      </c>
      <c r="L2048" s="15">
        <f t="shared" si="188"/>
        <v>41387.171805555554</v>
      </c>
      <c r="M2048" s="15" t="str">
        <f t="shared" si="189"/>
        <v>Apr</v>
      </c>
      <c r="N2048" s="15" t="str">
        <f t="shared" si="190"/>
        <v>2013</v>
      </c>
      <c r="O2048" s="3" t="b">
        <v>0</v>
      </c>
      <c r="P2048" s="3">
        <v>217</v>
      </c>
      <c r="Q2048" s="3" t="b">
        <v>1</v>
      </c>
      <c r="R2048" s="3" t="s">
        <v>8295</v>
      </c>
      <c r="S2048" s="7">
        <f t="shared" si="186"/>
        <v>121</v>
      </c>
      <c r="T2048" s="3">
        <f t="shared" si="191"/>
        <v>55.81</v>
      </c>
      <c r="U2048" s="9" t="s">
        <v>8312</v>
      </c>
      <c r="V2048" s="3" t="s">
        <v>8342</v>
      </c>
    </row>
    <row r="2049" spans="1:22" ht="43.2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15">
        <f t="shared" si="187"/>
        <v>42111</v>
      </c>
      <c r="K2049" s="3">
        <v>1426714870</v>
      </c>
      <c r="L2049" s="15">
        <f t="shared" si="188"/>
        <v>42081.903587962966</v>
      </c>
      <c r="M2049" s="15" t="str">
        <f t="shared" si="189"/>
        <v>Mar</v>
      </c>
      <c r="N2049" s="15" t="str">
        <f t="shared" si="190"/>
        <v>2015</v>
      </c>
      <c r="O2049" s="3" t="b">
        <v>0</v>
      </c>
      <c r="P2049" s="3">
        <v>443</v>
      </c>
      <c r="Q2049" s="3" t="b">
        <v>1</v>
      </c>
      <c r="R2049" s="3" t="s">
        <v>8295</v>
      </c>
      <c r="S2049" s="7">
        <f t="shared" si="186"/>
        <v>103</v>
      </c>
      <c r="T2049" s="3">
        <f t="shared" si="191"/>
        <v>227.85</v>
      </c>
      <c r="U2049" s="9" t="s">
        <v>8312</v>
      </c>
      <c r="V2049" s="3" t="s">
        <v>8342</v>
      </c>
    </row>
    <row r="2050" spans="1:22" ht="43.2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15">
        <f t="shared" si="187"/>
        <v>41417.651516203703</v>
      </c>
      <c r="K2050" s="3">
        <v>1366731491</v>
      </c>
      <c r="L2050" s="15">
        <f t="shared" si="188"/>
        <v>41387.651516203703</v>
      </c>
      <c r="M2050" s="15" t="str">
        <f t="shared" si="189"/>
        <v>Apr</v>
      </c>
      <c r="N2050" s="15" t="str">
        <f t="shared" si="190"/>
        <v>2013</v>
      </c>
      <c r="O2050" s="3" t="b">
        <v>0</v>
      </c>
      <c r="P2050" s="3">
        <v>1373</v>
      </c>
      <c r="Q2050" s="3" t="b">
        <v>1</v>
      </c>
      <c r="R2050" s="3" t="s">
        <v>8295</v>
      </c>
      <c r="S2050" s="7">
        <f t="shared" ref="S2050:S2113" si="192">ROUND((E2050/D2050)*100,0)</f>
        <v>148</v>
      </c>
      <c r="T2050" s="3">
        <f t="shared" si="191"/>
        <v>91.83</v>
      </c>
      <c r="U2050" s="9" t="s">
        <v>8312</v>
      </c>
      <c r="V2050" s="3" t="s">
        <v>8342</v>
      </c>
    </row>
    <row r="2051" spans="1:22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15">
        <f t="shared" ref="J2051:J2114" si="193">(((I2051/60)/60)/24)+DATE(1970,1,1)</f>
        <v>41610.957638888889</v>
      </c>
      <c r="K2051" s="3">
        <v>1382963963</v>
      </c>
      <c r="L2051" s="15">
        <f t="shared" ref="L2051:L2114" si="194">(((K2051/60)/60)/24)+DATE(1970,1,1)</f>
        <v>41575.527349537035</v>
      </c>
      <c r="M2051" s="15" t="str">
        <f t="shared" ref="M2051:M2114" si="195">TEXT(L2051, "mmm")</f>
        <v>Oct</v>
      </c>
      <c r="N2051" s="15" t="str">
        <f t="shared" ref="N2051:N2114" si="196">TEXT(L2051, "yyyy")</f>
        <v>2013</v>
      </c>
      <c r="O2051" s="3" t="b">
        <v>0</v>
      </c>
      <c r="P2051" s="3">
        <v>742</v>
      </c>
      <c r="Q2051" s="3" t="b">
        <v>1</v>
      </c>
      <c r="R2051" s="3" t="s">
        <v>8295</v>
      </c>
      <c r="S2051" s="7">
        <f t="shared" si="192"/>
        <v>120</v>
      </c>
      <c r="T2051" s="3">
        <f t="shared" ref="T2051:T2114" si="197">ROUND(E2051/P2051,2)</f>
        <v>80.989999999999995</v>
      </c>
      <c r="U2051" s="9" t="s">
        <v>8312</v>
      </c>
      <c r="V2051" s="3" t="s">
        <v>8342</v>
      </c>
    </row>
    <row r="2052" spans="1:22" ht="43.2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15">
        <f t="shared" si="193"/>
        <v>42155.071504629625</v>
      </c>
      <c r="K2052" s="3">
        <v>1429580578</v>
      </c>
      <c r="L2052" s="15">
        <f t="shared" si="194"/>
        <v>42115.071504629625</v>
      </c>
      <c r="M2052" s="15" t="str">
        <f t="shared" si="195"/>
        <v>Apr</v>
      </c>
      <c r="N2052" s="15" t="str">
        <f t="shared" si="196"/>
        <v>2015</v>
      </c>
      <c r="O2052" s="3" t="b">
        <v>0</v>
      </c>
      <c r="P2052" s="3">
        <v>170</v>
      </c>
      <c r="Q2052" s="3" t="b">
        <v>1</v>
      </c>
      <c r="R2052" s="3" t="s">
        <v>8295</v>
      </c>
      <c r="S2052" s="7">
        <f t="shared" si="192"/>
        <v>473</v>
      </c>
      <c r="T2052" s="3">
        <f t="shared" si="197"/>
        <v>278.39</v>
      </c>
      <c r="U2052" s="9" t="s">
        <v>8312</v>
      </c>
      <c r="V2052" s="3" t="s">
        <v>8342</v>
      </c>
    </row>
    <row r="2053" spans="1:22" ht="43.2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15">
        <f t="shared" si="193"/>
        <v>41634.022418981483</v>
      </c>
      <c r="K2053" s="3">
        <v>1385425937</v>
      </c>
      <c r="L2053" s="15">
        <f t="shared" si="194"/>
        <v>41604.022418981483</v>
      </c>
      <c r="M2053" s="15" t="str">
        <f t="shared" si="195"/>
        <v>Nov</v>
      </c>
      <c r="N2053" s="15" t="str">
        <f t="shared" si="196"/>
        <v>2013</v>
      </c>
      <c r="O2053" s="3" t="b">
        <v>0</v>
      </c>
      <c r="P2053" s="3">
        <v>242</v>
      </c>
      <c r="Q2053" s="3" t="b">
        <v>1</v>
      </c>
      <c r="R2053" s="3" t="s">
        <v>8295</v>
      </c>
      <c r="S2053" s="7">
        <f t="shared" si="192"/>
        <v>130</v>
      </c>
      <c r="T2053" s="3">
        <f t="shared" si="197"/>
        <v>43.1</v>
      </c>
      <c r="U2053" s="9" t="s">
        <v>8312</v>
      </c>
      <c r="V2053" s="3" t="s">
        <v>8342</v>
      </c>
    </row>
    <row r="2054" spans="1:22" ht="43.2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15">
        <f t="shared" si="193"/>
        <v>42420.08394675926</v>
      </c>
      <c r="K2054" s="3">
        <v>1452045653</v>
      </c>
      <c r="L2054" s="15">
        <f t="shared" si="194"/>
        <v>42375.08394675926</v>
      </c>
      <c r="M2054" s="15" t="str">
        <f t="shared" si="195"/>
        <v>Jan</v>
      </c>
      <c r="N2054" s="15" t="str">
        <f t="shared" si="196"/>
        <v>2016</v>
      </c>
      <c r="O2054" s="3" t="b">
        <v>0</v>
      </c>
      <c r="P2054" s="3">
        <v>541</v>
      </c>
      <c r="Q2054" s="3" t="b">
        <v>1</v>
      </c>
      <c r="R2054" s="3" t="s">
        <v>8295</v>
      </c>
      <c r="S2054" s="7">
        <f t="shared" si="192"/>
        <v>353</v>
      </c>
      <c r="T2054" s="3">
        <f t="shared" si="197"/>
        <v>326.29000000000002</v>
      </c>
      <c r="U2054" s="9" t="s">
        <v>8312</v>
      </c>
      <c r="V2054" s="3" t="s">
        <v>8342</v>
      </c>
    </row>
    <row r="2055" spans="1:22" ht="43.2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15">
        <f t="shared" si="193"/>
        <v>42333.659155092595</v>
      </c>
      <c r="K2055" s="3">
        <v>1445870951</v>
      </c>
      <c r="L2055" s="15">
        <f t="shared" si="194"/>
        <v>42303.617488425924</v>
      </c>
      <c r="M2055" s="15" t="str">
        <f t="shared" si="195"/>
        <v>Oct</v>
      </c>
      <c r="N2055" s="15" t="str">
        <f t="shared" si="196"/>
        <v>2015</v>
      </c>
      <c r="O2055" s="3" t="b">
        <v>0</v>
      </c>
      <c r="P2055" s="3">
        <v>121</v>
      </c>
      <c r="Q2055" s="3" t="b">
        <v>1</v>
      </c>
      <c r="R2055" s="3" t="s">
        <v>8295</v>
      </c>
      <c r="S2055" s="7">
        <f t="shared" si="192"/>
        <v>101</v>
      </c>
      <c r="T2055" s="3">
        <f t="shared" si="197"/>
        <v>41.74</v>
      </c>
      <c r="U2055" s="9" t="s">
        <v>8312</v>
      </c>
      <c r="V2055" s="3" t="s">
        <v>8342</v>
      </c>
    </row>
    <row r="2056" spans="1:22" ht="43.2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15">
        <f t="shared" si="193"/>
        <v>41761.520949074074</v>
      </c>
      <c r="K2056" s="3">
        <v>1396441810</v>
      </c>
      <c r="L2056" s="15">
        <f t="shared" si="194"/>
        <v>41731.520949074074</v>
      </c>
      <c r="M2056" s="15" t="str">
        <f t="shared" si="195"/>
        <v>Apr</v>
      </c>
      <c r="N2056" s="15" t="str">
        <f t="shared" si="196"/>
        <v>2014</v>
      </c>
      <c r="O2056" s="3" t="b">
        <v>0</v>
      </c>
      <c r="P2056" s="3">
        <v>621</v>
      </c>
      <c r="Q2056" s="3" t="b">
        <v>1</v>
      </c>
      <c r="R2056" s="3" t="s">
        <v>8295</v>
      </c>
      <c r="S2056" s="7">
        <f t="shared" si="192"/>
        <v>114</v>
      </c>
      <c r="T2056" s="3">
        <f t="shared" si="197"/>
        <v>64.02</v>
      </c>
      <c r="U2056" s="9" t="s">
        <v>8312</v>
      </c>
      <c r="V2056" s="3" t="s">
        <v>8342</v>
      </c>
    </row>
    <row r="2057" spans="1:22" ht="43.2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15">
        <f t="shared" si="193"/>
        <v>41976.166666666672</v>
      </c>
      <c r="K2057" s="3">
        <v>1415031043</v>
      </c>
      <c r="L2057" s="15">
        <f t="shared" si="194"/>
        <v>41946.674108796295</v>
      </c>
      <c r="M2057" s="15" t="str">
        <f t="shared" si="195"/>
        <v>Nov</v>
      </c>
      <c r="N2057" s="15" t="str">
        <f t="shared" si="196"/>
        <v>2014</v>
      </c>
      <c r="O2057" s="3" t="b">
        <v>0</v>
      </c>
      <c r="P2057" s="3">
        <v>101</v>
      </c>
      <c r="Q2057" s="3" t="b">
        <v>1</v>
      </c>
      <c r="R2057" s="3" t="s">
        <v>8295</v>
      </c>
      <c r="S2057" s="7">
        <f t="shared" si="192"/>
        <v>167</v>
      </c>
      <c r="T2057" s="3">
        <f t="shared" si="197"/>
        <v>99.46</v>
      </c>
      <c r="U2057" s="9" t="s">
        <v>8312</v>
      </c>
      <c r="V2057" s="3" t="s">
        <v>8342</v>
      </c>
    </row>
    <row r="2058" spans="1:22" ht="43.2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15">
        <f t="shared" si="193"/>
        <v>41381.76090277778</v>
      </c>
      <c r="K2058" s="3">
        <v>1363630542</v>
      </c>
      <c r="L2058" s="15">
        <f t="shared" si="194"/>
        <v>41351.76090277778</v>
      </c>
      <c r="M2058" s="15" t="str">
        <f t="shared" si="195"/>
        <v>Mar</v>
      </c>
      <c r="N2058" s="15" t="str">
        <f t="shared" si="196"/>
        <v>2013</v>
      </c>
      <c r="O2058" s="3" t="b">
        <v>0</v>
      </c>
      <c r="P2058" s="3">
        <v>554</v>
      </c>
      <c r="Q2058" s="3" t="b">
        <v>1</v>
      </c>
      <c r="R2058" s="3" t="s">
        <v>8295</v>
      </c>
      <c r="S2058" s="7">
        <f t="shared" si="192"/>
        <v>153</v>
      </c>
      <c r="T2058" s="3">
        <f t="shared" si="197"/>
        <v>138.49</v>
      </c>
      <c r="U2058" s="9" t="s">
        <v>8312</v>
      </c>
      <c r="V2058" s="3" t="s">
        <v>8342</v>
      </c>
    </row>
    <row r="2059" spans="1:22" ht="57.6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15">
        <f t="shared" si="193"/>
        <v>42426.494583333333</v>
      </c>
      <c r="K2059" s="3">
        <v>1453895532</v>
      </c>
      <c r="L2059" s="15">
        <f t="shared" si="194"/>
        <v>42396.494583333333</v>
      </c>
      <c r="M2059" s="15" t="str">
        <f t="shared" si="195"/>
        <v>Jan</v>
      </c>
      <c r="N2059" s="15" t="str">
        <f t="shared" si="196"/>
        <v>2016</v>
      </c>
      <c r="O2059" s="3" t="b">
        <v>0</v>
      </c>
      <c r="P2059" s="3">
        <v>666</v>
      </c>
      <c r="Q2059" s="3" t="b">
        <v>1</v>
      </c>
      <c r="R2059" s="3" t="s">
        <v>8295</v>
      </c>
      <c r="S2059" s="7">
        <f t="shared" si="192"/>
        <v>202</v>
      </c>
      <c r="T2059" s="3">
        <f t="shared" si="197"/>
        <v>45.55</v>
      </c>
      <c r="U2059" s="9" t="s">
        <v>8312</v>
      </c>
      <c r="V2059" s="3" t="s">
        <v>8342</v>
      </c>
    </row>
    <row r="2060" spans="1:22" ht="28.8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15">
        <f t="shared" si="193"/>
        <v>42065.833333333328</v>
      </c>
      <c r="K2060" s="3">
        <v>1421916830</v>
      </c>
      <c r="L2060" s="15">
        <f t="shared" si="194"/>
        <v>42026.370717592596</v>
      </c>
      <c r="M2060" s="15" t="str">
        <f t="shared" si="195"/>
        <v>Jan</v>
      </c>
      <c r="N2060" s="15" t="str">
        <f t="shared" si="196"/>
        <v>2015</v>
      </c>
      <c r="O2060" s="3" t="b">
        <v>0</v>
      </c>
      <c r="P2060" s="3">
        <v>410</v>
      </c>
      <c r="Q2060" s="3" t="b">
        <v>1</v>
      </c>
      <c r="R2060" s="3" t="s">
        <v>8295</v>
      </c>
      <c r="S2060" s="7">
        <f t="shared" si="192"/>
        <v>168</v>
      </c>
      <c r="T2060" s="3">
        <f t="shared" si="197"/>
        <v>10.51</v>
      </c>
      <c r="U2060" s="9" t="s">
        <v>8312</v>
      </c>
      <c r="V2060" s="3" t="s">
        <v>8342</v>
      </c>
    </row>
    <row r="2061" spans="1:22" ht="43.2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15">
        <f t="shared" si="193"/>
        <v>42400.915972222225</v>
      </c>
      <c r="K2061" s="3">
        <v>1450880854</v>
      </c>
      <c r="L2061" s="15">
        <f t="shared" si="194"/>
        <v>42361.602476851855</v>
      </c>
      <c r="M2061" s="15" t="str">
        <f t="shared" si="195"/>
        <v>Dec</v>
      </c>
      <c r="N2061" s="15" t="str">
        <f t="shared" si="196"/>
        <v>2015</v>
      </c>
      <c r="O2061" s="3" t="b">
        <v>0</v>
      </c>
      <c r="P2061" s="3">
        <v>375</v>
      </c>
      <c r="Q2061" s="3" t="b">
        <v>1</v>
      </c>
      <c r="R2061" s="3" t="s">
        <v>8295</v>
      </c>
      <c r="S2061" s="7">
        <f t="shared" si="192"/>
        <v>143</v>
      </c>
      <c r="T2061" s="3">
        <f t="shared" si="197"/>
        <v>114.77</v>
      </c>
      <c r="U2061" s="9" t="s">
        <v>8312</v>
      </c>
      <c r="V2061" s="3" t="s">
        <v>8342</v>
      </c>
    </row>
    <row r="2062" spans="1:22" ht="43.2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15">
        <f t="shared" si="193"/>
        <v>41843.642939814818</v>
      </c>
      <c r="K2062" s="3">
        <v>1400945150</v>
      </c>
      <c r="L2062" s="15">
        <f t="shared" si="194"/>
        <v>41783.642939814818</v>
      </c>
      <c r="M2062" s="15" t="str">
        <f t="shared" si="195"/>
        <v>May</v>
      </c>
      <c r="N2062" s="15" t="str">
        <f t="shared" si="196"/>
        <v>2014</v>
      </c>
      <c r="O2062" s="3" t="b">
        <v>0</v>
      </c>
      <c r="P2062" s="3">
        <v>1364</v>
      </c>
      <c r="Q2062" s="3" t="b">
        <v>1</v>
      </c>
      <c r="R2062" s="3" t="s">
        <v>8295</v>
      </c>
      <c r="S2062" s="7">
        <f t="shared" si="192"/>
        <v>196</v>
      </c>
      <c r="T2062" s="3">
        <f t="shared" si="197"/>
        <v>36</v>
      </c>
      <c r="U2062" s="9" t="s">
        <v>8312</v>
      </c>
      <c r="V2062" s="3" t="s">
        <v>8342</v>
      </c>
    </row>
    <row r="2063" spans="1:22" ht="43.2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15">
        <f t="shared" si="193"/>
        <v>42735.764513888891</v>
      </c>
      <c r="K2063" s="3">
        <v>1480616454</v>
      </c>
      <c r="L2063" s="15">
        <f t="shared" si="194"/>
        <v>42705.764513888891</v>
      </c>
      <c r="M2063" s="15" t="str">
        <f t="shared" si="195"/>
        <v>Dec</v>
      </c>
      <c r="N2063" s="15" t="str">
        <f t="shared" si="196"/>
        <v>2016</v>
      </c>
      <c r="O2063" s="3" t="b">
        <v>0</v>
      </c>
      <c r="P2063" s="3">
        <v>35</v>
      </c>
      <c r="Q2063" s="3" t="b">
        <v>1</v>
      </c>
      <c r="R2063" s="3" t="s">
        <v>8295</v>
      </c>
      <c r="S2063" s="7">
        <f t="shared" si="192"/>
        <v>108</v>
      </c>
      <c r="T2063" s="3">
        <f t="shared" si="197"/>
        <v>154.16999999999999</v>
      </c>
      <c r="U2063" s="9" t="s">
        <v>8312</v>
      </c>
      <c r="V2063" s="3" t="s">
        <v>8342</v>
      </c>
    </row>
    <row r="2064" spans="1:22" ht="57.6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15">
        <f t="shared" si="193"/>
        <v>42453.341412037036</v>
      </c>
      <c r="K2064" s="3">
        <v>1456218698</v>
      </c>
      <c r="L2064" s="15">
        <f t="shared" si="194"/>
        <v>42423.3830787037</v>
      </c>
      <c r="M2064" s="15" t="str">
        <f t="shared" si="195"/>
        <v>Feb</v>
      </c>
      <c r="N2064" s="15" t="str">
        <f t="shared" si="196"/>
        <v>2016</v>
      </c>
      <c r="O2064" s="3" t="b">
        <v>0</v>
      </c>
      <c r="P2064" s="3">
        <v>203</v>
      </c>
      <c r="Q2064" s="3" t="b">
        <v>1</v>
      </c>
      <c r="R2064" s="3" t="s">
        <v>8295</v>
      </c>
      <c r="S2064" s="7">
        <f t="shared" si="192"/>
        <v>115</v>
      </c>
      <c r="T2064" s="3">
        <f t="shared" si="197"/>
        <v>566.39</v>
      </c>
      <c r="U2064" s="9" t="s">
        <v>8312</v>
      </c>
      <c r="V2064" s="3" t="s">
        <v>8342</v>
      </c>
    </row>
    <row r="2065" spans="1:22" ht="28.8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15">
        <f t="shared" si="193"/>
        <v>42505.73265046296</v>
      </c>
      <c r="K2065" s="3">
        <v>1460482501</v>
      </c>
      <c r="L2065" s="15">
        <f t="shared" si="194"/>
        <v>42472.73265046296</v>
      </c>
      <c r="M2065" s="15" t="str">
        <f t="shared" si="195"/>
        <v>Apr</v>
      </c>
      <c r="N2065" s="15" t="str">
        <f t="shared" si="196"/>
        <v>2016</v>
      </c>
      <c r="O2065" s="3" t="b">
        <v>0</v>
      </c>
      <c r="P2065" s="3">
        <v>49</v>
      </c>
      <c r="Q2065" s="3" t="b">
        <v>1</v>
      </c>
      <c r="R2065" s="3" t="s">
        <v>8295</v>
      </c>
      <c r="S2065" s="7">
        <f t="shared" si="192"/>
        <v>148</v>
      </c>
      <c r="T2065" s="3">
        <f t="shared" si="197"/>
        <v>120.86</v>
      </c>
      <c r="U2065" s="9" t="s">
        <v>8312</v>
      </c>
      <c r="V2065" s="3" t="s">
        <v>8342</v>
      </c>
    </row>
    <row r="2066" spans="1:22" ht="43.2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15">
        <f t="shared" si="193"/>
        <v>41425.5</v>
      </c>
      <c r="K2066" s="3">
        <v>1366879523</v>
      </c>
      <c r="L2066" s="15">
        <f t="shared" si="194"/>
        <v>41389.364849537036</v>
      </c>
      <c r="M2066" s="15" t="str">
        <f t="shared" si="195"/>
        <v>Apr</v>
      </c>
      <c r="N2066" s="15" t="str">
        <f t="shared" si="196"/>
        <v>2013</v>
      </c>
      <c r="O2066" s="3" t="b">
        <v>0</v>
      </c>
      <c r="P2066" s="3">
        <v>5812</v>
      </c>
      <c r="Q2066" s="3" t="b">
        <v>1</v>
      </c>
      <c r="R2066" s="3" t="s">
        <v>8295</v>
      </c>
      <c r="S2066" s="7">
        <f t="shared" si="192"/>
        <v>191</v>
      </c>
      <c r="T2066" s="3">
        <f t="shared" si="197"/>
        <v>86.16</v>
      </c>
      <c r="U2066" s="9" t="s">
        <v>8312</v>
      </c>
      <c r="V2066" s="3" t="s">
        <v>8342</v>
      </c>
    </row>
    <row r="2067" spans="1:22" ht="43.2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15">
        <f t="shared" si="193"/>
        <v>41633.333668981482</v>
      </c>
      <c r="K2067" s="3">
        <v>1385366429</v>
      </c>
      <c r="L2067" s="15">
        <f t="shared" si="194"/>
        <v>41603.333668981482</v>
      </c>
      <c r="M2067" s="15" t="str">
        <f t="shared" si="195"/>
        <v>Nov</v>
      </c>
      <c r="N2067" s="15" t="str">
        <f t="shared" si="196"/>
        <v>2013</v>
      </c>
      <c r="O2067" s="3" t="b">
        <v>0</v>
      </c>
      <c r="P2067" s="3">
        <v>1556</v>
      </c>
      <c r="Q2067" s="3" t="b">
        <v>1</v>
      </c>
      <c r="R2067" s="3" t="s">
        <v>8295</v>
      </c>
      <c r="S2067" s="7">
        <f t="shared" si="192"/>
        <v>199</v>
      </c>
      <c r="T2067" s="3">
        <f t="shared" si="197"/>
        <v>51.21</v>
      </c>
      <c r="U2067" s="9" t="s">
        <v>8312</v>
      </c>
      <c r="V2067" s="3" t="s">
        <v>8342</v>
      </c>
    </row>
    <row r="2068" spans="1:22" ht="43.2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15">
        <f t="shared" si="193"/>
        <v>41874.771793981483</v>
      </c>
      <c r="K2068" s="3">
        <v>1406226683</v>
      </c>
      <c r="L2068" s="15">
        <f t="shared" si="194"/>
        <v>41844.771793981483</v>
      </c>
      <c r="M2068" s="15" t="str">
        <f t="shared" si="195"/>
        <v>Jul</v>
      </c>
      <c r="N2068" s="15" t="str">
        <f t="shared" si="196"/>
        <v>2014</v>
      </c>
      <c r="O2068" s="3" t="b">
        <v>0</v>
      </c>
      <c r="P2068" s="3">
        <v>65</v>
      </c>
      <c r="Q2068" s="3" t="b">
        <v>1</v>
      </c>
      <c r="R2068" s="3" t="s">
        <v>8295</v>
      </c>
      <c r="S2068" s="7">
        <f t="shared" si="192"/>
        <v>219</v>
      </c>
      <c r="T2068" s="3">
        <f t="shared" si="197"/>
        <v>67.260000000000005</v>
      </c>
      <c r="U2068" s="9" t="s">
        <v>8312</v>
      </c>
      <c r="V2068" s="3" t="s">
        <v>8342</v>
      </c>
    </row>
    <row r="2069" spans="1:22" ht="43.2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15">
        <f t="shared" si="193"/>
        <v>42148.853888888887</v>
      </c>
      <c r="K2069" s="3">
        <v>1429648176</v>
      </c>
      <c r="L2069" s="15">
        <f t="shared" si="194"/>
        <v>42115.853888888887</v>
      </c>
      <c r="M2069" s="15" t="str">
        <f t="shared" si="195"/>
        <v>Apr</v>
      </c>
      <c r="N2069" s="15" t="str">
        <f t="shared" si="196"/>
        <v>2015</v>
      </c>
      <c r="O2069" s="3" t="b">
        <v>0</v>
      </c>
      <c r="P2069" s="3">
        <v>10</v>
      </c>
      <c r="Q2069" s="3" t="b">
        <v>1</v>
      </c>
      <c r="R2069" s="3" t="s">
        <v>8295</v>
      </c>
      <c r="S2069" s="7">
        <f t="shared" si="192"/>
        <v>127</v>
      </c>
      <c r="T2069" s="3">
        <f t="shared" si="197"/>
        <v>62.8</v>
      </c>
      <c r="U2069" s="9" t="s">
        <v>8312</v>
      </c>
      <c r="V2069" s="3" t="s">
        <v>8342</v>
      </c>
    </row>
    <row r="2070" spans="1:22" ht="43.2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15">
        <f t="shared" si="193"/>
        <v>42663.841608796298</v>
      </c>
      <c r="K2070" s="3">
        <v>1474402315</v>
      </c>
      <c r="L2070" s="15">
        <f t="shared" si="194"/>
        <v>42633.841608796298</v>
      </c>
      <c r="M2070" s="15" t="str">
        <f t="shared" si="195"/>
        <v>Sep</v>
      </c>
      <c r="N2070" s="15" t="str">
        <f t="shared" si="196"/>
        <v>2016</v>
      </c>
      <c r="O2070" s="3" t="b">
        <v>0</v>
      </c>
      <c r="P2070" s="3">
        <v>76</v>
      </c>
      <c r="Q2070" s="3" t="b">
        <v>1</v>
      </c>
      <c r="R2070" s="3" t="s">
        <v>8295</v>
      </c>
      <c r="S2070" s="7">
        <f t="shared" si="192"/>
        <v>105</v>
      </c>
      <c r="T2070" s="3">
        <f t="shared" si="197"/>
        <v>346.13</v>
      </c>
      <c r="U2070" s="9" t="s">
        <v>8312</v>
      </c>
      <c r="V2070" s="3" t="s">
        <v>8342</v>
      </c>
    </row>
    <row r="2071" spans="1:22" ht="57.6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15">
        <f t="shared" si="193"/>
        <v>42371.972118055557</v>
      </c>
      <c r="K2071" s="3">
        <v>1449098391</v>
      </c>
      <c r="L2071" s="15">
        <f t="shared" si="194"/>
        <v>42340.972118055557</v>
      </c>
      <c r="M2071" s="15" t="str">
        <f t="shared" si="195"/>
        <v>Dec</v>
      </c>
      <c r="N2071" s="15" t="str">
        <f t="shared" si="196"/>
        <v>2015</v>
      </c>
      <c r="O2071" s="3" t="b">
        <v>0</v>
      </c>
      <c r="P2071" s="3">
        <v>263</v>
      </c>
      <c r="Q2071" s="3" t="b">
        <v>1</v>
      </c>
      <c r="R2071" s="3" t="s">
        <v>8295</v>
      </c>
      <c r="S2071" s="7">
        <f t="shared" si="192"/>
        <v>128</v>
      </c>
      <c r="T2071" s="3">
        <f t="shared" si="197"/>
        <v>244.12</v>
      </c>
      <c r="U2071" s="9" t="s">
        <v>8312</v>
      </c>
      <c r="V2071" s="3" t="s">
        <v>8342</v>
      </c>
    </row>
    <row r="2072" spans="1:22" ht="43.2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15">
        <f t="shared" si="193"/>
        <v>42549.6565162037</v>
      </c>
      <c r="K2072" s="3">
        <v>1464536723</v>
      </c>
      <c r="L2072" s="15">
        <f t="shared" si="194"/>
        <v>42519.6565162037</v>
      </c>
      <c r="M2072" s="15" t="str">
        <f t="shared" si="195"/>
        <v>May</v>
      </c>
      <c r="N2072" s="15" t="str">
        <f t="shared" si="196"/>
        <v>2016</v>
      </c>
      <c r="O2072" s="3" t="b">
        <v>0</v>
      </c>
      <c r="P2072" s="3">
        <v>1530</v>
      </c>
      <c r="Q2072" s="3" t="b">
        <v>1</v>
      </c>
      <c r="R2072" s="3" t="s">
        <v>8295</v>
      </c>
      <c r="S2072" s="7">
        <f t="shared" si="192"/>
        <v>317</v>
      </c>
      <c r="T2072" s="3">
        <f t="shared" si="197"/>
        <v>259.25</v>
      </c>
      <c r="U2072" s="9" t="s">
        <v>8312</v>
      </c>
      <c r="V2072" s="3" t="s">
        <v>8342</v>
      </c>
    </row>
    <row r="2073" spans="1:22" ht="43.2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15">
        <f t="shared" si="193"/>
        <v>42645.278749999998</v>
      </c>
      <c r="K2073" s="3">
        <v>1471502484</v>
      </c>
      <c r="L2073" s="15">
        <f t="shared" si="194"/>
        <v>42600.278749999998</v>
      </c>
      <c r="M2073" s="15" t="str">
        <f t="shared" si="195"/>
        <v>Aug</v>
      </c>
      <c r="N2073" s="15" t="str">
        <f t="shared" si="196"/>
        <v>2016</v>
      </c>
      <c r="O2073" s="3" t="b">
        <v>0</v>
      </c>
      <c r="P2073" s="3">
        <v>278</v>
      </c>
      <c r="Q2073" s="3" t="b">
        <v>1</v>
      </c>
      <c r="R2073" s="3" t="s">
        <v>8295</v>
      </c>
      <c r="S2073" s="7">
        <f t="shared" si="192"/>
        <v>281</v>
      </c>
      <c r="T2073" s="3">
        <f t="shared" si="197"/>
        <v>201.96</v>
      </c>
      <c r="U2073" s="9" t="s">
        <v>8312</v>
      </c>
      <c r="V2073" s="3" t="s">
        <v>8342</v>
      </c>
    </row>
    <row r="2074" spans="1:22" ht="57.6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15">
        <f t="shared" si="193"/>
        <v>42497.581388888888</v>
      </c>
      <c r="K2074" s="3">
        <v>1460037432</v>
      </c>
      <c r="L2074" s="15">
        <f t="shared" si="194"/>
        <v>42467.581388888888</v>
      </c>
      <c r="M2074" s="15" t="str">
        <f t="shared" si="195"/>
        <v>Apr</v>
      </c>
      <c r="N2074" s="15" t="str">
        <f t="shared" si="196"/>
        <v>2016</v>
      </c>
      <c r="O2074" s="3" t="b">
        <v>0</v>
      </c>
      <c r="P2074" s="3">
        <v>350</v>
      </c>
      <c r="Q2074" s="3" t="b">
        <v>1</v>
      </c>
      <c r="R2074" s="3" t="s">
        <v>8295</v>
      </c>
      <c r="S2074" s="7">
        <f t="shared" si="192"/>
        <v>111</v>
      </c>
      <c r="T2074" s="3">
        <f t="shared" si="197"/>
        <v>226.21</v>
      </c>
      <c r="U2074" s="9" t="s">
        <v>8312</v>
      </c>
      <c r="V2074" s="3" t="s">
        <v>8342</v>
      </c>
    </row>
    <row r="2075" spans="1:22" ht="43.2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15">
        <f t="shared" si="193"/>
        <v>42132.668032407411</v>
      </c>
      <c r="K2075" s="3">
        <v>1427212918</v>
      </c>
      <c r="L2075" s="15">
        <f t="shared" si="194"/>
        <v>42087.668032407411</v>
      </c>
      <c r="M2075" s="15" t="str">
        <f t="shared" si="195"/>
        <v>Mar</v>
      </c>
      <c r="N2075" s="15" t="str">
        <f t="shared" si="196"/>
        <v>2015</v>
      </c>
      <c r="O2075" s="3" t="b">
        <v>0</v>
      </c>
      <c r="P2075" s="3">
        <v>470</v>
      </c>
      <c r="Q2075" s="3" t="b">
        <v>1</v>
      </c>
      <c r="R2075" s="3" t="s">
        <v>8295</v>
      </c>
      <c r="S2075" s="7">
        <f t="shared" si="192"/>
        <v>153</v>
      </c>
      <c r="T2075" s="3">
        <f t="shared" si="197"/>
        <v>324.69</v>
      </c>
      <c r="U2075" s="9" t="s">
        <v>8312</v>
      </c>
      <c r="V2075" s="3" t="s">
        <v>8342</v>
      </c>
    </row>
    <row r="2076" spans="1:22" ht="28.8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15">
        <f t="shared" si="193"/>
        <v>42496.826180555552</v>
      </c>
      <c r="K2076" s="3">
        <v>1459972182</v>
      </c>
      <c r="L2076" s="15">
        <f t="shared" si="194"/>
        <v>42466.826180555552</v>
      </c>
      <c r="M2076" s="15" t="str">
        <f t="shared" si="195"/>
        <v>Apr</v>
      </c>
      <c r="N2076" s="15" t="str">
        <f t="shared" si="196"/>
        <v>2016</v>
      </c>
      <c r="O2076" s="3" t="b">
        <v>0</v>
      </c>
      <c r="P2076" s="3">
        <v>3</v>
      </c>
      <c r="Q2076" s="3" t="b">
        <v>1</v>
      </c>
      <c r="R2076" s="3" t="s">
        <v>8295</v>
      </c>
      <c r="S2076" s="7">
        <f t="shared" si="192"/>
        <v>103</v>
      </c>
      <c r="T2076" s="3">
        <f t="shared" si="197"/>
        <v>205</v>
      </c>
      <c r="U2076" s="9" t="s">
        <v>8312</v>
      </c>
      <c r="V2076" s="3" t="s">
        <v>8342</v>
      </c>
    </row>
    <row r="2077" spans="1:22" ht="43.2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15">
        <f t="shared" si="193"/>
        <v>41480.681574074071</v>
      </c>
      <c r="K2077" s="3">
        <v>1372177288</v>
      </c>
      <c r="L2077" s="15">
        <f t="shared" si="194"/>
        <v>41450.681574074071</v>
      </c>
      <c r="M2077" s="15" t="str">
        <f t="shared" si="195"/>
        <v>Jun</v>
      </c>
      <c r="N2077" s="15" t="str">
        <f t="shared" si="196"/>
        <v>2013</v>
      </c>
      <c r="O2077" s="3" t="b">
        <v>0</v>
      </c>
      <c r="P2077" s="3">
        <v>8200</v>
      </c>
      <c r="Q2077" s="3" t="b">
        <v>1</v>
      </c>
      <c r="R2077" s="3" t="s">
        <v>8295</v>
      </c>
      <c r="S2077" s="7">
        <f t="shared" si="192"/>
        <v>1678</v>
      </c>
      <c r="T2077" s="3">
        <f t="shared" si="197"/>
        <v>20.47</v>
      </c>
      <c r="U2077" s="9" t="s">
        <v>8312</v>
      </c>
      <c r="V2077" s="3" t="s">
        <v>8342</v>
      </c>
    </row>
    <row r="2078" spans="1:22" ht="28.8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15">
        <f t="shared" si="193"/>
        <v>41843.880659722221</v>
      </c>
      <c r="K2078" s="3">
        <v>1402693689</v>
      </c>
      <c r="L2078" s="15">
        <f t="shared" si="194"/>
        <v>41803.880659722221</v>
      </c>
      <c r="M2078" s="15" t="str">
        <f t="shared" si="195"/>
        <v>Jun</v>
      </c>
      <c r="N2078" s="15" t="str">
        <f t="shared" si="196"/>
        <v>2014</v>
      </c>
      <c r="O2078" s="3" t="b">
        <v>0</v>
      </c>
      <c r="P2078" s="3">
        <v>8359</v>
      </c>
      <c r="Q2078" s="3" t="b">
        <v>1</v>
      </c>
      <c r="R2078" s="3" t="s">
        <v>8295</v>
      </c>
      <c r="S2078" s="7">
        <f t="shared" si="192"/>
        <v>543</v>
      </c>
      <c r="T2078" s="3">
        <f t="shared" si="197"/>
        <v>116.35</v>
      </c>
      <c r="U2078" s="9" t="s">
        <v>8312</v>
      </c>
      <c r="V2078" s="3" t="s">
        <v>8342</v>
      </c>
    </row>
    <row r="2079" spans="1:22" ht="43.2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15">
        <f t="shared" si="193"/>
        <v>42160.875</v>
      </c>
      <c r="K2079" s="3">
        <v>1428541276</v>
      </c>
      <c r="L2079" s="15">
        <f t="shared" si="194"/>
        <v>42103.042546296296</v>
      </c>
      <c r="M2079" s="15" t="str">
        <f t="shared" si="195"/>
        <v>Apr</v>
      </c>
      <c r="N2079" s="15" t="str">
        <f t="shared" si="196"/>
        <v>2015</v>
      </c>
      <c r="O2079" s="3" t="b">
        <v>0</v>
      </c>
      <c r="P2079" s="3">
        <v>188</v>
      </c>
      <c r="Q2079" s="3" t="b">
        <v>1</v>
      </c>
      <c r="R2079" s="3" t="s">
        <v>8295</v>
      </c>
      <c r="S2079" s="7">
        <f t="shared" si="192"/>
        <v>116</v>
      </c>
      <c r="T2079" s="3">
        <f t="shared" si="197"/>
        <v>307.2</v>
      </c>
      <c r="U2079" s="9" t="s">
        <v>8312</v>
      </c>
      <c r="V2079" s="3" t="s">
        <v>8342</v>
      </c>
    </row>
    <row r="2080" spans="1:22" ht="43.2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15">
        <f t="shared" si="193"/>
        <v>42722.771493055552</v>
      </c>
      <c r="K2080" s="3">
        <v>1479493857</v>
      </c>
      <c r="L2080" s="15">
        <f t="shared" si="194"/>
        <v>42692.771493055552</v>
      </c>
      <c r="M2080" s="15" t="str">
        <f t="shared" si="195"/>
        <v>Nov</v>
      </c>
      <c r="N2080" s="15" t="str">
        <f t="shared" si="196"/>
        <v>2016</v>
      </c>
      <c r="O2080" s="3" t="b">
        <v>0</v>
      </c>
      <c r="P2080" s="3">
        <v>48</v>
      </c>
      <c r="Q2080" s="3" t="b">
        <v>1</v>
      </c>
      <c r="R2080" s="3" t="s">
        <v>8295</v>
      </c>
      <c r="S2080" s="7">
        <f t="shared" si="192"/>
        <v>131</v>
      </c>
      <c r="T2080" s="3">
        <f t="shared" si="197"/>
        <v>546.69000000000005</v>
      </c>
      <c r="U2080" s="9" t="s">
        <v>8312</v>
      </c>
      <c r="V2080" s="3" t="s">
        <v>8342</v>
      </c>
    </row>
    <row r="2081" spans="1:22" ht="57.6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15">
        <f t="shared" si="193"/>
        <v>42180.791666666672</v>
      </c>
      <c r="K2081" s="3">
        <v>1432659793</v>
      </c>
      <c r="L2081" s="15">
        <f t="shared" si="194"/>
        <v>42150.71056712963</v>
      </c>
      <c r="M2081" s="15" t="str">
        <f t="shared" si="195"/>
        <v>May</v>
      </c>
      <c r="N2081" s="15" t="str">
        <f t="shared" si="196"/>
        <v>2015</v>
      </c>
      <c r="O2081" s="3" t="b">
        <v>0</v>
      </c>
      <c r="P2081" s="3">
        <v>607</v>
      </c>
      <c r="Q2081" s="3" t="b">
        <v>1</v>
      </c>
      <c r="R2081" s="3" t="s">
        <v>8295</v>
      </c>
      <c r="S2081" s="7">
        <f t="shared" si="192"/>
        <v>288</v>
      </c>
      <c r="T2081" s="3">
        <f t="shared" si="197"/>
        <v>47.47</v>
      </c>
      <c r="U2081" s="9" t="s">
        <v>8312</v>
      </c>
      <c r="V2081" s="3" t="s">
        <v>8342</v>
      </c>
    </row>
    <row r="2082" spans="1:22" ht="43.2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15">
        <f t="shared" si="193"/>
        <v>42319.998842592591</v>
      </c>
      <c r="K2082" s="3">
        <v>1444690700</v>
      </c>
      <c r="L2082" s="15">
        <f t="shared" si="194"/>
        <v>42289.957175925927</v>
      </c>
      <c r="M2082" s="15" t="str">
        <f t="shared" si="195"/>
        <v>Oct</v>
      </c>
      <c r="N2082" s="15" t="str">
        <f t="shared" si="196"/>
        <v>2015</v>
      </c>
      <c r="O2082" s="3" t="b">
        <v>0</v>
      </c>
      <c r="P2082" s="3">
        <v>50</v>
      </c>
      <c r="Q2082" s="3" t="b">
        <v>1</v>
      </c>
      <c r="R2082" s="3" t="s">
        <v>8295</v>
      </c>
      <c r="S2082" s="7">
        <f t="shared" si="192"/>
        <v>508</v>
      </c>
      <c r="T2082" s="3">
        <f t="shared" si="197"/>
        <v>101.56</v>
      </c>
      <c r="U2082" s="9" t="s">
        <v>8312</v>
      </c>
      <c r="V2082" s="3" t="s">
        <v>8342</v>
      </c>
    </row>
    <row r="2083" spans="1:22" ht="43.2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15">
        <f t="shared" si="193"/>
        <v>41045.207638888889</v>
      </c>
      <c r="K2083" s="3">
        <v>1333597555</v>
      </c>
      <c r="L2083" s="15">
        <f t="shared" si="194"/>
        <v>41004.156886574077</v>
      </c>
      <c r="M2083" s="15" t="str">
        <f t="shared" si="195"/>
        <v>Apr</v>
      </c>
      <c r="N2083" s="15" t="str">
        <f t="shared" si="196"/>
        <v>2012</v>
      </c>
      <c r="O2083" s="3" t="b">
        <v>0</v>
      </c>
      <c r="P2083" s="3">
        <v>55</v>
      </c>
      <c r="Q2083" s="3" t="b">
        <v>1</v>
      </c>
      <c r="R2083" s="3" t="s">
        <v>8279</v>
      </c>
      <c r="S2083" s="7">
        <f t="shared" si="192"/>
        <v>115</v>
      </c>
      <c r="T2083" s="3">
        <f t="shared" si="197"/>
        <v>72.91</v>
      </c>
      <c r="U2083" s="9" t="s">
        <v>8318</v>
      </c>
      <c r="V2083" s="3" t="s">
        <v>8322</v>
      </c>
    </row>
    <row r="2084" spans="1:22" ht="43.2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15">
        <f t="shared" si="193"/>
        <v>40871.161990740737</v>
      </c>
      <c r="K2084" s="3">
        <v>1316919196</v>
      </c>
      <c r="L2084" s="15">
        <f t="shared" si="194"/>
        <v>40811.120324074072</v>
      </c>
      <c r="M2084" s="15" t="str">
        <f t="shared" si="195"/>
        <v>Sep</v>
      </c>
      <c r="N2084" s="15" t="str">
        <f t="shared" si="196"/>
        <v>2011</v>
      </c>
      <c r="O2084" s="3" t="b">
        <v>0</v>
      </c>
      <c r="P2084" s="3">
        <v>38</v>
      </c>
      <c r="Q2084" s="3" t="b">
        <v>1</v>
      </c>
      <c r="R2084" s="3" t="s">
        <v>8279</v>
      </c>
      <c r="S2084" s="7">
        <f t="shared" si="192"/>
        <v>111</v>
      </c>
      <c r="T2084" s="3">
        <f t="shared" si="197"/>
        <v>43.71</v>
      </c>
      <c r="U2084" s="9" t="s">
        <v>8318</v>
      </c>
      <c r="V2084" s="3" t="s">
        <v>8322</v>
      </c>
    </row>
    <row r="2085" spans="1:22" ht="43.2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15">
        <f t="shared" si="193"/>
        <v>41064.72216435185</v>
      </c>
      <c r="K2085" s="3">
        <v>1336238395</v>
      </c>
      <c r="L2085" s="15">
        <f t="shared" si="194"/>
        <v>41034.72216435185</v>
      </c>
      <c r="M2085" s="15" t="str">
        <f t="shared" si="195"/>
        <v>May</v>
      </c>
      <c r="N2085" s="15" t="str">
        <f t="shared" si="196"/>
        <v>2012</v>
      </c>
      <c r="O2085" s="3" t="b">
        <v>0</v>
      </c>
      <c r="P2085" s="3">
        <v>25</v>
      </c>
      <c r="Q2085" s="3" t="b">
        <v>1</v>
      </c>
      <c r="R2085" s="3" t="s">
        <v>8279</v>
      </c>
      <c r="S2085" s="7">
        <f t="shared" si="192"/>
        <v>113</v>
      </c>
      <c r="T2085" s="3">
        <f t="shared" si="197"/>
        <v>34</v>
      </c>
      <c r="U2085" s="9" t="s">
        <v>8318</v>
      </c>
      <c r="V2085" s="3" t="s">
        <v>8322</v>
      </c>
    </row>
    <row r="2086" spans="1:22" ht="43.2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15">
        <f t="shared" si="193"/>
        <v>41763.290972222225</v>
      </c>
      <c r="K2086" s="3">
        <v>1396468782</v>
      </c>
      <c r="L2086" s="15">
        <f t="shared" si="194"/>
        <v>41731.833124999997</v>
      </c>
      <c r="M2086" s="15" t="str">
        <f t="shared" si="195"/>
        <v>Apr</v>
      </c>
      <c r="N2086" s="15" t="str">
        <f t="shared" si="196"/>
        <v>2014</v>
      </c>
      <c r="O2086" s="3" t="b">
        <v>0</v>
      </c>
      <c r="P2086" s="3">
        <v>46</v>
      </c>
      <c r="Q2086" s="3" t="b">
        <v>1</v>
      </c>
      <c r="R2086" s="3" t="s">
        <v>8279</v>
      </c>
      <c r="S2086" s="7">
        <f t="shared" si="192"/>
        <v>108</v>
      </c>
      <c r="T2086" s="3">
        <f t="shared" si="197"/>
        <v>70.650000000000006</v>
      </c>
      <c r="U2086" s="9" t="s">
        <v>8318</v>
      </c>
      <c r="V2086" s="3" t="s">
        <v>8322</v>
      </c>
    </row>
    <row r="2087" spans="1:22" ht="57.6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15">
        <f t="shared" si="193"/>
        <v>41105.835497685184</v>
      </c>
      <c r="K2087" s="3">
        <v>1339790587</v>
      </c>
      <c r="L2087" s="15">
        <f t="shared" si="194"/>
        <v>41075.835497685184</v>
      </c>
      <c r="M2087" s="15" t="str">
        <f t="shared" si="195"/>
        <v>Jun</v>
      </c>
      <c r="N2087" s="15" t="str">
        <f t="shared" si="196"/>
        <v>2012</v>
      </c>
      <c r="O2087" s="3" t="b">
        <v>0</v>
      </c>
      <c r="P2087" s="3">
        <v>83</v>
      </c>
      <c r="Q2087" s="3" t="b">
        <v>1</v>
      </c>
      <c r="R2087" s="3" t="s">
        <v>8279</v>
      </c>
      <c r="S2087" s="7">
        <f t="shared" si="192"/>
        <v>124</v>
      </c>
      <c r="T2087" s="3">
        <f t="shared" si="197"/>
        <v>89.3</v>
      </c>
      <c r="U2087" s="9" t="s">
        <v>8318</v>
      </c>
      <c r="V2087" s="3" t="s">
        <v>8322</v>
      </c>
    </row>
    <row r="2088" spans="1:22" ht="43.2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15">
        <f t="shared" si="193"/>
        <v>40891.207638888889</v>
      </c>
      <c r="K2088" s="3">
        <v>1321200332</v>
      </c>
      <c r="L2088" s="15">
        <f t="shared" si="194"/>
        <v>40860.67050925926</v>
      </c>
      <c r="M2088" s="15" t="str">
        <f t="shared" si="195"/>
        <v>Nov</v>
      </c>
      <c r="N2088" s="15" t="str">
        <f t="shared" si="196"/>
        <v>2011</v>
      </c>
      <c r="O2088" s="3" t="b">
        <v>0</v>
      </c>
      <c r="P2088" s="3">
        <v>35</v>
      </c>
      <c r="Q2088" s="3" t="b">
        <v>1</v>
      </c>
      <c r="R2088" s="3" t="s">
        <v>8279</v>
      </c>
      <c r="S2088" s="7">
        <f t="shared" si="192"/>
        <v>101</v>
      </c>
      <c r="T2088" s="3">
        <f t="shared" si="197"/>
        <v>115.09</v>
      </c>
      <c r="U2088" s="9" t="s">
        <v>8318</v>
      </c>
      <c r="V2088" s="3" t="s">
        <v>8322</v>
      </c>
    </row>
    <row r="2089" spans="1:22" ht="57.6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15">
        <f t="shared" si="193"/>
        <v>40794.204375000001</v>
      </c>
      <c r="K2089" s="3">
        <v>1312865658</v>
      </c>
      <c r="L2089" s="15">
        <f t="shared" si="194"/>
        <v>40764.204375000001</v>
      </c>
      <c r="M2089" s="15" t="str">
        <f t="shared" si="195"/>
        <v>Aug</v>
      </c>
      <c r="N2089" s="15" t="str">
        <f t="shared" si="196"/>
        <v>2011</v>
      </c>
      <c r="O2089" s="3" t="b">
        <v>0</v>
      </c>
      <c r="P2089" s="3">
        <v>25</v>
      </c>
      <c r="Q2089" s="3" t="b">
        <v>1</v>
      </c>
      <c r="R2089" s="3" t="s">
        <v>8279</v>
      </c>
      <c r="S2089" s="7">
        <f t="shared" si="192"/>
        <v>104</v>
      </c>
      <c r="T2089" s="3">
        <f t="shared" si="197"/>
        <v>62.12</v>
      </c>
      <c r="U2089" s="9" t="s">
        <v>8318</v>
      </c>
      <c r="V2089" s="3" t="s">
        <v>8322</v>
      </c>
    </row>
    <row r="2090" spans="1:22" ht="43.2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15">
        <f t="shared" si="193"/>
        <v>40432.165972222225</v>
      </c>
      <c r="K2090" s="3">
        <v>1281028152</v>
      </c>
      <c r="L2090" s="15">
        <f t="shared" si="194"/>
        <v>40395.714722222219</v>
      </c>
      <c r="M2090" s="15" t="str">
        <f t="shared" si="195"/>
        <v>Aug</v>
      </c>
      <c r="N2090" s="15" t="str">
        <f t="shared" si="196"/>
        <v>2010</v>
      </c>
      <c r="O2090" s="3" t="b">
        <v>0</v>
      </c>
      <c r="P2090" s="3">
        <v>75</v>
      </c>
      <c r="Q2090" s="3" t="b">
        <v>1</v>
      </c>
      <c r="R2090" s="3" t="s">
        <v>8279</v>
      </c>
      <c r="S2090" s="7">
        <f t="shared" si="192"/>
        <v>116</v>
      </c>
      <c r="T2090" s="3">
        <f t="shared" si="197"/>
        <v>46.2</v>
      </c>
      <c r="U2090" s="9" t="s">
        <v>8318</v>
      </c>
      <c r="V2090" s="3" t="s">
        <v>8322</v>
      </c>
    </row>
    <row r="2091" spans="1:22" ht="28.8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15">
        <f t="shared" si="193"/>
        <v>41488.076319444444</v>
      </c>
      <c r="K2091" s="3">
        <v>1372384194</v>
      </c>
      <c r="L2091" s="15">
        <f t="shared" si="194"/>
        <v>41453.076319444444</v>
      </c>
      <c r="M2091" s="15" t="str">
        <f t="shared" si="195"/>
        <v>Jun</v>
      </c>
      <c r="N2091" s="15" t="str">
        <f t="shared" si="196"/>
        <v>2013</v>
      </c>
      <c r="O2091" s="3" t="b">
        <v>0</v>
      </c>
      <c r="P2091" s="3">
        <v>62</v>
      </c>
      <c r="Q2091" s="3" t="b">
        <v>1</v>
      </c>
      <c r="R2091" s="3" t="s">
        <v>8279</v>
      </c>
      <c r="S2091" s="7">
        <f t="shared" si="192"/>
        <v>120</v>
      </c>
      <c r="T2091" s="3">
        <f t="shared" si="197"/>
        <v>48.55</v>
      </c>
      <c r="U2091" s="9" t="s">
        <v>8318</v>
      </c>
      <c r="V2091" s="3" t="s">
        <v>8322</v>
      </c>
    </row>
    <row r="2092" spans="1:22" ht="43.2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15">
        <f t="shared" si="193"/>
        <v>41329.381423611114</v>
      </c>
      <c r="K2092" s="3">
        <v>1359104955</v>
      </c>
      <c r="L2092" s="15">
        <f t="shared" si="194"/>
        <v>41299.381423611114</v>
      </c>
      <c r="M2092" s="15" t="str">
        <f t="shared" si="195"/>
        <v>Jan</v>
      </c>
      <c r="N2092" s="15" t="str">
        <f t="shared" si="196"/>
        <v>2013</v>
      </c>
      <c r="O2092" s="3" t="b">
        <v>0</v>
      </c>
      <c r="P2092" s="3">
        <v>160</v>
      </c>
      <c r="Q2092" s="3" t="b">
        <v>1</v>
      </c>
      <c r="R2092" s="3" t="s">
        <v>8279</v>
      </c>
      <c r="S2092" s="7">
        <f t="shared" si="192"/>
        <v>115</v>
      </c>
      <c r="T2092" s="3">
        <f t="shared" si="197"/>
        <v>57.52</v>
      </c>
      <c r="U2092" s="9" t="s">
        <v>8318</v>
      </c>
      <c r="V2092" s="3" t="s">
        <v>8322</v>
      </c>
    </row>
    <row r="2093" spans="1:22" ht="57.6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15">
        <f t="shared" si="193"/>
        <v>40603.833333333336</v>
      </c>
      <c r="K2093" s="3">
        <v>1294818278</v>
      </c>
      <c r="L2093" s="15">
        <f t="shared" si="194"/>
        <v>40555.322662037033</v>
      </c>
      <c r="M2093" s="15" t="str">
        <f t="shared" si="195"/>
        <v>Jan</v>
      </c>
      <c r="N2093" s="15" t="str">
        <f t="shared" si="196"/>
        <v>2011</v>
      </c>
      <c r="O2093" s="3" t="b">
        <v>0</v>
      </c>
      <c r="P2093" s="3">
        <v>246</v>
      </c>
      <c r="Q2093" s="3" t="b">
        <v>1</v>
      </c>
      <c r="R2093" s="3" t="s">
        <v>8279</v>
      </c>
      <c r="S2093" s="7">
        <f t="shared" si="192"/>
        <v>120</v>
      </c>
      <c r="T2093" s="3">
        <f t="shared" si="197"/>
        <v>88.15</v>
      </c>
      <c r="U2093" s="9" t="s">
        <v>8318</v>
      </c>
      <c r="V2093" s="3" t="s">
        <v>8322</v>
      </c>
    </row>
    <row r="2094" spans="1:22" ht="43.2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15">
        <f t="shared" si="193"/>
        <v>40823.707546296297</v>
      </c>
      <c r="K2094" s="3">
        <v>1312822732</v>
      </c>
      <c r="L2094" s="15">
        <f t="shared" si="194"/>
        <v>40763.707546296297</v>
      </c>
      <c r="M2094" s="15" t="str">
        <f t="shared" si="195"/>
        <v>Aug</v>
      </c>
      <c r="N2094" s="15" t="str">
        <f t="shared" si="196"/>
        <v>2011</v>
      </c>
      <c r="O2094" s="3" t="b">
        <v>0</v>
      </c>
      <c r="P2094" s="3">
        <v>55</v>
      </c>
      <c r="Q2094" s="3" t="b">
        <v>1</v>
      </c>
      <c r="R2094" s="3" t="s">
        <v>8279</v>
      </c>
      <c r="S2094" s="7">
        <f t="shared" si="192"/>
        <v>101</v>
      </c>
      <c r="T2094" s="3">
        <f t="shared" si="197"/>
        <v>110.49</v>
      </c>
      <c r="U2094" s="9" t="s">
        <v>8318</v>
      </c>
      <c r="V2094" s="3" t="s">
        <v>8322</v>
      </c>
    </row>
    <row r="2095" spans="1:22" ht="43.2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15">
        <f t="shared" si="193"/>
        <v>41265.896203703705</v>
      </c>
      <c r="K2095" s="3">
        <v>1351024232</v>
      </c>
      <c r="L2095" s="15">
        <f t="shared" si="194"/>
        <v>41205.854537037041</v>
      </c>
      <c r="M2095" s="15" t="str">
        <f t="shared" si="195"/>
        <v>Oct</v>
      </c>
      <c r="N2095" s="15" t="str">
        <f t="shared" si="196"/>
        <v>2012</v>
      </c>
      <c r="O2095" s="3" t="b">
        <v>0</v>
      </c>
      <c r="P2095" s="3">
        <v>23</v>
      </c>
      <c r="Q2095" s="3" t="b">
        <v>1</v>
      </c>
      <c r="R2095" s="3" t="s">
        <v>8279</v>
      </c>
      <c r="S2095" s="7">
        <f t="shared" si="192"/>
        <v>102</v>
      </c>
      <c r="T2095" s="3">
        <f t="shared" si="197"/>
        <v>66.83</v>
      </c>
      <c r="U2095" s="9" t="s">
        <v>8318</v>
      </c>
      <c r="V2095" s="3" t="s">
        <v>8322</v>
      </c>
    </row>
    <row r="2096" spans="1:22" ht="57.6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15">
        <f t="shared" si="193"/>
        <v>40973.125</v>
      </c>
      <c r="K2096" s="3">
        <v>1327969730</v>
      </c>
      <c r="L2096" s="15">
        <f t="shared" si="194"/>
        <v>40939.02002314815</v>
      </c>
      <c r="M2096" s="15" t="str">
        <f t="shared" si="195"/>
        <v>Jan</v>
      </c>
      <c r="N2096" s="15" t="str">
        <f t="shared" si="196"/>
        <v>2012</v>
      </c>
      <c r="O2096" s="3" t="b">
        <v>0</v>
      </c>
      <c r="P2096" s="3">
        <v>72</v>
      </c>
      <c r="Q2096" s="3" t="b">
        <v>1</v>
      </c>
      <c r="R2096" s="3" t="s">
        <v>8279</v>
      </c>
      <c r="S2096" s="7">
        <f t="shared" si="192"/>
        <v>121</v>
      </c>
      <c r="T2096" s="3">
        <f t="shared" si="197"/>
        <v>58.6</v>
      </c>
      <c r="U2096" s="9" t="s">
        <v>8318</v>
      </c>
      <c r="V2096" s="3" t="s">
        <v>8322</v>
      </c>
    </row>
    <row r="2097" spans="1:22" ht="43.2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15">
        <f t="shared" si="193"/>
        <v>40818.733483796292</v>
      </c>
      <c r="K2097" s="3">
        <v>1312392973</v>
      </c>
      <c r="L2097" s="15">
        <f t="shared" si="194"/>
        <v>40758.733483796292</v>
      </c>
      <c r="M2097" s="15" t="str">
        <f t="shared" si="195"/>
        <v>Aug</v>
      </c>
      <c r="N2097" s="15" t="str">
        <f t="shared" si="196"/>
        <v>2011</v>
      </c>
      <c r="O2097" s="3" t="b">
        <v>0</v>
      </c>
      <c r="P2097" s="3">
        <v>22</v>
      </c>
      <c r="Q2097" s="3" t="b">
        <v>1</v>
      </c>
      <c r="R2097" s="3" t="s">
        <v>8279</v>
      </c>
      <c r="S2097" s="7">
        <f t="shared" si="192"/>
        <v>100</v>
      </c>
      <c r="T2097" s="3">
        <f t="shared" si="197"/>
        <v>113.64</v>
      </c>
      <c r="U2097" s="9" t="s">
        <v>8318</v>
      </c>
      <c r="V2097" s="3" t="s">
        <v>8322</v>
      </c>
    </row>
    <row r="2098" spans="1:22" ht="43.2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15">
        <f t="shared" si="193"/>
        <v>41208.165972222225</v>
      </c>
      <c r="K2098" s="3">
        <v>1349892735</v>
      </c>
      <c r="L2098" s="15">
        <f t="shared" si="194"/>
        <v>41192.758506944447</v>
      </c>
      <c r="M2098" s="15" t="str">
        <f t="shared" si="195"/>
        <v>Oct</v>
      </c>
      <c r="N2098" s="15" t="str">
        <f t="shared" si="196"/>
        <v>2012</v>
      </c>
      <c r="O2098" s="3" t="b">
        <v>0</v>
      </c>
      <c r="P2098" s="3">
        <v>14</v>
      </c>
      <c r="Q2098" s="3" t="b">
        <v>1</v>
      </c>
      <c r="R2098" s="3" t="s">
        <v>8279</v>
      </c>
      <c r="S2098" s="7">
        <f t="shared" si="192"/>
        <v>102</v>
      </c>
      <c r="T2098" s="3">
        <f t="shared" si="197"/>
        <v>43.57</v>
      </c>
      <c r="U2098" s="9" t="s">
        <v>8318</v>
      </c>
      <c r="V2098" s="3" t="s">
        <v>8322</v>
      </c>
    </row>
    <row r="2099" spans="1:22" ht="43.2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15">
        <f t="shared" si="193"/>
        <v>40878.626562500001</v>
      </c>
      <c r="K2099" s="3">
        <v>1317564135</v>
      </c>
      <c r="L2099" s="15">
        <f t="shared" si="194"/>
        <v>40818.58489583333</v>
      </c>
      <c r="M2099" s="15" t="str">
        <f t="shared" si="195"/>
        <v>Oct</v>
      </c>
      <c r="N2099" s="15" t="str">
        <f t="shared" si="196"/>
        <v>2011</v>
      </c>
      <c r="O2099" s="3" t="b">
        <v>0</v>
      </c>
      <c r="P2099" s="3">
        <v>38</v>
      </c>
      <c r="Q2099" s="3" t="b">
        <v>1</v>
      </c>
      <c r="R2099" s="3" t="s">
        <v>8279</v>
      </c>
      <c r="S2099" s="7">
        <f t="shared" si="192"/>
        <v>100</v>
      </c>
      <c r="T2099" s="3">
        <f t="shared" si="197"/>
        <v>78.95</v>
      </c>
      <c r="U2099" s="9" t="s">
        <v>8318</v>
      </c>
      <c r="V2099" s="3" t="s">
        <v>8322</v>
      </c>
    </row>
    <row r="2100" spans="1:22" ht="43.2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15">
        <f t="shared" si="193"/>
        <v>40976.11383101852</v>
      </c>
      <c r="K2100" s="3">
        <v>1328582635</v>
      </c>
      <c r="L2100" s="15">
        <f t="shared" si="194"/>
        <v>40946.11383101852</v>
      </c>
      <c r="M2100" s="15" t="str">
        <f t="shared" si="195"/>
        <v>Feb</v>
      </c>
      <c r="N2100" s="15" t="str">
        <f t="shared" si="196"/>
        <v>2012</v>
      </c>
      <c r="O2100" s="3" t="b">
        <v>0</v>
      </c>
      <c r="P2100" s="3">
        <v>32</v>
      </c>
      <c r="Q2100" s="3" t="b">
        <v>1</v>
      </c>
      <c r="R2100" s="3" t="s">
        <v>8279</v>
      </c>
      <c r="S2100" s="7">
        <f t="shared" si="192"/>
        <v>100</v>
      </c>
      <c r="T2100" s="3">
        <f t="shared" si="197"/>
        <v>188.13</v>
      </c>
      <c r="U2100" s="9" t="s">
        <v>8318</v>
      </c>
      <c r="V2100" s="3" t="s">
        <v>8322</v>
      </c>
    </row>
    <row r="2101" spans="1:22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15">
        <f t="shared" si="193"/>
        <v>42187.152777777781</v>
      </c>
      <c r="K2101" s="3">
        <v>1434650084</v>
      </c>
      <c r="L2101" s="15">
        <f t="shared" si="194"/>
        <v>42173.746342592596</v>
      </c>
      <c r="M2101" s="15" t="str">
        <f t="shared" si="195"/>
        <v>Jun</v>
      </c>
      <c r="N2101" s="15" t="str">
        <f t="shared" si="196"/>
        <v>2015</v>
      </c>
      <c r="O2101" s="3" t="b">
        <v>0</v>
      </c>
      <c r="P2101" s="3">
        <v>63</v>
      </c>
      <c r="Q2101" s="3" t="b">
        <v>1</v>
      </c>
      <c r="R2101" s="3" t="s">
        <v>8279</v>
      </c>
      <c r="S2101" s="7">
        <f t="shared" si="192"/>
        <v>132</v>
      </c>
      <c r="T2101" s="3">
        <f t="shared" si="197"/>
        <v>63.03</v>
      </c>
      <c r="U2101" s="9" t="s">
        <v>8318</v>
      </c>
      <c r="V2101" s="3" t="s">
        <v>8322</v>
      </c>
    </row>
    <row r="2102" spans="1:22" ht="43.2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15">
        <f t="shared" si="193"/>
        <v>41090.165972222225</v>
      </c>
      <c r="K2102" s="3">
        <v>1339704141</v>
      </c>
      <c r="L2102" s="15">
        <f t="shared" si="194"/>
        <v>41074.834965277776</v>
      </c>
      <c r="M2102" s="15" t="str">
        <f t="shared" si="195"/>
        <v>Jun</v>
      </c>
      <c r="N2102" s="15" t="str">
        <f t="shared" si="196"/>
        <v>2012</v>
      </c>
      <c r="O2102" s="3" t="b">
        <v>0</v>
      </c>
      <c r="P2102" s="3">
        <v>27</v>
      </c>
      <c r="Q2102" s="3" t="b">
        <v>1</v>
      </c>
      <c r="R2102" s="3" t="s">
        <v>8279</v>
      </c>
      <c r="S2102" s="7">
        <f t="shared" si="192"/>
        <v>137</v>
      </c>
      <c r="T2102" s="3">
        <f t="shared" si="197"/>
        <v>30.37</v>
      </c>
      <c r="U2102" s="9" t="s">
        <v>8318</v>
      </c>
      <c r="V2102" s="3" t="s">
        <v>8322</v>
      </c>
    </row>
    <row r="2103" spans="1:22" ht="43.2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15">
        <f t="shared" si="193"/>
        <v>40952.149467592593</v>
      </c>
      <c r="K2103" s="3">
        <v>1323920114</v>
      </c>
      <c r="L2103" s="15">
        <f t="shared" si="194"/>
        <v>40892.149467592593</v>
      </c>
      <c r="M2103" s="15" t="str">
        <f t="shared" si="195"/>
        <v>Dec</v>
      </c>
      <c r="N2103" s="15" t="str">
        <f t="shared" si="196"/>
        <v>2011</v>
      </c>
      <c r="O2103" s="3" t="b">
        <v>0</v>
      </c>
      <c r="P2103" s="3">
        <v>44</v>
      </c>
      <c r="Q2103" s="3" t="b">
        <v>1</v>
      </c>
      <c r="R2103" s="3" t="s">
        <v>8279</v>
      </c>
      <c r="S2103" s="7">
        <f t="shared" si="192"/>
        <v>113</v>
      </c>
      <c r="T2103" s="3">
        <f t="shared" si="197"/>
        <v>51.48</v>
      </c>
      <c r="U2103" s="9" t="s">
        <v>8318</v>
      </c>
      <c r="V2103" s="3" t="s">
        <v>8322</v>
      </c>
    </row>
    <row r="2104" spans="1:22" ht="43.2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15">
        <f t="shared" si="193"/>
        <v>40668.868611111109</v>
      </c>
      <c r="K2104" s="3">
        <v>1302036648</v>
      </c>
      <c r="L2104" s="15">
        <f t="shared" si="194"/>
        <v>40638.868611111109</v>
      </c>
      <c r="M2104" s="15" t="str">
        <f t="shared" si="195"/>
        <v>Apr</v>
      </c>
      <c r="N2104" s="15" t="str">
        <f t="shared" si="196"/>
        <v>2011</v>
      </c>
      <c r="O2104" s="3" t="b">
        <v>0</v>
      </c>
      <c r="P2104" s="3">
        <v>38</v>
      </c>
      <c r="Q2104" s="3" t="b">
        <v>1</v>
      </c>
      <c r="R2104" s="3" t="s">
        <v>8279</v>
      </c>
      <c r="S2104" s="7">
        <f t="shared" si="192"/>
        <v>136</v>
      </c>
      <c r="T2104" s="3">
        <f t="shared" si="197"/>
        <v>35.79</v>
      </c>
      <c r="U2104" s="9" t="s">
        <v>8318</v>
      </c>
      <c r="V2104" s="3" t="s">
        <v>8322</v>
      </c>
    </row>
    <row r="2105" spans="1:22" ht="28.8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15">
        <f t="shared" si="193"/>
        <v>41222.7966087963</v>
      </c>
      <c r="K2105" s="3">
        <v>1349892427</v>
      </c>
      <c r="L2105" s="15">
        <f t="shared" si="194"/>
        <v>41192.754942129628</v>
      </c>
      <c r="M2105" s="15" t="str">
        <f t="shared" si="195"/>
        <v>Oct</v>
      </c>
      <c r="N2105" s="15" t="str">
        <f t="shared" si="196"/>
        <v>2012</v>
      </c>
      <c r="O2105" s="3" t="b">
        <v>0</v>
      </c>
      <c r="P2105" s="3">
        <v>115</v>
      </c>
      <c r="Q2105" s="3" t="b">
        <v>1</v>
      </c>
      <c r="R2105" s="3" t="s">
        <v>8279</v>
      </c>
      <c r="S2105" s="7">
        <f t="shared" si="192"/>
        <v>146</v>
      </c>
      <c r="T2105" s="3">
        <f t="shared" si="197"/>
        <v>98.82</v>
      </c>
      <c r="U2105" s="9" t="s">
        <v>8318</v>
      </c>
      <c r="V2105" s="3" t="s">
        <v>8322</v>
      </c>
    </row>
    <row r="2106" spans="1:22" ht="43.2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15">
        <f t="shared" si="193"/>
        <v>41425</v>
      </c>
      <c r="K2106" s="3">
        <v>1367286434</v>
      </c>
      <c r="L2106" s="15">
        <f t="shared" si="194"/>
        <v>41394.074467592596</v>
      </c>
      <c r="M2106" s="15" t="str">
        <f t="shared" si="195"/>
        <v>Apr</v>
      </c>
      <c r="N2106" s="15" t="str">
        <f t="shared" si="196"/>
        <v>2013</v>
      </c>
      <c r="O2106" s="3" t="b">
        <v>0</v>
      </c>
      <c r="P2106" s="3">
        <v>37</v>
      </c>
      <c r="Q2106" s="3" t="b">
        <v>1</v>
      </c>
      <c r="R2106" s="3" t="s">
        <v>8279</v>
      </c>
      <c r="S2106" s="7">
        <f t="shared" si="192"/>
        <v>130</v>
      </c>
      <c r="T2106" s="3">
        <f t="shared" si="197"/>
        <v>28</v>
      </c>
      <c r="U2106" s="9" t="s">
        <v>8318</v>
      </c>
      <c r="V2106" s="3" t="s">
        <v>8322</v>
      </c>
    </row>
    <row r="2107" spans="1:22" ht="43.2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15">
        <f t="shared" si="193"/>
        <v>41964.166666666672</v>
      </c>
      <c r="K2107" s="3">
        <v>1415472953</v>
      </c>
      <c r="L2107" s="15">
        <f t="shared" si="194"/>
        <v>41951.788807870369</v>
      </c>
      <c r="M2107" s="15" t="str">
        <f t="shared" si="195"/>
        <v>Nov</v>
      </c>
      <c r="N2107" s="15" t="str">
        <f t="shared" si="196"/>
        <v>2014</v>
      </c>
      <c r="O2107" s="3" t="b">
        <v>0</v>
      </c>
      <c r="P2107" s="3">
        <v>99</v>
      </c>
      <c r="Q2107" s="3" t="b">
        <v>1</v>
      </c>
      <c r="R2107" s="3" t="s">
        <v>8279</v>
      </c>
      <c r="S2107" s="7">
        <f t="shared" si="192"/>
        <v>254</v>
      </c>
      <c r="T2107" s="3">
        <f t="shared" si="197"/>
        <v>51.31</v>
      </c>
      <c r="U2107" s="9" t="s">
        <v>8318</v>
      </c>
      <c r="V2107" s="3" t="s">
        <v>8322</v>
      </c>
    </row>
    <row r="2108" spans="1:22" ht="43.2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15">
        <f t="shared" si="193"/>
        <v>41300.21497685185</v>
      </c>
      <c r="K2108" s="3">
        <v>1356584974</v>
      </c>
      <c r="L2108" s="15">
        <f t="shared" si="194"/>
        <v>41270.21497685185</v>
      </c>
      <c r="M2108" s="15" t="str">
        <f t="shared" si="195"/>
        <v>Dec</v>
      </c>
      <c r="N2108" s="15" t="str">
        <f t="shared" si="196"/>
        <v>2012</v>
      </c>
      <c r="O2108" s="3" t="b">
        <v>0</v>
      </c>
      <c r="P2108" s="3">
        <v>44</v>
      </c>
      <c r="Q2108" s="3" t="b">
        <v>1</v>
      </c>
      <c r="R2108" s="3" t="s">
        <v>8279</v>
      </c>
      <c r="S2108" s="7">
        <f t="shared" si="192"/>
        <v>107</v>
      </c>
      <c r="T2108" s="3">
        <f t="shared" si="197"/>
        <v>53.52</v>
      </c>
      <c r="U2108" s="9" t="s">
        <v>8318</v>
      </c>
      <c r="V2108" s="3" t="s">
        <v>8322</v>
      </c>
    </row>
    <row r="2109" spans="1:22" ht="43.2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15">
        <f t="shared" si="193"/>
        <v>41955.752233796295</v>
      </c>
      <c r="K2109" s="3">
        <v>1413997393</v>
      </c>
      <c r="L2109" s="15">
        <f t="shared" si="194"/>
        <v>41934.71056712963</v>
      </c>
      <c r="M2109" s="15" t="str">
        <f t="shared" si="195"/>
        <v>Oct</v>
      </c>
      <c r="N2109" s="15" t="str">
        <f t="shared" si="196"/>
        <v>2014</v>
      </c>
      <c r="O2109" s="3" t="b">
        <v>0</v>
      </c>
      <c r="P2109" s="3">
        <v>58</v>
      </c>
      <c r="Q2109" s="3" t="b">
        <v>1</v>
      </c>
      <c r="R2109" s="3" t="s">
        <v>8279</v>
      </c>
      <c r="S2109" s="7">
        <f t="shared" si="192"/>
        <v>108</v>
      </c>
      <c r="T2109" s="3">
        <f t="shared" si="197"/>
        <v>37.15</v>
      </c>
      <c r="U2109" s="9" t="s">
        <v>8318</v>
      </c>
      <c r="V2109" s="3" t="s">
        <v>8322</v>
      </c>
    </row>
    <row r="2110" spans="1:22" ht="57.6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15">
        <f t="shared" si="193"/>
        <v>41162.163194444445</v>
      </c>
      <c r="K2110" s="3">
        <v>1344917580</v>
      </c>
      <c r="L2110" s="15">
        <f t="shared" si="194"/>
        <v>41135.175694444442</v>
      </c>
      <c r="M2110" s="15" t="str">
        <f t="shared" si="195"/>
        <v>Aug</v>
      </c>
      <c r="N2110" s="15" t="str">
        <f t="shared" si="196"/>
        <v>2012</v>
      </c>
      <c r="O2110" s="3" t="b">
        <v>0</v>
      </c>
      <c r="P2110" s="3">
        <v>191</v>
      </c>
      <c r="Q2110" s="3" t="b">
        <v>1</v>
      </c>
      <c r="R2110" s="3" t="s">
        <v>8279</v>
      </c>
      <c r="S2110" s="7">
        <f t="shared" si="192"/>
        <v>107</v>
      </c>
      <c r="T2110" s="3">
        <f t="shared" si="197"/>
        <v>89.9</v>
      </c>
      <c r="U2110" s="9" t="s">
        <v>8318</v>
      </c>
      <c r="V2110" s="3" t="s">
        <v>8322</v>
      </c>
    </row>
    <row r="2111" spans="1:22" ht="43.2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15">
        <f t="shared" si="193"/>
        <v>42190.708530092597</v>
      </c>
      <c r="K2111" s="3">
        <v>1433523617</v>
      </c>
      <c r="L2111" s="15">
        <f t="shared" si="194"/>
        <v>42160.708530092597</v>
      </c>
      <c r="M2111" s="15" t="str">
        <f t="shared" si="195"/>
        <v>Jun</v>
      </c>
      <c r="N2111" s="15" t="str">
        <f t="shared" si="196"/>
        <v>2015</v>
      </c>
      <c r="O2111" s="3" t="b">
        <v>0</v>
      </c>
      <c r="P2111" s="3">
        <v>40</v>
      </c>
      <c r="Q2111" s="3" t="b">
        <v>1</v>
      </c>
      <c r="R2111" s="3" t="s">
        <v>8279</v>
      </c>
      <c r="S2111" s="7">
        <f t="shared" si="192"/>
        <v>107</v>
      </c>
      <c r="T2111" s="3">
        <f t="shared" si="197"/>
        <v>106.53</v>
      </c>
      <c r="U2111" s="9" t="s">
        <v>8318</v>
      </c>
      <c r="V2111" s="3" t="s">
        <v>8322</v>
      </c>
    </row>
    <row r="2112" spans="1:22" ht="28.8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15">
        <f t="shared" si="193"/>
        <v>41787.207638888889</v>
      </c>
      <c r="K2112" s="3">
        <v>1398873969</v>
      </c>
      <c r="L2112" s="15">
        <f t="shared" si="194"/>
        <v>41759.670937499999</v>
      </c>
      <c r="M2112" s="15" t="str">
        <f t="shared" si="195"/>
        <v>Apr</v>
      </c>
      <c r="N2112" s="15" t="str">
        <f t="shared" si="196"/>
        <v>2014</v>
      </c>
      <c r="O2112" s="3" t="b">
        <v>0</v>
      </c>
      <c r="P2112" s="3">
        <v>38</v>
      </c>
      <c r="Q2112" s="3" t="b">
        <v>1</v>
      </c>
      <c r="R2112" s="3" t="s">
        <v>8279</v>
      </c>
      <c r="S2112" s="7">
        <f t="shared" si="192"/>
        <v>100</v>
      </c>
      <c r="T2112" s="3">
        <f t="shared" si="197"/>
        <v>52.82</v>
      </c>
      <c r="U2112" s="9" t="s">
        <v>8318</v>
      </c>
      <c r="V2112" s="3" t="s">
        <v>8322</v>
      </c>
    </row>
    <row r="2113" spans="1:22" ht="43.2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15">
        <f t="shared" si="193"/>
        <v>40770.041666666664</v>
      </c>
      <c r="K2113" s="3">
        <v>1307594625</v>
      </c>
      <c r="L2113" s="15">
        <f t="shared" si="194"/>
        <v>40703.197048611109</v>
      </c>
      <c r="M2113" s="15" t="str">
        <f t="shared" si="195"/>
        <v>Jun</v>
      </c>
      <c r="N2113" s="15" t="str">
        <f t="shared" si="196"/>
        <v>2011</v>
      </c>
      <c r="O2113" s="3" t="b">
        <v>0</v>
      </c>
      <c r="P2113" s="3">
        <v>39</v>
      </c>
      <c r="Q2113" s="3" t="b">
        <v>1</v>
      </c>
      <c r="R2113" s="3" t="s">
        <v>8279</v>
      </c>
      <c r="S2113" s="7">
        <f t="shared" si="192"/>
        <v>107</v>
      </c>
      <c r="T2113" s="3">
        <f t="shared" si="197"/>
        <v>54.62</v>
      </c>
      <c r="U2113" s="9" t="s">
        <v>8318</v>
      </c>
      <c r="V2113" s="3" t="s">
        <v>8322</v>
      </c>
    </row>
    <row r="2114" spans="1:22" ht="43.2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15">
        <f t="shared" si="193"/>
        <v>41379.928159722222</v>
      </c>
      <c r="K2114" s="3">
        <v>1364854593</v>
      </c>
      <c r="L2114" s="15">
        <f t="shared" si="194"/>
        <v>41365.928159722222</v>
      </c>
      <c r="M2114" s="15" t="str">
        <f t="shared" si="195"/>
        <v>Apr</v>
      </c>
      <c r="N2114" s="15" t="str">
        <f t="shared" si="196"/>
        <v>2013</v>
      </c>
      <c r="O2114" s="3" t="b">
        <v>0</v>
      </c>
      <c r="P2114" s="3">
        <v>11</v>
      </c>
      <c r="Q2114" s="3" t="b">
        <v>1</v>
      </c>
      <c r="R2114" s="3" t="s">
        <v>8279</v>
      </c>
      <c r="S2114" s="7">
        <f t="shared" ref="S2114:S2177" si="198">ROUND((E2114/D2114)*100,0)</f>
        <v>100</v>
      </c>
      <c r="T2114" s="3">
        <f t="shared" si="197"/>
        <v>27.27</v>
      </c>
      <c r="U2114" s="9" t="s">
        <v>8318</v>
      </c>
      <c r="V2114" s="3" t="s">
        <v>8322</v>
      </c>
    </row>
    <row r="2115" spans="1:22" ht="28.8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15">
        <f t="shared" ref="J2115:J2178" si="199">(((I2115/60)/60)/24)+DATE(1970,1,1)</f>
        <v>41905.86546296296</v>
      </c>
      <c r="K2115" s="3">
        <v>1408481176</v>
      </c>
      <c r="L2115" s="15">
        <f t="shared" ref="L2115:L2178" si="200">(((K2115/60)/60)/24)+DATE(1970,1,1)</f>
        <v>41870.86546296296</v>
      </c>
      <c r="M2115" s="15" t="str">
        <f t="shared" ref="M2115:M2178" si="201">TEXT(L2115, "mmm")</f>
        <v>Aug</v>
      </c>
      <c r="N2115" s="15" t="str">
        <f t="shared" ref="N2115:N2178" si="202">TEXT(L2115, "yyyy")</f>
        <v>2014</v>
      </c>
      <c r="O2115" s="3" t="b">
        <v>0</v>
      </c>
      <c r="P2115" s="3">
        <v>107</v>
      </c>
      <c r="Q2115" s="3" t="b">
        <v>1</v>
      </c>
      <c r="R2115" s="3" t="s">
        <v>8279</v>
      </c>
      <c r="S2115" s="7">
        <f t="shared" si="198"/>
        <v>105</v>
      </c>
      <c r="T2115" s="3">
        <f t="shared" ref="T2115:T2178" si="203">ROUND(E2115/P2115,2)</f>
        <v>68.599999999999994</v>
      </c>
      <c r="U2115" s="9" t="s">
        <v>8318</v>
      </c>
      <c r="V2115" s="3" t="s">
        <v>8322</v>
      </c>
    </row>
    <row r="2116" spans="1:22" ht="43.2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15">
        <f t="shared" si="199"/>
        <v>40521.207638888889</v>
      </c>
      <c r="K2116" s="3">
        <v>1286480070</v>
      </c>
      <c r="L2116" s="15">
        <f t="shared" si="200"/>
        <v>40458.815625000003</v>
      </c>
      <c r="M2116" s="15" t="str">
        <f t="shared" si="201"/>
        <v>Oct</v>
      </c>
      <c r="N2116" s="15" t="str">
        <f t="shared" si="202"/>
        <v>2010</v>
      </c>
      <c r="O2116" s="3" t="b">
        <v>0</v>
      </c>
      <c r="P2116" s="3">
        <v>147</v>
      </c>
      <c r="Q2116" s="3" t="b">
        <v>1</v>
      </c>
      <c r="R2116" s="3" t="s">
        <v>8279</v>
      </c>
      <c r="S2116" s="7">
        <f t="shared" si="198"/>
        <v>105</v>
      </c>
      <c r="T2116" s="3">
        <f t="shared" si="203"/>
        <v>35.61</v>
      </c>
      <c r="U2116" s="9" t="s">
        <v>8318</v>
      </c>
      <c r="V2116" s="3" t="s">
        <v>8322</v>
      </c>
    </row>
    <row r="2117" spans="1:22" ht="43.2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15">
        <f t="shared" si="199"/>
        <v>40594.081030092595</v>
      </c>
      <c r="K2117" s="3">
        <v>1295575001</v>
      </c>
      <c r="L2117" s="15">
        <f t="shared" si="200"/>
        <v>40564.081030092595</v>
      </c>
      <c r="M2117" s="15" t="str">
        <f t="shared" si="201"/>
        <v>Jan</v>
      </c>
      <c r="N2117" s="15" t="str">
        <f t="shared" si="202"/>
        <v>2011</v>
      </c>
      <c r="O2117" s="3" t="b">
        <v>0</v>
      </c>
      <c r="P2117" s="3">
        <v>36</v>
      </c>
      <c r="Q2117" s="3" t="b">
        <v>1</v>
      </c>
      <c r="R2117" s="3" t="s">
        <v>8279</v>
      </c>
      <c r="S2117" s="7">
        <f t="shared" si="198"/>
        <v>226</v>
      </c>
      <c r="T2117" s="3">
        <f t="shared" si="203"/>
        <v>94.03</v>
      </c>
      <c r="U2117" s="9" t="s">
        <v>8318</v>
      </c>
      <c r="V2117" s="3" t="s">
        <v>8322</v>
      </c>
    </row>
    <row r="2118" spans="1:22" ht="43.2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15">
        <f t="shared" si="199"/>
        <v>41184.777812500004</v>
      </c>
      <c r="K2118" s="3">
        <v>1345056003</v>
      </c>
      <c r="L2118" s="15">
        <f t="shared" si="200"/>
        <v>41136.777812500004</v>
      </c>
      <c r="M2118" s="15" t="str">
        <f t="shared" si="201"/>
        <v>Aug</v>
      </c>
      <c r="N2118" s="15" t="str">
        <f t="shared" si="202"/>
        <v>2012</v>
      </c>
      <c r="O2118" s="3" t="b">
        <v>0</v>
      </c>
      <c r="P2118" s="3">
        <v>92</v>
      </c>
      <c r="Q2118" s="3" t="b">
        <v>1</v>
      </c>
      <c r="R2118" s="3" t="s">
        <v>8279</v>
      </c>
      <c r="S2118" s="7">
        <f t="shared" si="198"/>
        <v>101</v>
      </c>
      <c r="T2118" s="3">
        <f t="shared" si="203"/>
        <v>526.46</v>
      </c>
      <c r="U2118" s="9" t="s">
        <v>8318</v>
      </c>
      <c r="V2118" s="3" t="s">
        <v>8322</v>
      </c>
    </row>
    <row r="2119" spans="1:22" ht="43.2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15">
        <f t="shared" si="199"/>
        <v>42304.207638888889</v>
      </c>
      <c r="K2119" s="3">
        <v>1444699549</v>
      </c>
      <c r="L2119" s="15">
        <f t="shared" si="200"/>
        <v>42290.059594907405</v>
      </c>
      <c r="M2119" s="15" t="str">
        <f t="shared" si="201"/>
        <v>Oct</v>
      </c>
      <c r="N2119" s="15" t="str">
        <f t="shared" si="202"/>
        <v>2015</v>
      </c>
      <c r="O2119" s="3" t="b">
        <v>0</v>
      </c>
      <c r="P2119" s="3">
        <v>35</v>
      </c>
      <c r="Q2119" s="3" t="b">
        <v>1</v>
      </c>
      <c r="R2119" s="3" t="s">
        <v>8279</v>
      </c>
      <c r="S2119" s="7">
        <f t="shared" si="198"/>
        <v>148</v>
      </c>
      <c r="T2119" s="3">
        <f t="shared" si="203"/>
        <v>50.66</v>
      </c>
      <c r="U2119" s="9" t="s">
        <v>8318</v>
      </c>
      <c r="V2119" s="3" t="s">
        <v>8322</v>
      </c>
    </row>
    <row r="2120" spans="1:22" ht="28.8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15">
        <f t="shared" si="199"/>
        <v>40748.839537037034</v>
      </c>
      <c r="K2120" s="3">
        <v>1308946136</v>
      </c>
      <c r="L2120" s="15">
        <f t="shared" si="200"/>
        <v>40718.839537037034</v>
      </c>
      <c r="M2120" s="15" t="str">
        <f t="shared" si="201"/>
        <v>Jun</v>
      </c>
      <c r="N2120" s="15" t="str">
        <f t="shared" si="202"/>
        <v>2011</v>
      </c>
      <c r="O2120" s="3" t="b">
        <v>0</v>
      </c>
      <c r="P2120" s="3">
        <v>17</v>
      </c>
      <c r="Q2120" s="3" t="b">
        <v>1</v>
      </c>
      <c r="R2120" s="3" t="s">
        <v>8279</v>
      </c>
      <c r="S2120" s="7">
        <f t="shared" si="198"/>
        <v>135</v>
      </c>
      <c r="T2120" s="3">
        <f t="shared" si="203"/>
        <v>79.180000000000007</v>
      </c>
      <c r="U2120" s="9" t="s">
        <v>8318</v>
      </c>
      <c r="V2120" s="3" t="s">
        <v>8322</v>
      </c>
    </row>
    <row r="2121" spans="1:22" ht="43.2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15">
        <f t="shared" si="199"/>
        <v>41137.130150462966</v>
      </c>
      <c r="K2121" s="3">
        <v>1342494445</v>
      </c>
      <c r="L2121" s="15">
        <f t="shared" si="200"/>
        <v>41107.130150462966</v>
      </c>
      <c r="M2121" s="15" t="str">
        <f t="shared" si="201"/>
        <v>Jul</v>
      </c>
      <c r="N2121" s="15" t="str">
        <f t="shared" si="202"/>
        <v>2012</v>
      </c>
      <c r="O2121" s="3" t="b">
        <v>0</v>
      </c>
      <c r="P2121" s="3">
        <v>22</v>
      </c>
      <c r="Q2121" s="3" t="b">
        <v>1</v>
      </c>
      <c r="R2121" s="3" t="s">
        <v>8279</v>
      </c>
      <c r="S2121" s="7">
        <f t="shared" si="198"/>
        <v>101</v>
      </c>
      <c r="T2121" s="3">
        <f t="shared" si="203"/>
        <v>91.59</v>
      </c>
      <c r="U2121" s="9" t="s">
        <v>8318</v>
      </c>
      <c r="V2121" s="3" t="s">
        <v>8322</v>
      </c>
    </row>
    <row r="2122" spans="1:22" ht="43.2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15">
        <f t="shared" si="199"/>
        <v>41640.964537037034</v>
      </c>
      <c r="K2122" s="3">
        <v>1384384136</v>
      </c>
      <c r="L2122" s="15">
        <f t="shared" si="200"/>
        <v>41591.964537037034</v>
      </c>
      <c r="M2122" s="15" t="str">
        <f t="shared" si="201"/>
        <v>Nov</v>
      </c>
      <c r="N2122" s="15" t="str">
        <f t="shared" si="202"/>
        <v>2013</v>
      </c>
      <c r="O2122" s="3" t="b">
        <v>0</v>
      </c>
      <c r="P2122" s="3">
        <v>69</v>
      </c>
      <c r="Q2122" s="3" t="b">
        <v>1</v>
      </c>
      <c r="R2122" s="3" t="s">
        <v>8279</v>
      </c>
      <c r="S2122" s="7">
        <f t="shared" si="198"/>
        <v>101</v>
      </c>
      <c r="T2122" s="3">
        <f t="shared" si="203"/>
        <v>116.96</v>
      </c>
      <c r="U2122" s="9" t="s">
        <v>8318</v>
      </c>
      <c r="V2122" s="3" t="s">
        <v>8322</v>
      </c>
    </row>
    <row r="2123" spans="1:22" ht="43.2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15">
        <f t="shared" si="199"/>
        <v>42746.7424537037</v>
      </c>
      <c r="K2123" s="3">
        <v>1481564948</v>
      </c>
      <c r="L2123" s="15">
        <f t="shared" si="200"/>
        <v>42716.7424537037</v>
      </c>
      <c r="M2123" s="15" t="str">
        <f t="shared" si="201"/>
        <v>Dec</v>
      </c>
      <c r="N2123" s="15" t="str">
        <f t="shared" si="202"/>
        <v>2016</v>
      </c>
      <c r="O2123" s="3" t="b">
        <v>0</v>
      </c>
      <c r="P2123" s="3">
        <v>10</v>
      </c>
      <c r="Q2123" s="3" t="b">
        <v>0</v>
      </c>
      <c r="R2123" s="3" t="s">
        <v>8282</v>
      </c>
      <c r="S2123" s="7">
        <f t="shared" si="198"/>
        <v>1</v>
      </c>
      <c r="T2123" s="3">
        <f t="shared" si="203"/>
        <v>28.4</v>
      </c>
      <c r="U2123" s="9" t="s">
        <v>8326</v>
      </c>
      <c r="V2123" s="3" t="s">
        <v>8327</v>
      </c>
    </row>
    <row r="2124" spans="1:22" ht="43.2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15">
        <f t="shared" si="199"/>
        <v>42742.300567129627</v>
      </c>
      <c r="K2124" s="3">
        <v>1481181169</v>
      </c>
      <c r="L2124" s="15">
        <f t="shared" si="200"/>
        <v>42712.300567129627</v>
      </c>
      <c r="M2124" s="15" t="str">
        <f t="shared" si="201"/>
        <v>Dec</v>
      </c>
      <c r="N2124" s="15" t="str">
        <f t="shared" si="202"/>
        <v>2016</v>
      </c>
      <c r="O2124" s="3" t="b">
        <v>0</v>
      </c>
      <c r="P2124" s="3">
        <v>3</v>
      </c>
      <c r="Q2124" s="3" t="b">
        <v>0</v>
      </c>
      <c r="R2124" s="3" t="s">
        <v>8282</v>
      </c>
      <c r="S2124" s="7">
        <f t="shared" si="198"/>
        <v>0</v>
      </c>
      <c r="T2124" s="3">
        <f t="shared" si="203"/>
        <v>103.33</v>
      </c>
      <c r="U2124" s="9" t="s">
        <v>8326</v>
      </c>
      <c r="V2124" s="3" t="s">
        <v>8327</v>
      </c>
    </row>
    <row r="2125" spans="1:22" ht="57.6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15">
        <f t="shared" si="199"/>
        <v>40252.290972222225</v>
      </c>
      <c r="K2125" s="3">
        <v>1263982307</v>
      </c>
      <c r="L2125" s="15">
        <f t="shared" si="200"/>
        <v>40198.424849537041</v>
      </c>
      <c r="M2125" s="15" t="str">
        <f t="shared" si="201"/>
        <v>Jan</v>
      </c>
      <c r="N2125" s="15" t="str">
        <f t="shared" si="202"/>
        <v>2010</v>
      </c>
      <c r="O2125" s="3" t="b">
        <v>0</v>
      </c>
      <c r="P2125" s="3">
        <v>5</v>
      </c>
      <c r="Q2125" s="3" t="b">
        <v>0</v>
      </c>
      <c r="R2125" s="3" t="s">
        <v>8282</v>
      </c>
      <c r="S2125" s="7">
        <f t="shared" si="198"/>
        <v>10</v>
      </c>
      <c r="T2125" s="3">
        <f t="shared" si="203"/>
        <v>10</v>
      </c>
      <c r="U2125" s="9" t="s">
        <v>8326</v>
      </c>
      <c r="V2125" s="3" t="s">
        <v>8327</v>
      </c>
    </row>
    <row r="2126" spans="1:22" ht="57.6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15">
        <f t="shared" si="199"/>
        <v>40512.208333333336</v>
      </c>
      <c r="K2126" s="3">
        <v>1286930435</v>
      </c>
      <c r="L2126" s="15">
        <f t="shared" si="200"/>
        <v>40464.028182870366</v>
      </c>
      <c r="M2126" s="15" t="str">
        <f t="shared" si="201"/>
        <v>Oct</v>
      </c>
      <c r="N2126" s="15" t="str">
        <f t="shared" si="202"/>
        <v>2010</v>
      </c>
      <c r="O2126" s="3" t="b">
        <v>0</v>
      </c>
      <c r="P2126" s="3">
        <v>5</v>
      </c>
      <c r="Q2126" s="3" t="b">
        <v>0</v>
      </c>
      <c r="R2126" s="3" t="s">
        <v>8282</v>
      </c>
      <c r="S2126" s="7">
        <f t="shared" si="198"/>
        <v>10</v>
      </c>
      <c r="T2126" s="3">
        <f t="shared" si="203"/>
        <v>23</v>
      </c>
      <c r="U2126" s="9" t="s">
        <v>8326</v>
      </c>
      <c r="V2126" s="3" t="s">
        <v>8327</v>
      </c>
    </row>
    <row r="2127" spans="1:22" ht="43.2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15">
        <f t="shared" si="199"/>
        <v>42221.023530092592</v>
      </c>
      <c r="K2127" s="3">
        <v>1436142833</v>
      </c>
      <c r="L2127" s="15">
        <f t="shared" si="200"/>
        <v>42191.023530092592</v>
      </c>
      <c r="M2127" s="15" t="str">
        <f t="shared" si="201"/>
        <v>Jul</v>
      </c>
      <c r="N2127" s="15" t="str">
        <f t="shared" si="202"/>
        <v>2015</v>
      </c>
      <c r="O2127" s="3" t="b">
        <v>0</v>
      </c>
      <c r="P2127" s="3">
        <v>27</v>
      </c>
      <c r="Q2127" s="3" t="b">
        <v>0</v>
      </c>
      <c r="R2127" s="3" t="s">
        <v>8282</v>
      </c>
      <c r="S2127" s="7">
        <f t="shared" si="198"/>
        <v>1</v>
      </c>
      <c r="T2127" s="3">
        <f t="shared" si="203"/>
        <v>31.56</v>
      </c>
      <c r="U2127" s="9" t="s">
        <v>8326</v>
      </c>
      <c r="V2127" s="3" t="s">
        <v>8327</v>
      </c>
    </row>
    <row r="2128" spans="1:22" ht="43.2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15">
        <f t="shared" si="199"/>
        <v>41981.973229166666</v>
      </c>
      <c r="K2128" s="3">
        <v>1415488887</v>
      </c>
      <c r="L2128" s="15">
        <f t="shared" si="200"/>
        <v>41951.973229166666</v>
      </c>
      <c r="M2128" s="15" t="str">
        <f t="shared" si="201"/>
        <v>Nov</v>
      </c>
      <c r="N2128" s="15" t="str">
        <f t="shared" si="202"/>
        <v>2014</v>
      </c>
      <c r="O2128" s="3" t="b">
        <v>0</v>
      </c>
      <c r="P2128" s="3">
        <v>2</v>
      </c>
      <c r="Q2128" s="3" t="b">
        <v>0</v>
      </c>
      <c r="R2128" s="3" t="s">
        <v>8282</v>
      </c>
      <c r="S2128" s="7">
        <f t="shared" si="198"/>
        <v>0</v>
      </c>
      <c r="T2128" s="3">
        <f t="shared" si="203"/>
        <v>5</v>
      </c>
      <c r="U2128" s="9" t="s">
        <v>8326</v>
      </c>
      <c r="V2128" s="3" t="s">
        <v>8327</v>
      </c>
    </row>
    <row r="2129" spans="1:22" ht="28.8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15">
        <f t="shared" si="199"/>
        <v>42075.463692129633</v>
      </c>
      <c r="K2129" s="3">
        <v>1423570063</v>
      </c>
      <c r="L2129" s="15">
        <f t="shared" si="200"/>
        <v>42045.50535879629</v>
      </c>
      <c r="M2129" s="15" t="str">
        <f t="shared" si="201"/>
        <v>Feb</v>
      </c>
      <c r="N2129" s="15" t="str">
        <f t="shared" si="202"/>
        <v>2015</v>
      </c>
      <c r="O2129" s="3" t="b">
        <v>0</v>
      </c>
      <c r="P2129" s="3">
        <v>236</v>
      </c>
      <c r="Q2129" s="3" t="b">
        <v>0</v>
      </c>
      <c r="R2129" s="3" t="s">
        <v>8282</v>
      </c>
      <c r="S2129" s="7">
        <f t="shared" si="198"/>
        <v>29</v>
      </c>
      <c r="T2129" s="3">
        <f t="shared" si="203"/>
        <v>34.22</v>
      </c>
      <c r="U2129" s="9" t="s">
        <v>8326</v>
      </c>
      <c r="V2129" s="3" t="s">
        <v>8327</v>
      </c>
    </row>
    <row r="2130" spans="1:22" ht="43.2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15">
        <f t="shared" si="199"/>
        <v>41903.772789351853</v>
      </c>
      <c r="K2130" s="3">
        <v>1406140369</v>
      </c>
      <c r="L2130" s="15">
        <f t="shared" si="200"/>
        <v>41843.772789351853</v>
      </c>
      <c r="M2130" s="15" t="str">
        <f t="shared" si="201"/>
        <v>Jul</v>
      </c>
      <c r="N2130" s="15" t="str">
        <f t="shared" si="202"/>
        <v>2014</v>
      </c>
      <c r="O2130" s="3" t="b">
        <v>0</v>
      </c>
      <c r="P2130" s="3">
        <v>1</v>
      </c>
      <c r="Q2130" s="3" t="b">
        <v>0</v>
      </c>
      <c r="R2130" s="3" t="s">
        <v>8282</v>
      </c>
      <c r="S2130" s="7">
        <f t="shared" si="198"/>
        <v>0</v>
      </c>
      <c r="T2130" s="3">
        <f t="shared" si="203"/>
        <v>25</v>
      </c>
      <c r="U2130" s="9" t="s">
        <v>8326</v>
      </c>
      <c r="V2130" s="3" t="s">
        <v>8327</v>
      </c>
    </row>
    <row r="2131" spans="1:22" ht="43.2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15">
        <f t="shared" si="199"/>
        <v>42439.024305555555</v>
      </c>
      <c r="K2131" s="3">
        <v>1454978100</v>
      </c>
      <c r="L2131" s="15">
        <f t="shared" si="200"/>
        <v>42409.024305555555</v>
      </c>
      <c r="M2131" s="15" t="str">
        <f t="shared" si="201"/>
        <v>Feb</v>
      </c>
      <c r="N2131" s="15" t="str">
        <f t="shared" si="202"/>
        <v>2016</v>
      </c>
      <c r="O2131" s="3" t="b">
        <v>0</v>
      </c>
      <c r="P2131" s="3">
        <v>12</v>
      </c>
      <c r="Q2131" s="3" t="b">
        <v>0</v>
      </c>
      <c r="R2131" s="3" t="s">
        <v>8282</v>
      </c>
      <c r="S2131" s="7">
        <f t="shared" si="198"/>
        <v>12</v>
      </c>
      <c r="T2131" s="3">
        <f t="shared" si="203"/>
        <v>19.670000000000002</v>
      </c>
      <c r="U2131" s="9" t="s">
        <v>8326</v>
      </c>
      <c r="V2131" s="3" t="s">
        <v>8327</v>
      </c>
    </row>
    <row r="2132" spans="1:22" ht="28.8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15">
        <f t="shared" si="199"/>
        <v>41867.086377314816</v>
      </c>
      <c r="K2132" s="3">
        <v>1405130663</v>
      </c>
      <c r="L2132" s="15">
        <f t="shared" si="200"/>
        <v>41832.086377314816</v>
      </c>
      <c r="M2132" s="15" t="str">
        <f t="shared" si="201"/>
        <v>Jul</v>
      </c>
      <c r="N2132" s="15" t="str">
        <f t="shared" si="202"/>
        <v>2014</v>
      </c>
      <c r="O2132" s="3" t="b">
        <v>0</v>
      </c>
      <c r="P2132" s="3">
        <v>4</v>
      </c>
      <c r="Q2132" s="3" t="b">
        <v>0</v>
      </c>
      <c r="R2132" s="3" t="s">
        <v>8282</v>
      </c>
      <c r="S2132" s="7">
        <f t="shared" si="198"/>
        <v>0</v>
      </c>
      <c r="T2132" s="3">
        <f t="shared" si="203"/>
        <v>21.25</v>
      </c>
      <c r="U2132" s="9" t="s">
        <v>8326</v>
      </c>
      <c r="V2132" s="3" t="s">
        <v>8327</v>
      </c>
    </row>
    <row r="2133" spans="1:22" ht="43.2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15">
        <f t="shared" si="199"/>
        <v>42197.207071759258</v>
      </c>
      <c r="K2133" s="3">
        <v>1434085091</v>
      </c>
      <c r="L2133" s="15">
        <f t="shared" si="200"/>
        <v>42167.207071759258</v>
      </c>
      <c r="M2133" s="15" t="str">
        <f t="shared" si="201"/>
        <v>Jun</v>
      </c>
      <c r="N2133" s="15" t="str">
        <f t="shared" si="202"/>
        <v>2015</v>
      </c>
      <c r="O2133" s="3" t="b">
        <v>0</v>
      </c>
      <c r="P2133" s="3">
        <v>3</v>
      </c>
      <c r="Q2133" s="3" t="b">
        <v>0</v>
      </c>
      <c r="R2133" s="3" t="s">
        <v>8282</v>
      </c>
      <c r="S2133" s="7">
        <f t="shared" si="198"/>
        <v>5</v>
      </c>
      <c r="T2133" s="3">
        <f t="shared" si="203"/>
        <v>8.33</v>
      </c>
      <c r="U2133" s="9" t="s">
        <v>8326</v>
      </c>
      <c r="V2133" s="3" t="s">
        <v>8327</v>
      </c>
    </row>
    <row r="2134" spans="1:22" ht="43.2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15">
        <f t="shared" si="199"/>
        <v>41673.487175925926</v>
      </c>
      <c r="K2134" s="3">
        <v>1388835692</v>
      </c>
      <c r="L2134" s="15">
        <f t="shared" si="200"/>
        <v>41643.487175925926</v>
      </c>
      <c r="M2134" s="15" t="str">
        <f t="shared" si="201"/>
        <v>Jan</v>
      </c>
      <c r="N2134" s="15" t="str">
        <f t="shared" si="202"/>
        <v>2014</v>
      </c>
      <c r="O2134" s="3" t="b">
        <v>0</v>
      </c>
      <c r="P2134" s="3">
        <v>99</v>
      </c>
      <c r="Q2134" s="3" t="b">
        <v>0</v>
      </c>
      <c r="R2134" s="3" t="s">
        <v>8282</v>
      </c>
      <c r="S2134" s="7">
        <f t="shared" si="198"/>
        <v>2</v>
      </c>
      <c r="T2134" s="3">
        <f t="shared" si="203"/>
        <v>21.34</v>
      </c>
      <c r="U2134" s="9" t="s">
        <v>8326</v>
      </c>
      <c r="V2134" s="3" t="s">
        <v>8327</v>
      </c>
    </row>
    <row r="2135" spans="1:22" ht="43.2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15">
        <f t="shared" si="199"/>
        <v>40657.290972222225</v>
      </c>
      <c r="K2135" s="3">
        <v>1300328399</v>
      </c>
      <c r="L2135" s="15">
        <f t="shared" si="200"/>
        <v>40619.097210648149</v>
      </c>
      <c r="M2135" s="15" t="str">
        <f t="shared" si="201"/>
        <v>Mar</v>
      </c>
      <c r="N2135" s="15" t="str">
        <f t="shared" si="202"/>
        <v>2011</v>
      </c>
      <c r="O2135" s="3" t="b">
        <v>0</v>
      </c>
      <c r="P2135" s="3">
        <v>3</v>
      </c>
      <c r="Q2135" s="3" t="b">
        <v>0</v>
      </c>
      <c r="R2135" s="3" t="s">
        <v>8282</v>
      </c>
      <c r="S2135" s="7">
        <f t="shared" si="198"/>
        <v>2</v>
      </c>
      <c r="T2135" s="3">
        <f t="shared" si="203"/>
        <v>5.33</v>
      </c>
      <c r="U2135" s="9" t="s">
        <v>8326</v>
      </c>
      <c r="V2135" s="3" t="s">
        <v>8327</v>
      </c>
    </row>
    <row r="2136" spans="1:22" ht="43.2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15">
        <f t="shared" si="199"/>
        <v>41391.886469907404</v>
      </c>
      <c r="K2136" s="3">
        <v>1364505391</v>
      </c>
      <c r="L2136" s="15">
        <f t="shared" si="200"/>
        <v>41361.886469907404</v>
      </c>
      <c r="M2136" s="15" t="str">
        <f t="shared" si="201"/>
        <v>Mar</v>
      </c>
      <c r="N2136" s="15" t="str">
        <f t="shared" si="202"/>
        <v>2013</v>
      </c>
      <c r="O2136" s="3" t="b">
        <v>0</v>
      </c>
      <c r="P2136" s="3">
        <v>3</v>
      </c>
      <c r="Q2136" s="3" t="b">
        <v>0</v>
      </c>
      <c r="R2136" s="3" t="s">
        <v>8282</v>
      </c>
      <c r="S2136" s="7">
        <f t="shared" si="198"/>
        <v>2</v>
      </c>
      <c r="T2136" s="3">
        <f t="shared" si="203"/>
        <v>34.67</v>
      </c>
      <c r="U2136" s="9" t="s">
        <v>8326</v>
      </c>
      <c r="V2136" s="3" t="s">
        <v>8327</v>
      </c>
    </row>
    <row r="2137" spans="1:22" ht="43.2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15">
        <f t="shared" si="199"/>
        <v>41186.963344907403</v>
      </c>
      <c r="K2137" s="3">
        <v>1346800033</v>
      </c>
      <c r="L2137" s="15">
        <f t="shared" si="200"/>
        <v>41156.963344907403</v>
      </c>
      <c r="M2137" s="15" t="str">
        <f t="shared" si="201"/>
        <v>Sep</v>
      </c>
      <c r="N2137" s="15" t="str">
        <f t="shared" si="202"/>
        <v>2012</v>
      </c>
      <c r="O2137" s="3" t="b">
        <v>0</v>
      </c>
      <c r="P2137" s="3">
        <v>22</v>
      </c>
      <c r="Q2137" s="3" t="b">
        <v>0</v>
      </c>
      <c r="R2137" s="3" t="s">
        <v>8282</v>
      </c>
      <c r="S2137" s="7">
        <f t="shared" si="198"/>
        <v>10</v>
      </c>
      <c r="T2137" s="3">
        <f t="shared" si="203"/>
        <v>21.73</v>
      </c>
      <c r="U2137" s="9" t="s">
        <v>8326</v>
      </c>
      <c r="V2137" s="3" t="s">
        <v>8327</v>
      </c>
    </row>
    <row r="2138" spans="1:22" ht="43.2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15">
        <f t="shared" si="199"/>
        <v>41566.509097222224</v>
      </c>
      <c r="K2138" s="3">
        <v>1379592786</v>
      </c>
      <c r="L2138" s="15">
        <f t="shared" si="200"/>
        <v>41536.509097222224</v>
      </c>
      <c r="M2138" s="15" t="str">
        <f t="shared" si="201"/>
        <v>Sep</v>
      </c>
      <c r="N2138" s="15" t="str">
        <f t="shared" si="202"/>
        <v>2013</v>
      </c>
      <c r="O2138" s="3" t="b">
        <v>0</v>
      </c>
      <c r="P2138" s="3">
        <v>4</v>
      </c>
      <c r="Q2138" s="3" t="b">
        <v>0</v>
      </c>
      <c r="R2138" s="3" t="s">
        <v>8282</v>
      </c>
      <c r="S2138" s="7">
        <f t="shared" si="198"/>
        <v>0</v>
      </c>
      <c r="T2138" s="3">
        <f t="shared" si="203"/>
        <v>11.92</v>
      </c>
      <c r="U2138" s="9" t="s">
        <v>8326</v>
      </c>
      <c r="V2138" s="3" t="s">
        <v>8327</v>
      </c>
    </row>
    <row r="2139" spans="1:22" ht="43.2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15">
        <f t="shared" si="199"/>
        <v>41978.771168981482</v>
      </c>
      <c r="K2139" s="3">
        <v>1415212229</v>
      </c>
      <c r="L2139" s="15">
        <f t="shared" si="200"/>
        <v>41948.771168981482</v>
      </c>
      <c r="M2139" s="15" t="str">
        <f t="shared" si="201"/>
        <v>Nov</v>
      </c>
      <c r="N2139" s="15" t="str">
        <f t="shared" si="202"/>
        <v>2014</v>
      </c>
      <c r="O2139" s="3" t="b">
        <v>0</v>
      </c>
      <c r="P2139" s="3">
        <v>534</v>
      </c>
      <c r="Q2139" s="3" t="b">
        <v>0</v>
      </c>
      <c r="R2139" s="3" t="s">
        <v>8282</v>
      </c>
      <c r="S2139" s="7">
        <f t="shared" si="198"/>
        <v>28</v>
      </c>
      <c r="T2139" s="3">
        <f t="shared" si="203"/>
        <v>26.6</v>
      </c>
      <c r="U2139" s="9" t="s">
        <v>8326</v>
      </c>
      <c r="V2139" s="3" t="s">
        <v>8327</v>
      </c>
    </row>
    <row r="2140" spans="1:22" ht="28.8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15">
        <f t="shared" si="199"/>
        <v>41587.054849537039</v>
      </c>
      <c r="K2140" s="3">
        <v>1381364339</v>
      </c>
      <c r="L2140" s="15">
        <f t="shared" si="200"/>
        <v>41557.013182870374</v>
      </c>
      <c r="M2140" s="15" t="str">
        <f t="shared" si="201"/>
        <v>Oct</v>
      </c>
      <c r="N2140" s="15" t="str">
        <f t="shared" si="202"/>
        <v>2013</v>
      </c>
      <c r="O2140" s="3" t="b">
        <v>0</v>
      </c>
      <c r="P2140" s="3">
        <v>12</v>
      </c>
      <c r="Q2140" s="3" t="b">
        <v>0</v>
      </c>
      <c r="R2140" s="3" t="s">
        <v>8282</v>
      </c>
      <c r="S2140" s="7">
        <f t="shared" si="198"/>
        <v>13</v>
      </c>
      <c r="T2140" s="3">
        <f t="shared" si="203"/>
        <v>10.67</v>
      </c>
      <c r="U2140" s="9" t="s">
        <v>8326</v>
      </c>
      <c r="V2140" s="3" t="s">
        <v>8327</v>
      </c>
    </row>
    <row r="2141" spans="1:22" ht="43.2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15">
        <f t="shared" si="199"/>
        <v>42677.750092592592</v>
      </c>
      <c r="K2141" s="3">
        <v>1475604008</v>
      </c>
      <c r="L2141" s="15">
        <f t="shared" si="200"/>
        <v>42647.750092592592</v>
      </c>
      <c r="M2141" s="15" t="str">
        <f t="shared" si="201"/>
        <v>Oct</v>
      </c>
      <c r="N2141" s="15" t="str">
        <f t="shared" si="202"/>
        <v>2016</v>
      </c>
      <c r="O2141" s="3" t="b">
        <v>0</v>
      </c>
      <c r="P2141" s="3">
        <v>56</v>
      </c>
      <c r="Q2141" s="3" t="b">
        <v>0</v>
      </c>
      <c r="R2141" s="3" t="s">
        <v>8282</v>
      </c>
      <c r="S2141" s="7">
        <f t="shared" si="198"/>
        <v>5</v>
      </c>
      <c r="T2141" s="3">
        <f t="shared" si="203"/>
        <v>29.04</v>
      </c>
      <c r="U2141" s="9" t="s">
        <v>8326</v>
      </c>
      <c r="V2141" s="3" t="s">
        <v>8327</v>
      </c>
    </row>
    <row r="2142" spans="1:22" ht="43.2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15">
        <f t="shared" si="199"/>
        <v>41285.833611111113</v>
      </c>
      <c r="K2142" s="3">
        <v>1355342424</v>
      </c>
      <c r="L2142" s="15">
        <f t="shared" si="200"/>
        <v>41255.833611111113</v>
      </c>
      <c r="M2142" s="15" t="str">
        <f t="shared" si="201"/>
        <v>Dec</v>
      </c>
      <c r="N2142" s="15" t="str">
        <f t="shared" si="202"/>
        <v>2012</v>
      </c>
      <c r="O2142" s="3" t="b">
        <v>0</v>
      </c>
      <c r="P2142" s="3">
        <v>11</v>
      </c>
      <c r="Q2142" s="3" t="b">
        <v>0</v>
      </c>
      <c r="R2142" s="3" t="s">
        <v>8282</v>
      </c>
      <c r="S2142" s="7">
        <f t="shared" si="198"/>
        <v>0</v>
      </c>
      <c r="T2142" s="3">
        <f t="shared" si="203"/>
        <v>50.91</v>
      </c>
      <c r="U2142" s="9" t="s">
        <v>8326</v>
      </c>
      <c r="V2142" s="3" t="s">
        <v>8327</v>
      </c>
    </row>
    <row r="2143" spans="1:22" ht="43.2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15">
        <f t="shared" si="199"/>
        <v>41957.277303240742</v>
      </c>
      <c r="K2143" s="3">
        <v>1413351559</v>
      </c>
      <c r="L2143" s="15">
        <f t="shared" si="200"/>
        <v>41927.235636574071</v>
      </c>
      <c r="M2143" s="15" t="str">
        <f t="shared" si="201"/>
        <v>Oct</v>
      </c>
      <c r="N2143" s="15" t="str">
        <f t="shared" si="202"/>
        <v>2014</v>
      </c>
      <c r="O2143" s="3" t="b">
        <v>0</v>
      </c>
      <c r="P2143" s="3">
        <v>0</v>
      </c>
      <c r="Q2143" s="3" t="b">
        <v>0</v>
      </c>
      <c r="R2143" s="3" t="s">
        <v>8282</v>
      </c>
      <c r="S2143" s="7">
        <f t="shared" si="198"/>
        <v>0</v>
      </c>
      <c r="T2143" s="3" t="e">
        <f t="shared" si="203"/>
        <v>#DIV/0!</v>
      </c>
      <c r="U2143" s="9" t="s">
        <v>8326</v>
      </c>
      <c r="V2143" s="3" t="s">
        <v>8327</v>
      </c>
    </row>
    <row r="2144" spans="1:22" ht="43.2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15">
        <f t="shared" si="199"/>
        <v>42368.701504629629</v>
      </c>
      <c r="K2144" s="3">
        <v>1449075010</v>
      </c>
      <c r="L2144" s="15">
        <f t="shared" si="200"/>
        <v>42340.701504629629</v>
      </c>
      <c r="M2144" s="15" t="str">
        <f t="shared" si="201"/>
        <v>Dec</v>
      </c>
      <c r="N2144" s="15" t="str">
        <f t="shared" si="202"/>
        <v>2015</v>
      </c>
      <c r="O2144" s="3" t="b">
        <v>0</v>
      </c>
      <c r="P2144" s="3">
        <v>12</v>
      </c>
      <c r="Q2144" s="3" t="b">
        <v>0</v>
      </c>
      <c r="R2144" s="3" t="s">
        <v>8282</v>
      </c>
      <c r="S2144" s="7">
        <f t="shared" si="198"/>
        <v>6</v>
      </c>
      <c r="T2144" s="3">
        <f t="shared" si="203"/>
        <v>50.08</v>
      </c>
      <c r="U2144" s="9" t="s">
        <v>8326</v>
      </c>
      <c r="V2144" s="3" t="s">
        <v>8327</v>
      </c>
    </row>
    <row r="2145" spans="1:22" ht="43.2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15">
        <f t="shared" si="199"/>
        <v>40380.791666666664</v>
      </c>
      <c r="K2145" s="3">
        <v>1275599812</v>
      </c>
      <c r="L2145" s="15">
        <f t="shared" si="200"/>
        <v>40332.886712962965</v>
      </c>
      <c r="M2145" s="15" t="str">
        <f t="shared" si="201"/>
        <v>Jun</v>
      </c>
      <c r="N2145" s="15" t="str">
        <f t="shared" si="202"/>
        <v>2010</v>
      </c>
      <c r="O2145" s="3" t="b">
        <v>0</v>
      </c>
      <c r="P2145" s="3">
        <v>5</v>
      </c>
      <c r="Q2145" s="3" t="b">
        <v>0</v>
      </c>
      <c r="R2145" s="3" t="s">
        <v>8282</v>
      </c>
      <c r="S2145" s="7">
        <f t="shared" si="198"/>
        <v>11</v>
      </c>
      <c r="T2145" s="3">
        <f t="shared" si="203"/>
        <v>45</v>
      </c>
      <c r="U2145" s="9" t="s">
        <v>8326</v>
      </c>
      <c r="V2145" s="3" t="s">
        <v>8327</v>
      </c>
    </row>
    <row r="2146" spans="1:22" ht="43.2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15">
        <f t="shared" si="199"/>
        <v>41531.546759259261</v>
      </c>
      <c r="K2146" s="3">
        <v>1376399240</v>
      </c>
      <c r="L2146" s="15">
        <f t="shared" si="200"/>
        <v>41499.546759259261</v>
      </c>
      <c r="M2146" s="15" t="str">
        <f t="shared" si="201"/>
        <v>Aug</v>
      </c>
      <c r="N2146" s="15" t="str">
        <f t="shared" si="202"/>
        <v>2013</v>
      </c>
      <c r="O2146" s="3" t="b">
        <v>0</v>
      </c>
      <c r="P2146" s="3">
        <v>24</v>
      </c>
      <c r="Q2146" s="3" t="b">
        <v>0</v>
      </c>
      <c r="R2146" s="3" t="s">
        <v>8282</v>
      </c>
      <c r="S2146" s="7">
        <f t="shared" si="198"/>
        <v>2</v>
      </c>
      <c r="T2146" s="3">
        <f t="shared" si="203"/>
        <v>25.29</v>
      </c>
      <c r="U2146" s="9" t="s">
        <v>8326</v>
      </c>
      <c r="V2146" s="3" t="s">
        <v>8327</v>
      </c>
    </row>
    <row r="2147" spans="1:22" ht="43.2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15">
        <f t="shared" si="199"/>
        <v>41605.279097222221</v>
      </c>
      <c r="K2147" s="3">
        <v>1382938914</v>
      </c>
      <c r="L2147" s="15">
        <f t="shared" si="200"/>
        <v>41575.237430555557</v>
      </c>
      <c r="M2147" s="15" t="str">
        <f t="shared" si="201"/>
        <v>Oct</v>
      </c>
      <c r="N2147" s="15" t="str">
        <f t="shared" si="202"/>
        <v>2013</v>
      </c>
      <c r="O2147" s="3" t="b">
        <v>0</v>
      </c>
      <c r="P2147" s="3">
        <v>89</v>
      </c>
      <c r="Q2147" s="3" t="b">
        <v>0</v>
      </c>
      <c r="R2147" s="3" t="s">
        <v>8282</v>
      </c>
      <c r="S2147" s="7">
        <f t="shared" si="198"/>
        <v>30</v>
      </c>
      <c r="T2147" s="3">
        <f t="shared" si="203"/>
        <v>51.29</v>
      </c>
      <c r="U2147" s="9" t="s">
        <v>8326</v>
      </c>
      <c r="V2147" s="3" t="s">
        <v>8327</v>
      </c>
    </row>
    <row r="2148" spans="1:22" ht="43.2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15">
        <f t="shared" si="199"/>
        <v>42411.679513888885</v>
      </c>
      <c r="K2148" s="3">
        <v>1453997910</v>
      </c>
      <c r="L2148" s="15">
        <f t="shared" si="200"/>
        <v>42397.679513888885</v>
      </c>
      <c r="M2148" s="15" t="str">
        <f t="shared" si="201"/>
        <v>Jan</v>
      </c>
      <c r="N2148" s="15" t="str">
        <f t="shared" si="202"/>
        <v>2016</v>
      </c>
      <c r="O2148" s="3" t="b">
        <v>0</v>
      </c>
      <c r="P2148" s="3">
        <v>1</v>
      </c>
      <c r="Q2148" s="3" t="b">
        <v>0</v>
      </c>
      <c r="R2148" s="3" t="s">
        <v>8282</v>
      </c>
      <c r="S2148" s="7">
        <f t="shared" si="198"/>
        <v>0</v>
      </c>
      <c r="T2148" s="3">
        <f t="shared" si="203"/>
        <v>1</v>
      </c>
      <c r="U2148" s="9" t="s">
        <v>8326</v>
      </c>
      <c r="V2148" s="3" t="s">
        <v>8327</v>
      </c>
    </row>
    <row r="2149" spans="1:22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15">
        <f t="shared" si="199"/>
        <v>41959.337361111116</v>
      </c>
      <c r="K2149" s="3">
        <v>1413356748</v>
      </c>
      <c r="L2149" s="15">
        <f t="shared" si="200"/>
        <v>41927.295694444445</v>
      </c>
      <c r="M2149" s="15" t="str">
        <f t="shared" si="201"/>
        <v>Oct</v>
      </c>
      <c r="N2149" s="15" t="str">
        <f t="shared" si="202"/>
        <v>2014</v>
      </c>
      <c r="O2149" s="3" t="b">
        <v>0</v>
      </c>
      <c r="P2149" s="3">
        <v>55</v>
      </c>
      <c r="Q2149" s="3" t="b">
        <v>0</v>
      </c>
      <c r="R2149" s="3" t="s">
        <v>8282</v>
      </c>
      <c r="S2149" s="7">
        <f t="shared" si="198"/>
        <v>1</v>
      </c>
      <c r="T2149" s="3">
        <f t="shared" si="203"/>
        <v>49.38</v>
      </c>
      <c r="U2149" s="9" t="s">
        <v>8326</v>
      </c>
      <c r="V2149" s="3" t="s">
        <v>8327</v>
      </c>
    </row>
    <row r="2150" spans="1:22" ht="43.2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15">
        <f t="shared" si="199"/>
        <v>42096.691921296297</v>
      </c>
      <c r="K2150" s="3">
        <v>1425404182</v>
      </c>
      <c r="L2150" s="15">
        <f t="shared" si="200"/>
        <v>42066.733587962968</v>
      </c>
      <c r="M2150" s="15" t="str">
        <f t="shared" si="201"/>
        <v>Mar</v>
      </c>
      <c r="N2150" s="15" t="str">
        <f t="shared" si="202"/>
        <v>2015</v>
      </c>
      <c r="O2150" s="3" t="b">
        <v>0</v>
      </c>
      <c r="P2150" s="3">
        <v>2</v>
      </c>
      <c r="Q2150" s="3" t="b">
        <v>0</v>
      </c>
      <c r="R2150" s="3" t="s">
        <v>8282</v>
      </c>
      <c r="S2150" s="7">
        <f t="shared" si="198"/>
        <v>2</v>
      </c>
      <c r="T2150" s="3">
        <f t="shared" si="203"/>
        <v>1</v>
      </c>
      <c r="U2150" s="9" t="s">
        <v>8326</v>
      </c>
      <c r="V2150" s="3" t="s">
        <v>8327</v>
      </c>
    </row>
    <row r="2151" spans="1:22" ht="57.6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15">
        <f t="shared" si="199"/>
        <v>40390</v>
      </c>
      <c r="K2151" s="3">
        <v>1277512556</v>
      </c>
      <c r="L2151" s="15">
        <f t="shared" si="200"/>
        <v>40355.024953703702</v>
      </c>
      <c r="M2151" s="15" t="str">
        <f t="shared" si="201"/>
        <v>Jun</v>
      </c>
      <c r="N2151" s="15" t="str">
        <f t="shared" si="202"/>
        <v>2010</v>
      </c>
      <c r="O2151" s="3" t="b">
        <v>0</v>
      </c>
      <c r="P2151" s="3">
        <v>0</v>
      </c>
      <c r="Q2151" s="3" t="b">
        <v>0</v>
      </c>
      <c r="R2151" s="3" t="s">
        <v>8282</v>
      </c>
      <c r="S2151" s="7">
        <f t="shared" si="198"/>
        <v>0</v>
      </c>
      <c r="T2151" s="3" t="e">
        <f t="shared" si="203"/>
        <v>#DIV/0!</v>
      </c>
      <c r="U2151" s="9" t="s">
        <v>8326</v>
      </c>
      <c r="V2151" s="3" t="s">
        <v>8327</v>
      </c>
    </row>
    <row r="2152" spans="1:22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15">
        <f t="shared" si="199"/>
        <v>42564.284710648149</v>
      </c>
      <c r="K2152" s="3">
        <v>1465800599</v>
      </c>
      <c r="L2152" s="15">
        <f t="shared" si="200"/>
        <v>42534.284710648149</v>
      </c>
      <c r="M2152" s="15" t="str">
        <f t="shared" si="201"/>
        <v>Jun</v>
      </c>
      <c r="N2152" s="15" t="str">
        <f t="shared" si="202"/>
        <v>2016</v>
      </c>
      <c r="O2152" s="3" t="b">
        <v>0</v>
      </c>
      <c r="P2152" s="3">
        <v>4</v>
      </c>
      <c r="Q2152" s="3" t="b">
        <v>0</v>
      </c>
      <c r="R2152" s="3" t="s">
        <v>8282</v>
      </c>
      <c r="S2152" s="7">
        <f t="shared" si="198"/>
        <v>1</v>
      </c>
      <c r="T2152" s="3">
        <f t="shared" si="203"/>
        <v>101.25</v>
      </c>
      <c r="U2152" s="9" t="s">
        <v>8326</v>
      </c>
      <c r="V2152" s="3" t="s">
        <v>8327</v>
      </c>
    </row>
    <row r="2153" spans="1:22" ht="43.2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15">
        <f t="shared" si="199"/>
        <v>42550.847384259265</v>
      </c>
      <c r="K2153" s="3">
        <v>1464639614</v>
      </c>
      <c r="L2153" s="15">
        <f t="shared" si="200"/>
        <v>42520.847384259265</v>
      </c>
      <c r="M2153" s="15" t="str">
        <f t="shared" si="201"/>
        <v>May</v>
      </c>
      <c r="N2153" s="15" t="str">
        <f t="shared" si="202"/>
        <v>2016</v>
      </c>
      <c r="O2153" s="3" t="b">
        <v>0</v>
      </c>
      <c r="P2153" s="3">
        <v>6</v>
      </c>
      <c r="Q2153" s="3" t="b">
        <v>0</v>
      </c>
      <c r="R2153" s="3" t="s">
        <v>8282</v>
      </c>
      <c r="S2153" s="7">
        <f t="shared" si="198"/>
        <v>0</v>
      </c>
      <c r="T2153" s="3">
        <f t="shared" si="203"/>
        <v>19.670000000000002</v>
      </c>
      <c r="U2153" s="9" t="s">
        <v>8326</v>
      </c>
      <c r="V2153" s="3" t="s">
        <v>8327</v>
      </c>
    </row>
    <row r="2154" spans="1:22" ht="43.2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15">
        <f t="shared" si="199"/>
        <v>41713.790613425925</v>
      </c>
      <c r="K2154" s="3">
        <v>1392321509</v>
      </c>
      <c r="L2154" s="15">
        <f t="shared" si="200"/>
        <v>41683.832280092596</v>
      </c>
      <c r="M2154" s="15" t="str">
        <f t="shared" si="201"/>
        <v>Feb</v>
      </c>
      <c r="N2154" s="15" t="str">
        <f t="shared" si="202"/>
        <v>2014</v>
      </c>
      <c r="O2154" s="3" t="b">
        <v>0</v>
      </c>
      <c r="P2154" s="3">
        <v>4</v>
      </c>
      <c r="Q2154" s="3" t="b">
        <v>0</v>
      </c>
      <c r="R2154" s="3" t="s">
        <v>8282</v>
      </c>
      <c r="S2154" s="7">
        <f t="shared" si="198"/>
        <v>0</v>
      </c>
      <c r="T2154" s="3">
        <f t="shared" si="203"/>
        <v>12.5</v>
      </c>
      <c r="U2154" s="9" t="s">
        <v>8326</v>
      </c>
      <c r="V2154" s="3" t="s">
        <v>8327</v>
      </c>
    </row>
    <row r="2155" spans="1:22" ht="43.2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15">
        <f t="shared" si="199"/>
        <v>42014.332638888889</v>
      </c>
      <c r="K2155" s="3">
        <v>1417470718</v>
      </c>
      <c r="L2155" s="15">
        <f t="shared" si="200"/>
        <v>41974.911087962959</v>
      </c>
      <c r="M2155" s="15" t="str">
        <f t="shared" si="201"/>
        <v>Dec</v>
      </c>
      <c r="N2155" s="15" t="str">
        <f t="shared" si="202"/>
        <v>2014</v>
      </c>
      <c r="O2155" s="3" t="b">
        <v>0</v>
      </c>
      <c r="P2155" s="3">
        <v>4</v>
      </c>
      <c r="Q2155" s="3" t="b">
        <v>0</v>
      </c>
      <c r="R2155" s="3" t="s">
        <v>8282</v>
      </c>
      <c r="S2155" s="7">
        <f t="shared" si="198"/>
        <v>0</v>
      </c>
      <c r="T2155" s="3">
        <f t="shared" si="203"/>
        <v>8.5</v>
      </c>
      <c r="U2155" s="9" t="s">
        <v>8326</v>
      </c>
      <c r="V2155" s="3" t="s">
        <v>8327</v>
      </c>
    </row>
    <row r="2156" spans="1:22" ht="28.8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15">
        <f t="shared" si="199"/>
        <v>41667.632256944446</v>
      </c>
      <c r="K2156" s="3">
        <v>1389193827</v>
      </c>
      <c r="L2156" s="15">
        <f t="shared" si="200"/>
        <v>41647.632256944446</v>
      </c>
      <c r="M2156" s="15" t="str">
        <f t="shared" si="201"/>
        <v>Jan</v>
      </c>
      <c r="N2156" s="15" t="str">
        <f t="shared" si="202"/>
        <v>2014</v>
      </c>
      <c r="O2156" s="3" t="b">
        <v>0</v>
      </c>
      <c r="P2156" s="3">
        <v>2</v>
      </c>
      <c r="Q2156" s="3" t="b">
        <v>0</v>
      </c>
      <c r="R2156" s="3" t="s">
        <v>8282</v>
      </c>
      <c r="S2156" s="7">
        <f t="shared" si="198"/>
        <v>1</v>
      </c>
      <c r="T2156" s="3">
        <f t="shared" si="203"/>
        <v>1</v>
      </c>
      <c r="U2156" s="9" t="s">
        <v>8326</v>
      </c>
      <c r="V2156" s="3" t="s">
        <v>8327</v>
      </c>
    </row>
    <row r="2157" spans="1:22" ht="43.2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15">
        <f t="shared" si="199"/>
        <v>42460.70584490741</v>
      </c>
      <c r="K2157" s="3">
        <v>1456854985</v>
      </c>
      <c r="L2157" s="15">
        <f t="shared" si="200"/>
        <v>42430.747511574074</v>
      </c>
      <c r="M2157" s="15" t="str">
        <f t="shared" si="201"/>
        <v>Mar</v>
      </c>
      <c r="N2157" s="15" t="str">
        <f t="shared" si="202"/>
        <v>2016</v>
      </c>
      <c r="O2157" s="3" t="b">
        <v>0</v>
      </c>
      <c r="P2157" s="3">
        <v>5</v>
      </c>
      <c r="Q2157" s="3" t="b">
        <v>0</v>
      </c>
      <c r="R2157" s="3" t="s">
        <v>8282</v>
      </c>
      <c r="S2157" s="7">
        <f t="shared" si="198"/>
        <v>2</v>
      </c>
      <c r="T2157" s="3">
        <f t="shared" si="203"/>
        <v>23</v>
      </c>
      <c r="U2157" s="9" t="s">
        <v>8326</v>
      </c>
      <c r="V2157" s="3" t="s">
        <v>8327</v>
      </c>
    </row>
    <row r="2158" spans="1:22" ht="43.2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15">
        <f t="shared" si="199"/>
        <v>41533.85423611111</v>
      </c>
      <c r="K2158" s="3">
        <v>1375475406</v>
      </c>
      <c r="L2158" s="15">
        <f t="shared" si="200"/>
        <v>41488.85423611111</v>
      </c>
      <c r="M2158" s="15" t="str">
        <f t="shared" si="201"/>
        <v>Aug</v>
      </c>
      <c r="N2158" s="15" t="str">
        <f t="shared" si="202"/>
        <v>2013</v>
      </c>
      <c r="O2158" s="3" t="b">
        <v>0</v>
      </c>
      <c r="P2158" s="3">
        <v>83</v>
      </c>
      <c r="Q2158" s="3" t="b">
        <v>0</v>
      </c>
      <c r="R2158" s="3" t="s">
        <v>8282</v>
      </c>
      <c r="S2158" s="7">
        <f t="shared" si="198"/>
        <v>3</v>
      </c>
      <c r="T2158" s="3">
        <f t="shared" si="203"/>
        <v>17.989999999999998</v>
      </c>
      <c r="U2158" s="9" t="s">
        <v>8326</v>
      </c>
      <c r="V2158" s="3" t="s">
        <v>8327</v>
      </c>
    </row>
    <row r="2159" spans="1:22" ht="28.8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15">
        <f t="shared" si="199"/>
        <v>42727.332638888889</v>
      </c>
      <c r="K2159" s="3">
        <v>1479684783</v>
      </c>
      <c r="L2159" s="15">
        <f t="shared" si="200"/>
        <v>42694.98128472222</v>
      </c>
      <c r="M2159" s="15" t="str">
        <f t="shared" si="201"/>
        <v>Nov</v>
      </c>
      <c r="N2159" s="15" t="str">
        <f t="shared" si="202"/>
        <v>2016</v>
      </c>
      <c r="O2159" s="3" t="b">
        <v>0</v>
      </c>
      <c r="P2159" s="3">
        <v>57</v>
      </c>
      <c r="Q2159" s="3" t="b">
        <v>0</v>
      </c>
      <c r="R2159" s="3" t="s">
        <v>8282</v>
      </c>
      <c r="S2159" s="7">
        <f t="shared" si="198"/>
        <v>28</v>
      </c>
      <c r="T2159" s="3">
        <f t="shared" si="203"/>
        <v>370.95</v>
      </c>
      <c r="U2159" s="9" t="s">
        <v>8326</v>
      </c>
      <c r="V2159" s="3" t="s">
        <v>8327</v>
      </c>
    </row>
    <row r="2160" spans="1:22" ht="43.2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15">
        <f t="shared" si="199"/>
        <v>41309.853865740741</v>
      </c>
      <c r="K2160" s="3">
        <v>1356121774</v>
      </c>
      <c r="L2160" s="15">
        <f t="shared" si="200"/>
        <v>41264.853865740741</v>
      </c>
      <c r="M2160" s="15" t="str">
        <f t="shared" si="201"/>
        <v>Dec</v>
      </c>
      <c r="N2160" s="15" t="str">
        <f t="shared" si="202"/>
        <v>2012</v>
      </c>
      <c r="O2160" s="3" t="b">
        <v>0</v>
      </c>
      <c r="P2160" s="3">
        <v>311</v>
      </c>
      <c r="Q2160" s="3" t="b">
        <v>0</v>
      </c>
      <c r="R2160" s="3" t="s">
        <v>8282</v>
      </c>
      <c r="S2160" s="7">
        <f t="shared" si="198"/>
        <v>7</v>
      </c>
      <c r="T2160" s="3">
        <f t="shared" si="203"/>
        <v>63.57</v>
      </c>
      <c r="U2160" s="9" t="s">
        <v>8326</v>
      </c>
      <c r="V2160" s="3" t="s">
        <v>8327</v>
      </c>
    </row>
    <row r="2161" spans="1:22" ht="57.6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15">
        <f t="shared" si="199"/>
        <v>40740.731180555551</v>
      </c>
      <c r="K2161" s="3">
        <v>1308245574</v>
      </c>
      <c r="L2161" s="15">
        <f t="shared" si="200"/>
        <v>40710.731180555551</v>
      </c>
      <c r="M2161" s="15" t="str">
        <f t="shared" si="201"/>
        <v>Jun</v>
      </c>
      <c r="N2161" s="15" t="str">
        <f t="shared" si="202"/>
        <v>2011</v>
      </c>
      <c r="O2161" s="3" t="b">
        <v>0</v>
      </c>
      <c r="P2161" s="3">
        <v>2</v>
      </c>
      <c r="Q2161" s="3" t="b">
        <v>0</v>
      </c>
      <c r="R2161" s="3" t="s">
        <v>8282</v>
      </c>
      <c r="S2161" s="7">
        <f t="shared" si="198"/>
        <v>1</v>
      </c>
      <c r="T2161" s="3">
        <f t="shared" si="203"/>
        <v>13</v>
      </c>
      <c r="U2161" s="9" t="s">
        <v>8326</v>
      </c>
      <c r="V2161" s="3" t="s">
        <v>8327</v>
      </c>
    </row>
    <row r="2162" spans="1:22" ht="43.2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15">
        <f t="shared" si="199"/>
        <v>41048.711863425924</v>
      </c>
      <c r="K2162" s="3">
        <v>1334855105</v>
      </c>
      <c r="L2162" s="15">
        <f t="shared" si="200"/>
        <v>41018.711863425924</v>
      </c>
      <c r="M2162" s="15" t="str">
        <f t="shared" si="201"/>
        <v>Apr</v>
      </c>
      <c r="N2162" s="15" t="str">
        <f t="shared" si="202"/>
        <v>2012</v>
      </c>
      <c r="O2162" s="3" t="b">
        <v>0</v>
      </c>
      <c r="P2162" s="3">
        <v>16</v>
      </c>
      <c r="Q2162" s="3" t="b">
        <v>0</v>
      </c>
      <c r="R2162" s="3" t="s">
        <v>8282</v>
      </c>
      <c r="S2162" s="7">
        <f t="shared" si="198"/>
        <v>1</v>
      </c>
      <c r="T2162" s="3">
        <f t="shared" si="203"/>
        <v>5.31</v>
      </c>
      <c r="U2162" s="9" t="s">
        <v>8326</v>
      </c>
      <c r="V2162" s="3" t="s">
        <v>8327</v>
      </c>
    </row>
    <row r="2163" spans="1:22" ht="28.8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15">
        <f t="shared" si="199"/>
        <v>42270.852534722217</v>
      </c>
      <c r="K2163" s="3">
        <v>1440448059</v>
      </c>
      <c r="L2163" s="15">
        <f t="shared" si="200"/>
        <v>42240.852534722217</v>
      </c>
      <c r="M2163" s="15" t="str">
        <f t="shared" si="201"/>
        <v>Aug</v>
      </c>
      <c r="N2163" s="15" t="str">
        <f t="shared" si="202"/>
        <v>2015</v>
      </c>
      <c r="O2163" s="3" t="b">
        <v>0</v>
      </c>
      <c r="P2163" s="3">
        <v>13</v>
      </c>
      <c r="Q2163" s="3" t="b">
        <v>1</v>
      </c>
      <c r="R2163" s="3" t="s">
        <v>8276</v>
      </c>
      <c r="S2163" s="7">
        <f t="shared" si="198"/>
        <v>116</v>
      </c>
      <c r="T2163" s="3">
        <f t="shared" si="203"/>
        <v>35.619999999999997</v>
      </c>
      <c r="U2163" s="9" t="s">
        <v>8318</v>
      </c>
      <c r="V2163" s="3" t="s">
        <v>8319</v>
      </c>
    </row>
    <row r="2164" spans="1:22" ht="43.2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15">
        <f t="shared" si="199"/>
        <v>41844.766099537039</v>
      </c>
      <c r="K2164" s="3">
        <v>1403547791</v>
      </c>
      <c r="L2164" s="15">
        <f t="shared" si="200"/>
        <v>41813.766099537039</v>
      </c>
      <c r="M2164" s="15" t="str">
        <f t="shared" si="201"/>
        <v>Jun</v>
      </c>
      <c r="N2164" s="15" t="str">
        <f t="shared" si="202"/>
        <v>2014</v>
      </c>
      <c r="O2164" s="3" t="b">
        <v>0</v>
      </c>
      <c r="P2164" s="3">
        <v>58</v>
      </c>
      <c r="Q2164" s="3" t="b">
        <v>1</v>
      </c>
      <c r="R2164" s="3" t="s">
        <v>8276</v>
      </c>
      <c r="S2164" s="7">
        <f t="shared" si="198"/>
        <v>112</v>
      </c>
      <c r="T2164" s="3">
        <f t="shared" si="203"/>
        <v>87.1</v>
      </c>
      <c r="U2164" s="9" t="s">
        <v>8318</v>
      </c>
      <c r="V2164" s="3" t="s">
        <v>8319</v>
      </c>
    </row>
    <row r="2165" spans="1:22" ht="43.2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15">
        <f t="shared" si="199"/>
        <v>42163.159722222219</v>
      </c>
      <c r="K2165" s="3">
        <v>1429306520</v>
      </c>
      <c r="L2165" s="15">
        <f t="shared" si="200"/>
        <v>42111.899537037039</v>
      </c>
      <c r="M2165" s="15" t="str">
        <f t="shared" si="201"/>
        <v>Apr</v>
      </c>
      <c r="N2165" s="15" t="str">
        <f t="shared" si="202"/>
        <v>2015</v>
      </c>
      <c r="O2165" s="3" t="b">
        <v>0</v>
      </c>
      <c r="P2165" s="3">
        <v>44</v>
      </c>
      <c r="Q2165" s="3" t="b">
        <v>1</v>
      </c>
      <c r="R2165" s="3" t="s">
        <v>8276</v>
      </c>
      <c r="S2165" s="7">
        <f t="shared" si="198"/>
        <v>132</v>
      </c>
      <c r="T2165" s="3">
        <f t="shared" si="203"/>
        <v>75.11</v>
      </c>
      <c r="U2165" s="9" t="s">
        <v>8318</v>
      </c>
      <c r="V2165" s="3" t="s">
        <v>8319</v>
      </c>
    </row>
    <row r="2166" spans="1:22" ht="28.8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15">
        <f t="shared" si="199"/>
        <v>42546.165972222225</v>
      </c>
      <c r="K2166" s="3">
        <v>1464196414</v>
      </c>
      <c r="L2166" s="15">
        <f t="shared" si="200"/>
        <v>42515.71775462963</v>
      </c>
      <c r="M2166" s="15" t="str">
        <f t="shared" si="201"/>
        <v>May</v>
      </c>
      <c r="N2166" s="15" t="str">
        <f t="shared" si="202"/>
        <v>2016</v>
      </c>
      <c r="O2166" s="3" t="b">
        <v>0</v>
      </c>
      <c r="P2166" s="3">
        <v>83</v>
      </c>
      <c r="Q2166" s="3" t="b">
        <v>1</v>
      </c>
      <c r="R2166" s="3" t="s">
        <v>8276</v>
      </c>
      <c r="S2166" s="7">
        <f t="shared" si="198"/>
        <v>103</v>
      </c>
      <c r="T2166" s="3">
        <f t="shared" si="203"/>
        <v>68.010000000000005</v>
      </c>
      <c r="U2166" s="9" t="s">
        <v>8318</v>
      </c>
      <c r="V2166" s="3" t="s">
        <v>8319</v>
      </c>
    </row>
    <row r="2167" spans="1:22" ht="43.2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15">
        <f t="shared" si="199"/>
        <v>42468.625405092593</v>
      </c>
      <c r="K2167" s="3">
        <v>1457539235</v>
      </c>
      <c r="L2167" s="15">
        <f t="shared" si="200"/>
        <v>42438.667071759264</v>
      </c>
      <c r="M2167" s="15" t="str">
        <f t="shared" si="201"/>
        <v>Mar</v>
      </c>
      <c r="N2167" s="15" t="str">
        <f t="shared" si="202"/>
        <v>2016</v>
      </c>
      <c r="O2167" s="3" t="b">
        <v>0</v>
      </c>
      <c r="P2167" s="3">
        <v>117</v>
      </c>
      <c r="Q2167" s="3" t="b">
        <v>1</v>
      </c>
      <c r="R2167" s="3" t="s">
        <v>8276</v>
      </c>
      <c r="S2167" s="7">
        <f t="shared" si="198"/>
        <v>139</v>
      </c>
      <c r="T2167" s="3">
        <f t="shared" si="203"/>
        <v>29.62</v>
      </c>
      <c r="U2167" s="9" t="s">
        <v>8318</v>
      </c>
      <c r="V2167" s="3" t="s">
        <v>8319</v>
      </c>
    </row>
    <row r="2168" spans="1:22" ht="57.6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15">
        <f t="shared" si="199"/>
        <v>41978.879837962959</v>
      </c>
      <c r="K2168" s="3">
        <v>1413922018</v>
      </c>
      <c r="L2168" s="15">
        <f t="shared" si="200"/>
        <v>41933.838171296295</v>
      </c>
      <c r="M2168" s="15" t="str">
        <f t="shared" si="201"/>
        <v>Oct</v>
      </c>
      <c r="N2168" s="15" t="str">
        <f t="shared" si="202"/>
        <v>2014</v>
      </c>
      <c r="O2168" s="3" t="b">
        <v>0</v>
      </c>
      <c r="P2168" s="3">
        <v>32</v>
      </c>
      <c r="Q2168" s="3" t="b">
        <v>1</v>
      </c>
      <c r="R2168" s="3" t="s">
        <v>8276</v>
      </c>
      <c r="S2168" s="7">
        <f t="shared" si="198"/>
        <v>147</v>
      </c>
      <c r="T2168" s="3">
        <f t="shared" si="203"/>
        <v>91.63</v>
      </c>
      <c r="U2168" s="9" t="s">
        <v>8318</v>
      </c>
      <c r="V2168" s="3" t="s">
        <v>8319</v>
      </c>
    </row>
    <row r="2169" spans="1:22" ht="28.8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15">
        <f t="shared" si="199"/>
        <v>41167.066400462965</v>
      </c>
      <c r="K2169" s="3">
        <v>1346463337</v>
      </c>
      <c r="L2169" s="15">
        <f t="shared" si="200"/>
        <v>41153.066400462965</v>
      </c>
      <c r="M2169" s="15" t="str">
        <f t="shared" si="201"/>
        <v>Sep</v>
      </c>
      <c r="N2169" s="15" t="str">
        <f t="shared" si="202"/>
        <v>2012</v>
      </c>
      <c r="O2169" s="3" t="b">
        <v>0</v>
      </c>
      <c r="P2169" s="3">
        <v>8</v>
      </c>
      <c r="Q2169" s="3" t="b">
        <v>1</v>
      </c>
      <c r="R2169" s="3" t="s">
        <v>8276</v>
      </c>
      <c r="S2169" s="7">
        <f t="shared" si="198"/>
        <v>120</v>
      </c>
      <c r="T2169" s="3">
        <f t="shared" si="203"/>
        <v>22.5</v>
      </c>
      <c r="U2169" s="9" t="s">
        <v>8318</v>
      </c>
      <c r="V2169" s="3" t="s">
        <v>8319</v>
      </c>
    </row>
    <row r="2170" spans="1:22" ht="28.8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15">
        <f t="shared" si="199"/>
        <v>42776.208333333328</v>
      </c>
      <c r="K2170" s="3">
        <v>1484058261</v>
      </c>
      <c r="L2170" s="15">
        <f t="shared" si="200"/>
        <v>42745.600243055553</v>
      </c>
      <c r="M2170" s="15" t="str">
        <f t="shared" si="201"/>
        <v>Jan</v>
      </c>
      <c r="N2170" s="15" t="str">
        <f t="shared" si="202"/>
        <v>2017</v>
      </c>
      <c r="O2170" s="3" t="b">
        <v>0</v>
      </c>
      <c r="P2170" s="3">
        <v>340</v>
      </c>
      <c r="Q2170" s="3" t="b">
        <v>1</v>
      </c>
      <c r="R2170" s="3" t="s">
        <v>8276</v>
      </c>
      <c r="S2170" s="7">
        <f t="shared" si="198"/>
        <v>122</v>
      </c>
      <c r="T2170" s="3">
        <f t="shared" si="203"/>
        <v>64.37</v>
      </c>
      <c r="U2170" s="9" t="s">
        <v>8318</v>
      </c>
      <c r="V2170" s="3" t="s">
        <v>8319</v>
      </c>
    </row>
    <row r="2171" spans="1:22" ht="57.6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15">
        <f t="shared" si="199"/>
        <v>42796.700821759259</v>
      </c>
      <c r="K2171" s="3">
        <v>1488214151</v>
      </c>
      <c r="L2171" s="15">
        <f t="shared" si="200"/>
        <v>42793.700821759259</v>
      </c>
      <c r="M2171" s="15" t="str">
        <f t="shared" si="201"/>
        <v>Feb</v>
      </c>
      <c r="N2171" s="15" t="str">
        <f t="shared" si="202"/>
        <v>2017</v>
      </c>
      <c r="O2171" s="3" t="b">
        <v>0</v>
      </c>
      <c r="P2171" s="3">
        <v>7</v>
      </c>
      <c r="Q2171" s="3" t="b">
        <v>1</v>
      </c>
      <c r="R2171" s="3" t="s">
        <v>8276</v>
      </c>
      <c r="S2171" s="7">
        <f t="shared" si="198"/>
        <v>100</v>
      </c>
      <c r="T2171" s="3">
        <f t="shared" si="203"/>
        <v>21.86</v>
      </c>
      <c r="U2171" s="9" t="s">
        <v>8318</v>
      </c>
      <c r="V2171" s="3" t="s">
        <v>8319</v>
      </c>
    </row>
    <row r="2172" spans="1:22" ht="43.2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15">
        <f t="shared" si="199"/>
        <v>42238.750254629631</v>
      </c>
      <c r="K2172" s="3">
        <v>1436810422</v>
      </c>
      <c r="L2172" s="15">
        <f t="shared" si="200"/>
        <v>42198.750254629631</v>
      </c>
      <c r="M2172" s="15" t="str">
        <f t="shared" si="201"/>
        <v>Jul</v>
      </c>
      <c r="N2172" s="15" t="str">
        <f t="shared" si="202"/>
        <v>2015</v>
      </c>
      <c r="O2172" s="3" t="b">
        <v>0</v>
      </c>
      <c r="P2172" s="3">
        <v>19</v>
      </c>
      <c r="Q2172" s="3" t="b">
        <v>1</v>
      </c>
      <c r="R2172" s="3" t="s">
        <v>8276</v>
      </c>
      <c r="S2172" s="7">
        <f t="shared" si="198"/>
        <v>181</v>
      </c>
      <c r="T2172" s="3">
        <f t="shared" si="203"/>
        <v>33.32</v>
      </c>
      <c r="U2172" s="9" t="s">
        <v>8318</v>
      </c>
      <c r="V2172" s="3" t="s">
        <v>8319</v>
      </c>
    </row>
    <row r="2173" spans="1:22" ht="43.2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15">
        <f t="shared" si="199"/>
        <v>42177.208333333328</v>
      </c>
      <c r="K2173" s="3">
        <v>1431903495</v>
      </c>
      <c r="L2173" s="15">
        <f t="shared" si="200"/>
        <v>42141.95711805555</v>
      </c>
      <c r="M2173" s="15" t="str">
        <f t="shared" si="201"/>
        <v>May</v>
      </c>
      <c r="N2173" s="15" t="str">
        <f t="shared" si="202"/>
        <v>2015</v>
      </c>
      <c r="O2173" s="3" t="b">
        <v>0</v>
      </c>
      <c r="P2173" s="3">
        <v>47</v>
      </c>
      <c r="Q2173" s="3" t="b">
        <v>1</v>
      </c>
      <c r="R2173" s="3" t="s">
        <v>8276</v>
      </c>
      <c r="S2173" s="7">
        <f t="shared" si="198"/>
        <v>106</v>
      </c>
      <c r="T2173" s="3">
        <f t="shared" si="203"/>
        <v>90.28</v>
      </c>
      <c r="U2173" s="9" t="s">
        <v>8318</v>
      </c>
      <c r="V2173" s="3" t="s">
        <v>8319</v>
      </c>
    </row>
    <row r="2174" spans="1:22" ht="43.2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15">
        <f t="shared" si="199"/>
        <v>42112.580092592587</v>
      </c>
      <c r="K2174" s="3">
        <v>1426773320</v>
      </c>
      <c r="L2174" s="15">
        <f t="shared" si="200"/>
        <v>42082.580092592587</v>
      </c>
      <c r="M2174" s="15" t="str">
        <f t="shared" si="201"/>
        <v>Mar</v>
      </c>
      <c r="N2174" s="15" t="str">
        <f t="shared" si="202"/>
        <v>2015</v>
      </c>
      <c r="O2174" s="3" t="b">
        <v>0</v>
      </c>
      <c r="P2174" s="3">
        <v>13</v>
      </c>
      <c r="Q2174" s="3" t="b">
        <v>1</v>
      </c>
      <c r="R2174" s="3" t="s">
        <v>8276</v>
      </c>
      <c r="S2174" s="7">
        <f t="shared" si="198"/>
        <v>100</v>
      </c>
      <c r="T2174" s="3">
        <f t="shared" si="203"/>
        <v>76.92</v>
      </c>
      <c r="U2174" s="9" t="s">
        <v>8318</v>
      </c>
      <c r="V2174" s="3" t="s">
        <v>8319</v>
      </c>
    </row>
    <row r="2175" spans="1:22" ht="43.2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15">
        <f t="shared" si="199"/>
        <v>41527.165972222225</v>
      </c>
      <c r="K2175" s="3">
        <v>1376066243</v>
      </c>
      <c r="L2175" s="15">
        <f t="shared" si="200"/>
        <v>41495.692627314813</v>
      </c>
      <c r="M2175" s="15" t="str">
        <f t="shared" si="201"/>
        <v>Aug</v>
      </c>
      <c r="N2175" s="15" t="str">
        <f t="shared" si="202"/>
        <v>2013</v>
      </c>
      <c r="O2175" s="3" t="b">
        <v>0</v>
      </c>
      <c r="P2175" s="3">
        <v>90</v>
      </c>
      <c r="Q2175" s="3" t="b">
        <v>1</v>
      </c>
      <c r="R2175" s="3" t="s">
        <v>8276</v>
      </c>
      <c r="S2175" s="7">
        <f t="shared" si="198"/>
        <v>127</v>
      </c>
      <c r="T2175" s="3">
        <f t="shared" si="203"/>
        <v>59.23</v>
      </c>
      <c r="U2175" s="9" t="s">
        <v>8318</v>
      </c>
      <c r="V2175" s="3" t="s">
        <v>8319</v>
      </c>
    </row>
    <row r="2176" spans="1:22" ht="57.6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15">
        <f t="shared" si="199"/>
        <v>42495.542905092589</v>
      </c>
      <c r="K2176" s="3">
        <v>1459861307</v>
      </c>
      <c r="L2176" s="15">
        <f t="shared" si="200"/>
        <v>42465.542905092589</v>
      </c>
      <c r="M2176" s="15" t="str">
        <f t="shared" si="201"/>
        <v>Apr</v>
      </c>
      <c r="N2176" s="15" t="str">
        <f t="shared" si="202"/>
        <v>2016</v>
      </c>
      <c r="O2176" s="3" t="b">
        <v>0</v>
      </c>
      <c r="P2176" s="3">
        <v>63</v>
      </c>
      <c r="Q2176" s="3" t="b">
        <v>1</v>
      </c>
      <c r="R2176" s="3" t="s">
        <v>8276</v>
      </c>
      <c r="S2176" s="7">
        <f t="shared" si="198"/>
        <v>103</v>
      </c>
      <c r="T2176" s="3">
        <f t="shared" si="203"/>
        <v>65.38</v>
      </c>
      <c r="U2176" s="9" t="s">
        <v>8318</v>
      </c>
      <c r="V2176" s="3" t="s">
        <v>8319</v>
      </c>
    </row>
    <row r="2177" spans="1:22" ht="43.2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15">
        <f t="shared" si="199"/>
        <v>42572.009097222224</v>
      </c>
      <c r="K2177" s="3">
        <v>1468455186</v>
      </c>
      <c r="L2177" s="15">
        <f t="shared" si="200"/>
        <v>42565.009097222224</v>
      </c>
      <c r="M2177" s="15" t="str">
        <f t="shared" si="201"/>
        <v>Jul</v>
      </c>
      <c r="N2177" s="15" t="str">
        <f t="shared" si="202"/>
        <v>2016</v>
      </c>
      <c r="O2177" s="3" t="b">
        <v>0</v>
      </c>
      <c r="P2177" s="3">
        <v>26</v>
      </c>
      <c r="Q2177" s="3" t="b">
        <v>1</v>
      </c>
      <c r="R2177" s="3" t="s">
        <v>8276</v>
      </c>
      <c r="S2177" s="7">
        <f t="shared" si="198"/>
        <v>250</v>
      </c>
      <c r="T2177" s="3">
        <f t="shared" si="203"/>
        <v>67.31</v>
      </c>
      <c r="U2177" s="9" t="s">
        <v>8318</v>
      </c>
      <c r="V2177" s="3" t="s">
        <v>8319</v>
      </c>
    </row>
    <row r="2178" spans="1:22" ht="43.2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15">
        <f t="shared" si="199"/>
        <v>42126.633206018523</v>
      </c>
      <c r="K2178" s="3">
        <v>1427987509</v>
      </c>
      <c r="L2178" s="15">
        <f t="shared" si="200"/>
        <v>42096.633206018523</v>
      </c>
      <c r="M2178" s="15" t="str">
        <f t="shared" si="201"/>
        <v>Apr</v>
      </c>
      <c r="N2178" s="15" t="str">
        <f t="shared" si="202"/>
        <v>2015</v>
      </c>
      <c r="O2178" s="3" t="b">
        <v>0</v>
      </c>
      <c r="P2178" s="3">
        <v>71</v>
      </c>
      <c r="Q2178" s="3" t="b">
        <v>1</v>
      </c>
      <c r="R2178" s="3" t="s">
        <v>8276</v>
      </c>
      <c r="S2178" s="7">
        <f t="shared" ref="S2178:S2241" si="204">ROUND((E2178/D2178)*100,0)</f>
        <v>126</v>
      </c>
      <c r="T2178" s="3">
        <f t="shared" si="203"/>
        <v>88.75</v>
      </c>
      <c r="U2178" s="9" t="s">
        <v>8318</v>
      </c>
      <c r="V2178" s="3" t="s">
        <v>8319</v>
      </c>
    </row>
    <row r="2179" spans="1:22" ht="72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15">
        <f t="shared" ref="J2179:J2242" si="205">(((I2179/60)/60)/24)+DATE(1970,1,1)</f>
        <v>42527.250775462962</v>
      </c>
      <c r="K2179" s="3">
        <v>1463032867</v>
      </c>
      <c r="L2179" s="15">
        <f t="shared" ref="L2179:L2242" si="206">(((K2179/60)/60)/24)+DATE(1970,1,1)</f>
        <v>42502.250775462962</v>
      </c>
      <c r="M2179" s="15" t="str">
        <f t="shared" ref="M2179:M2242" si="207">TEXT(L2179, "mmm")</f>
        <v>May</v>
      </c>
      <c r="N2179" s="15" t="str">
        <f t="shared" ref="N2179:N2242" si="208">TEXT(L2179, "yyyy")</f>
        <v>2016</v>
      </c>
      <c r="O2179" s="3" t="b">
        <v>0</v>
      </c>
      <c r="P2179" s="3">
        <v>38</v>
      </c>
      <c r="Q2179" s="3" t="b">
        <v>1</v>
      </c>
      <c r="R2179" s="3" t="s">
        <v>8276</v>
      </c>
      <c r="S2179" s="7">
        <f t="shared" si="204"/>
        <v>100</v>
      </c>
      <c r="T2179" s="3">
        <f t="shared" ref="T2179:T2242" si="209">ROUND(E2179/P2179,2)</f>
        <v>65.87</v>
      </c>
      <c r="U2179" s="9" t="s">
        <v>8318</v>
      </c>
      <c r="V2179" s="3" t="s">
        <v>8319</v>
      </c>
    </row>
    <row r="2180" spans="1:22" ht="43.2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15">
        <f t="shared" si="205"/>
        <v>42753.63653935185</v>
      </c>
      <c r="K2180" s="3">
        <v>1482160597</v>
      </c>
      <c r="L2180" s="15">
        <f t="shared" si="206"/>
        <v>42723.63653935185</v>
      </c>
      <c r="M2180" s="15" t="str">
        <f t="shared" si="207"/>
        <v>Dec</v>
      </c>
      <c r="N2180" s="15" t="str">
        <f t="shared" si="208"/>
        <v>2016</v>
      </c>
      <c r="O2180" s="3" t="b">
        <v>0</v>
      </c>
      <c r="P2180" s="3">
        <v>859</v>
      </c>
      <c r="Q2180" s="3" t="b">
        <v>1</v>
      </c>
      <c r="R2180" s="3" t="s">
        <v>8276</v>
      </c>
      <c r="S2180" s="7">
        <f t="shared" si="204"/>
        <v>139</v>
      </c>
      <c r="T2180" s="3">
        <f t="shared" si="209"/>
        <v>40.35</v>
      </c>
      <c r="U2180" s="9" t="s">
        <v>8318</v>
      </c>
      <c r="V2180" s="3" t="s">
        <v>8319</v>
      </c>
    </row>
    <row r="2181" spans="1:22" ht="43.2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15">
        <f t="shared" si="205"/>
        <v>42105.171203703707</v>
      </c>
      <c r="K2181" s="3">
        <v>1426133192</v>
      </c>
      <c r="L2181" s="15">
        <f t="shared" si="206"/>
        <v>42075.171203703707</v>
      </c>
      <c r="M2181" s="15" t="str">
        <f t="shared" si="207"/>
        <v>Mar</v>
      </c>
      <c r="N2181" s="15" t="str">
        <f t="shared" si="208"/>
        <v>2015</v>
      </c>
      <c r="O2181" s="3" t="b">
        <v>0</v>
      </c>
      <c r="P2181" s="3">
        <v>21</v>
      </c>
      <c r="Q2181" s="3" t="b">
        <v>1</v>
      </c>
      <c r="R2181" s="3" t="s">
        <v>8276</v>
      </c>
      <c r="S2181" s="7">
        <f t="shared" si="204"/>
        <v>161</v>
      </c>
      <c r="T2181" s="3">
        <f t="shared" si="209"/>
        <v>76.86</v>
      </c>
      <c r="U2181" s="9" t="s">
        <v>8318</v>
      </c>
      <c r="V2181" s="3" t="s">
        <v>8319</v>
      </c>
    </row>
    <row r="2182" spans="1:22" ht="28.8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15">
        <f t="shared" si="205"/>
        <v>42321.711435185185</v>
      </c>
      <c r="K2182" s="3">
        <v>1443801868</v>
      </c>
      <c r="L2182" s="15">
        <f t="shared" si="206"/>
        <v>42279.669768518521</v>
      </c>
      <c r="M2182" s="15" t="str">
        <f t="shared" si="207"/>
        <v>Oct</v>
      </c>
      <c r="N2182" s="15" t="str">
        <f t="shared" si="208"/>
        <v>2015</v>
      </c>
      <c r="O2182" s="3" t="b">
        <v>0</v>
      </c>
      <c r="P2182" s="3">
        <v>78</v>
      </c>
      <c r="Q2182" s="3" t="b">
        <v>1</v>
      </c>
      <c r="R2182" s="3" t="s">
        <v>8276</v>
      </c>
      <c r="S2182" s="7">
        <f t="shared" si="204"/>
        <v>107</v>
      </c>
      <c r="T2182" s="3">
        <f t="shared" si="209"/>
        <v>68.709999999999994</v>
      </c>
      <c r="U2182" s="9" t="s">
        <v>8318</v>
      </c>
      <c r="V2182" s="3" t="s">
        <v>8319</v>
      </c>
    </row>
    <row r="2183" spans="1:22" ht="57.6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15">
        <f t="shared" si="205"/>
        <v>42787.005243055552</v>
      </c>
      <c r="K2183" s="3">
        <v>1486426053</v>
      </c>
      <c r="L2183" s="15">
        <f t="shared" si="206"/>
        <v>42773.005243055552</v>
      </c>
      <c r="M2183" s="15" t="str">
        <f t="shared" si="207"/>
        <v>Feb</v>
      </c>
      <c r="N2183" s="15" t="str">
        <f t="shared" si="208"/>
        <v>2017</v>
      </c>
      <c r="O2183" s="3" t="b">
        <v>0</v>
      </c>
      <c r="P2183" s="3">
        <v>53</v>
      </c>
      <c r="Q2183" s="3" t="b">
        <v>1</v>
      </c>
      <c r="R2183" s="3" t="s">
        <v>8297</v>
      </c>
      <c r="S2183" s="7">
        <f t="shared" si="204"/>
        <v>153</v>
      </c>
      <c r="T2183" s="3">
        <f t="shared" si="209"/>
        <v>57.77</v>
      </c>
      <c r="U2183" s="9" t="s">
        <v>8326</v>
      </c>
      <c r="V2183" s="3" t="s">
        <v>8344</v>
      </c>
    </row>
    <row r="2184" spans="1:22" ht="43.2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15">
        <f t="shared" si="205"/>
        <v>41914.900752314818</v>
      </c>
      <c r="K2184" s="3">
        <v>1409261825</v>
      </c>
      <c r="L2184" s="15">
        <f t="shared" si="206"/>
        <v>41879.900752314818</v>
      </c>
      <c r="M2184" s="15" t="str">
        <f t="shared" si="207"/>
        <v>Aug</v>
      </c>
      <c r="N2184" s="15" t="str">
        <f t="shared" si="208"/>
        <v>2014</v>
      </c>
      <c r="O2184" s="3" t="b">
        <v>0</v>
      </c>
      <c r="P2184" s="3">
        <v>356</v>
      </c>
      <c r="Q2184" s="3" t="b">
        <v>1</v>
      </c>
      <c r="R2184" s="3" t="s">
        <v>8297</v>
      </c>
      <c r="S2184" s="7">
        <f t="shared" si="204"/>
        <v>524</v>
      </c>
      <c r="T2184" s="3">
        <f t="shared" si="209"/>
        <v>44.17</v>
      </c>
      <c r="U2184" s="9" t="s">
        <v>8326</v>
      </c>
      <c r="V2184" s="3" t="s">
        <v>8344</v>
      </c>
    </row>
    <row r="2185" spans="1:22" ht="43.2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15">
        <f t="shared" si="205"/>
        <v>42775.208333333328</v>
      </c>
      <c r="K2185" s="3">
        <v>1484037977</v>
      </c>
      <c r="L2185" s="15">
        <f t="shared" si="206"/>
        <v>42745.365474537044</v>
      </c>
      <c r="M2185" s="15" t="str">
        <f t="shared" si="207"/>
        <v>Jan</v>
      </c>
      <c r="N2185" s="15" t="str">
        <f t="shared" si="208"/>
        <v>2017</v>
      </c>
      <c r="O2185" s="3" t="b">
        <v>0</v>
      </c>
      <c r="P2185" s="3">
        <v>279</v>
      </c>
      <c r="Q2185" s="3" t="b">
        <v>1</v>
      </c>
      <c r="R2185" s="3" t="s">
        <v>8297</v>
      </c>
      <c r="S2185" s="7">
        <f t="shared" si="204"/>
        <v>489</v>
      </c>
      <c r="T2185" s="3">
        <f t="shared" si="209"/>
        <v>31.57</v>
      </c>
      <c r="U2185" s="9" t="s">
        <v>8326</v>
      </c>
      <c r="V2185" s="3" t="s">
        <v>8344</v>
      </c>
    </row>
    <row r="2186" spans="1:22" ht="57.6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15">
        <f t="shared" si="205"/>
        <v>42394.666666666672</v>
      </c>
      <c r="K2186" s="3">
        <v>1452530041</v>
      </c>
      <c r="L2186" s="15">
        <f t="shared" si="206"/>
        <v>42380.690289351856</v>
      </c>
      <c r="M2186" s="15" t="str">
        <f t="shared" si="207"/>
        <v>Jan</v>
      </c>
      <c r="N2186" s="15" t="str">
        <f t="shared" si="208"/>
        <v>2016</v>
      </c>
      <c r="O2186" s="3" t="b">
        <v>1</v>
      </c>
      <c r="P2186" s="3">
        <v>266</v>
      </c>
      <c r="Q2186" s="3" t="b">
        <v>1</v>
      </c>
      <c r="R2186" s="3" t="s">
        <v>8297</v>
      </c>
      <c r="S2186" s="7">
        <f t="shared" si="204"/>
        <v>285</v>
      </c>
      <c r="T2186" s="3">
        <f t="shared" si="209"/>
        <v>107.05</v>
      </c>
      <c r="U2186" s="9" t="s">
        <v>8326</v>
      </c>
      <c r="V2186" s="3" t="s">
        <v>8344</v>
      </c>
    </row>
    <row r="2187" spans="1:22" ht="43.2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15">
        <f t="shared" si="205"/>
        <v>41359.349988425929</v>
      </c>
      <c r="K2187" s="3">
        <v>1360830239</v>
      </c>
      <c r="L2187" s="15">
        <f t="shared" si="206"/>
        <v>41319.349988425929</v>
      </c>
      <c r="M2187" s="15" t="str">
        <f t="shared" si="207"/>
        <v>Feb</v>
      </c>
      <c r="N2187" s="15" t="str">
        <f t="shared" si="208"/>
        <v>2013</v>
      </c>
      <c r="O2187" s="3" t="b">
        <v>0</v>
      </c>
      <c r="P2187" s="3">
        <v>623</v>
      </c>
      <c r="Q2187" s="3" t="b">
        <v>1</v>
      </c>
      <c r="R2187" s="3" t="s">
        <v>8297</v>
      </c>
      <c r="S2187" s="7">
        <f t="shared" si="204"/>
        <v>1857</v>
      </c>
      <c r="T2187" s="3">
        <f t="shared" si="209"/>
        <v>149.03</v>
      </c>
      <c r="U2187" s="9" t="s">
        <v>8326</v>
      </c>
      <c r="V2187" s="3" t="s">
        <v>8344</v>
      </c>
    </row>
    <row r="2188" spans="1:22" ht="43.2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15">
        <f t="shared" si="205"/>
        <v>42620.083333333328</v>
      </c>
      <c r="K2188" s="3">
        <v>1470062743</v>
      </c>
      <c r="L2188" s="15">
        <f t="shared" si="206"/>
        <v>42583.615081018521</v>
      </c>
      <c r="M2188" s="15" t="str">
        <f t="shared" si="207"/>
        <v>Aug</v>
      </c>
      <c r="N2188" s="15" t="str">
        <f t="shared" si="208"/>
        <v>2016</v>
      </c>
      <c r="O2188" s="3" t="b">
        <v>0</v>
      </c>
      <c r="P2188" s="3">
        <v>392</v>
      </c>
      <c r="Q2188" s="3" t="b">
        <v>1</v>
      </c>
      <c r="R2188" s="3" t="s">
        <v>8297</v>
      </c>
      <c r="S2188" s="7">
        <f t="shared" si="204"/>
        <v>110</v>
      </c>
      <c r="T2188" s="3">
        <f t="shared" si="209"/>
        <v>55.96</v>
      </c>
      <c r="U2188" s="9" t="s">
        <v>8326</v>
      </c>
      <c r="V2188" s="3" t="s">
        <v>8344</v>
      </c>
    </row>
    <row r="2189" spans="1:22" ht="43.2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15">
        <f t="shared" si="205"/>
        <v>42097.165972222225</v>
      </c>
      <c r="K2189" s="3">
        <v>1425531666</v>
      </c>
      <c r="L2189" s="15">
        <f t="shared" si="206"/>
        <v>42068.209097222221</v>
      </c>
      <c r="M2189" s="15" t="str">
        <f t="shared" si="207"/>
        <v>Mar</v>
      </c>
      <c r="N2189" s="15" t="str">
        <f t="shared" si="208"/>
        <v>2015</v>
      </c>
      <c r="O2189" s="3" t="b">
        <v>1</v>
      </c>
      <c r="P2189" s="3">
        <v>3562</v>
      </c>
      <c r="Q2189" s="3" t="b">
        <v>1</v>
      </c>
      <c r="R2189" s="3" t="s">
        <v>8297</v>
      </c>
      <c r="S2189" s="7">
        <f t="shared" si="204"/>
        <v>1015</v>
      </c>
      <c r="T2189" s="3">
        <f t="shared" si="209"/>
        <v>56.97</v>
      </c>
      <c r="U2189" s="9" t="s">
        <v>8326</v>
      </c>
      <c r="V2189" s="3" t="s">
        <v>8344</v>
      </c>
    </row>
    <row r="2190" spans="1:22" ht="43.2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15">
        <f t="shared" si="205"/>
        <v>42668.708333333328</v>
      </c>
      <c r="K2190" s="3">
        <v>1474380241</v>
      </c>
      <c r="L2190" s="15">
        <f t="shared" si="206"/>
        <v>42633.586122685185</v>
      </c>
      <c r="M2190" s="15" t="str">
        <f t="shared" si="207"/>
        <v>Sep</v>
      </c>
      <c r="N2190" s="15" t="str">
        <f t="shared" si="208"/>
        <v>2016</v>
      </c>
      <c r="O2190" s="3" t="b">
        <v>0</v>
      </c>
      <c r="P2190" s="3">
        <v>514</v>
      </c>
      <c r="Q2190" s="3" t="b">
        <v>1</v>
      </c>
      <c r="R2190" s="3" t="s">
        <v>8297</v>
      </c>
      <c r="S2190" s="7">
        <f t="shared" si="204"/>
        <v>412</v>
      </c>
      <c r="T2190" s="3">
        <f t="shared" si="209"/>
        <v>44.06</v>
      </c>
      <c r="U2190" s="9" t="s">
        <v>8326</v>
      </c>
      <c r="V2190" s="3" t="s">
        <v>8344</v>
      </c>
    </row>
    <row r="2191" spans="1:22" ht="43.2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15">
        <f t="shared" si="205"/>
        <v>42481.916666666672</v>
      </c>
      <c r="K2191" s="3">
        <v>1460055300</v>
      </c>
      <c r="L2191" s="15">
        <f t="shared" si="206"/>
        <v>42467.788194444445</v>
      </c>
      <c r="M2191" s="15" t="str">
        <f t="shared" si="207"/>
        <v>Apr</v>
      </c>
      <c r="N2191" s="15" t="str">
        <f t="shared" si="208"/>
        <v>2016</v>
      </c>
      <c r="O2191" s="3" t="b">
        <v>0</v>
      </c>
      <c r="P2191" s="3">
        <v>88</v>
      </c>
      <c r="Q2191" s="3" t="b">
        <v>1</v>
      </c>
      <c r="R2191" s="3" t="s">
        <v>8297</v>
      </c>
      <c r="S2191" s="7">
        <f t="shared" si="204"/>
        <v>503</v>
      </c>
      <c r="T2191" s="3">
        <f t="shared" si="209"/>
        <v>68.63</v>
      </c>
      <c r="U2191" s="9" t="s">
        <v>8326</v>
      </c>
      <c r="V2191" s="3" t="s">
        <v>8344</v>
      </c>
    </row>
    <row r="2192" spans="1:22" ht="43.2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15">
        <f t="shared" si="205"/>
        <v>42452.290972222225</v>
      </c>
      <c r="K2192" s="3">
        <v>1455721204</v>
      </c>
      <c r="L2192" s="15">
        <f t="shared" si="206"/>
        <v>42417.625046296293</v>
      </c>
      <c r="M2192" s="15" t="str">
        <f t="shared" si="207"/>
        <v>Feb</v>
      </c>
      <c r="N2192" s="15" t="str">
        <f t="shared" si="208"/>
        <v>2016</v>
      </c>
      <c r="O2192" s="3" t="b">
        <v>0</v>
      </c>
      <c r="P2192" s="3">
        <v>537</v>
      </c>
      <c r="Q2192" s="3" t="b">
        <v>1</v>
      </c>
      <c r="R2192" s="3" t="s">
        <v>8297</v>
      </c>
      <c r="S2192" s="7">
        <f t="shared" si="204"/>
        <v>185</v>
      </c>
      <c r="T2192" s="3">
        <f t="shared" si="209"/>
        <v>65.319999999999993</v>
      </c>
      <c r="U2192" s="9" t="s">
        <v>8326</v>
      </c>
      <c r="V2192" s="3" t="s">
        <v>8344</v>
      </c>
    </row>
    <row r="2193" spans="1:22" ht="43.2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15">
        <f t="shared" si="205"/>
        <v>42780.833645833336</v>
      </c>
      <c r="K2193" s="3">
        <v>1486065627</v>
      </c>
      <c r="L2193" s="15">
        <f t="shared" si="206"/>
        <v>42768.833645833336</v>
      </c>
      <c r="M2193" s="15" t="str">
        <f t="shared" si="207"/>
        <v>Feb</v>
      </c>
      <c r="N2193" s="15" t="str">
        <f t="shared" si="208"/>
        <v>2017</v>
      </c>
      <c r="O2193" s="3" t="b">
        <v>0</v>
      </c>
      <c r="P2193" s="3">
        <v>25</v>
      </c>
      <c r="Q2193" s="3" t="b">
        <v>1</v>
      </c>
      <c r="R2193" s="3" t="s">
        <v>8297</v>
      </c>
      <c r="S2193" s="7">
        <f t="shared" si="204"/>
        <v>120</v>
      </c>
      <c r="T2193" s="3">
        <f t="shared" si="209"/>
        <v>35.92</v>
      </c>
      <c r="U2193" s="9" t="s">
        <v>8326</v>
      </c>
      <c r="V2193" s="3" t="s">
        <v>8344</v>
      </c>
    </row>
    <row r="2194" spans="1:22" ht="43.2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15">
        <f t="shared" si="205"/>
        <v>42719.958333333328</v>
      </c>
      <c r="K2194" s="3">
        <v>1479414344</v>
      </c>
      <c r="L2194" s="15">
        <f t="shared" si="206"/>
        <v>42691.8512037037</v>
      </c>
      <c r="M2194" s="15" t="str">
        <f t="shared" si="207"/>
        <v>Nov</v>
      </c>
      <c r="N2194" s="15" t="str">
        <f t="shared" si="208"/>
        <v>2016</v>
      </c>
      <c r="O2194" s="3" t="b">
        <v>0</v>
      </c>
      <c r="P2194" s="3">
        <v>3238</v>
      </c>
      <c r="Q2194" s="3" t="b">
        <v>1</v>
      </c>
      <c r="R2194" s="3" t="s">
        <v>8297</v>
      </c>
      <c r="S2194" s="7">
        <f t="shared" si="204"/>
        <v>1081</v>
      </c>
      <c r="T2194" s="3">
        <f t="shared" si="209"/>
        <v>40.07</v>
      </c>
      <c r="U2194" s="9" t="s">
        <v>8326</v>
      </c>
      <c r="V2194" s="3" t="s">
        <v>8344</v>
      </c>
    </row>
    <row r="2195" spans="1:22" ht="57.6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15">
        <f t="shared" si="205"/>
        <v>42695.207638888889</v>
      </c>
      <c r="K2195" s="3">
        <v>1477043072</v>
      </c>
      <c r="L2195" s="15">
        <f t="shared" si="206"/>
        <v>42664.405925925923</v>
      </c>
      <c r="M2195" s="15" t="str">
        <f t="shared" si="207"/>
        <v>Oct</v>
      </c>
      <c r="N2195" s="15" t="str">
        <f t="shared" si="208"/>
        <v>2016</v>
      </c>
      <c r="O2195" s="3" t="b">
        <v>0</v>
      </c>
      <c r="P2195" s="3">
        <v>897</v>
      </c>
      <c r="Q2195" s="3" t="b">
        <v>1</v>
      </c>
      <c r="R2195" s="3" t="s">
        <v>8297</v>
      </c>
      <c r="S2195" s="7">
        <f t="shared" si="204"/>
        <v>452</v>
      </c>
      <c r="T2195" s="3">
        <f t="shared" si="209"/>
        <v>75.650000000000006</v>
      </c>
      <c r="U2195" s="9" t="s">
        <v>8326</v>
      </c>
      <c r="V2195" s="3" t="s">
        <v>8344</v>
      </c>
    </row>
    <row r="2196" spans="1:22" ht="57.6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15">
        <f t="shared" si="205"/>
        <v>42455.716319444444</v>
      </c>
      <c r="K2196" s="3">
        <v>1456423890</v>
      </c>
      <c r="L2196" s="15">
        <f t="shared" si="206"/>
        <v>42425.757986111115</v>
      </c>
      <c r="M2196" s="15" t="str">
        <f t="shared" si="207"/>
        <v>Feb</v>
      </c>
      <c r="N2196" s="15" t="str">
        <f t="shared" si="208"/>
        <v>2016</v>
      </c>
      <c r="O2196" s="3" t="b">
        <v>0</v>
      </c>
      <c r="P2196" s="3">
        <v>878</v>
      </c>
      <c r="Q2196" s="3" t="b">
        <v>1</v>
      </c>
      <c r="R2196" s="3" t="s">
        <v>8297</v>
      </c>
      <c r="S2196" s="7">
        <f t="shared" si="204"/>
        <v>537</v>
      </c>
      <c r="T2196" s="3">
        <f t="shared" si="209"/>
        <v>61.2</v>
      </c>
      <c r="U2196" s="9" t="s">
        <v>8326</v>
      </c>
      <c r="V2196" s="3" t="s">
        <v>8344</v>
      </c>
    </row>
    <row r="2197" spans="1:22" ht="28.8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15">
        <f t="shared" si="205"/>
        <v>42227.771990740745</v>
      </c>
      <c r="K2197" s="3">
        <v>1436725900</v>
      </c>
      <c r="L2197" s="15">
        <f t="shared" si="206"/>
        <v>42197.771990740745</v>
      </c>
      <c r="M2197" s="15" t="str">
        <f t="shared" si="207"/>
        <v>Jul</v>
      </c>
      <c r="N2197" s="15" t="str">
        <f t="shared" si="208"/>
        <v>2015</v>
      </c>
      <c r="O2197" s="3" t="b">
        <v>0</v>
      </c>
      <c r="P2197" s="3">
        <v>115</v>
      </c>
      <c r="Q2197" s="3" t="b">
        <v>1</v>
      </c>
      <c r="R2197" s="3" t="s">
        <v>8297</v>
      </c>
      <c r="S2197" s="7">
        <f t="shared" si="204"/>
        <v>120</v>
      </c>
      <c r="T2197" s="3">
        <f t="shared" si="209"/>
        <v>48.13</v>
      </c>
      <c r="U2197" s="9" t="s">
        <v>8326</v>
      </c>
      <c r="V2197" s="3" t="s">
        <v>8344</v>
      </c>
    </row>
    <row r="2198" spans="1:22" ht="28.8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15">
        <f t="shared" si="205"/>
        <v>42706.291666666672</v>
      </c>
      <c r="K2198" s="3">
        <v>1478000502</v>
      </c>
      <c r="L2198" s="15">
        <f t="shared" si="206"/>
        <v>42675.487291666665</v>
      </c>
      <c r="M2198" s="15" t="str">
        <f t="shared" si="207"/>
        <v>Nov</v>
      </c>
      <c r="N2198" s="15" t="str">
        <f t="shared" si="208"/>
        <v>2016</v>
      </c>
      <c r="O2198" s="3" t="b">
        <v>0</v>
      </c>
      <c r="P2198" s="3">
        <v>234</v>
      </c>
      <c r="Q2198" s="3" t="b">
        <v>1</v>
      </c>
      <c r="R2198" s="3" t="s">
        <v>8297</v>
      </c>
      <c r="S2198" s="7">
        <f t="shared" si="204"/>
        <v>114</v>
      </c>
      <c r="T2198" s="3">
        <f t="shared" si="209"/>
        <v>68.11</v>
      </c>
      <c r="U2198" s="9" t="s">
        <v>8326</v>
      </c>
      <c r="V2198" s="3" t="s">
        <v>8344</v>
      </c>
    </row>
    <row r="2199" spans="1:22" ht="43.2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15">
        <f t="shared" si="205"/>
        <v>42063.584016203706</v>
      </c>
      <c r="K2199" s="3">
        <v>1422540059</v>
      </c>
      <c r="L2199" s="15">
        <f t="shared" si="206"/>
        <v>42033.584016203706</v>
      </c>
      <c r="M2199" s="15" t="str">
        <f t="shared" si="207"/>
        <v>Jan</v>
      </c>
      <c r="N2199" s="15" t="str">
        <f t="shared" si="208"/>
        <v>2015</v>
      </c>
      <c r="O2199" s="3" t="b">
        <v>0</v>
      </c>
      <c r="P2199" s="3">
        <v>4330</v>
      </c>
      <c r="Q2199" s="3" t="b">
        <v>1</v>
      </c>
      <c r="R2199" s="3" t="s">
        <v>8297</v>
      </c>
      <c r="S2199" s="7">
        <f t="shared" si="204"/>
        <v>951</v>
      </c>
      <c r="T2199" s="3">
        <f t="shared" si="209"/>
        <v>65.89</v>
      </c>
      <c r="U2199" s="9" t="s">
        <v>8326</v>
      </c>
      <c r="V2199" s="3" t="s">
        <v>8344</v>
      </c>
    </row>
    <row r="2200" spans="1:22" ht="43.2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15">
        <f t="shared" si="205"/>
        <v>42322.555555555555</v>
      </c>
      <c r="K2200" s="3">
        <v>1444911600</v>
      </c>
      <c r="L2200" s="15">
        <f t="shared" si="206"/>
        <v>42292.513888888891</v>
      </c>
      <c r="M2200" s="15" t="str">
        <f t="shared" si="207"/>
        <v>Oct</v>
      </c>
      <c r="N2200" s="15" t="str">
        <f t="shared" si="208"/>
        <v>2015</v>
      </c>
      <c r="O2200" s="3" t="b">
        <v>0</v>
      </c>
      <c r="P2200" s="3">
        <v>651</v>
      </c>
      <c r="Q2200" s="3" t="b">
        <v>1</v>
      </c>
      <c r="R2200" s="3" t="s">
        <v>8297</v>
      </c>
      <c r="S2200" s="7">
        <f t="shared" si="204"/>
        <v>133</v>
      </c>
      <c r="T2200" s="3">
        <f t="shared" si="209"/>
        <v>81.650000000000006</v>
      </c>
      <c r="U2200" s="9" t="s">
        <v>8326</v>
      </c>
      <c r="V2200" s="3" t="s">
        <v>8344</v>
      </c>
    </row>
    <row r="2201" spans="1:22" ht="28.8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15">
        <f t="shared" si="205"/>
        <v>42292.416643518518</v>
      </c>
      <c r="K2201" s="3">
        <v>1442311198</v>
      </c>
      <c r="L2201" s="15">
        <f t="shared" si="206"/>
        <v>42262.416643518518</v>
      </c>
      <c r="M2201" s="15" t="str">
        <f t="shared" si="207"/>
        <v>Sep</v>
      </c>
      <c r="N2201" s="15" t="str">
        <f t="shared" si="208"/>
        <v>2015</v>
      </c>
      <c r="O2201" s="3" t="b">
        <v>1</v>
      </c>
      <c r="P2201" s="3">
        <v>251</v>
      </c>
      <c r="Q2201" s="3" t="b">
        <v>1</v>
      </c>
      <c r="R2201" s="3" t="s">
        <v>8297</v>
      </c>
      <c r="S2201" s="7">
        <f t="shared" si="204"/>
        <v>147</v>
      </c>
      <c r="T2201" s="3">
        <f t="shared" si="209"/>
        <v>52.7</v>
      </c>
      <c r="U2201" s="9" t="s">
        <v>8326</v>
      </c>
      <c r="V2201" s="3" t="s">
        <v>8344</v>
      </c>
    </row>
    <row r="2202" spans="1:22" ht="43.2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15">
        <f t="shared" si="205"/>
        <v>42191.125</v>
      </c>
      <c r="K2202" s="3">
        <v>1433775668</v>
      </c>
      <c r="L2202" s="15">
        <f t="shared" si="206"/>
        <v>42163.625787037032</v>
      </c>
      <c r="M2202" s="15" t="str">
        <f t="shared" si="207"/>
        <v>Jun</v>
      </c>
      <c r="N2202" s="15" t="str">
        <f t="shared" si="208"/>
        <v>2015</v>
      </c>
      <c r="O2202" s="3" t="b">
        <v>0</v>
      </c>
      <c r="P2202" s="3">
        <v>263</v>
      </c>
      <c r="Q2202" s="3" t="b">
        <v>1</v>
      </c>
      <c r="R2202" s="3" t="s">
        <v>8297</v>
      </c>
      <c r="S2202" s="7">
        <f t="shared" si="204"/>
        <v>542</v>
      </c>
      <c r="T2202" s="3">
        <f t="shared" si="209"/>
        <v>41.23</v>
      </c>
      <c r="U2202" s="9" t="s">
        <v>8326</v>
      </c>
      <c r="V2202" s="3" t="s">
        <v>8344</v>
      </c>
    </row>
    <row r="2203" spans="1:22" ht="43.2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15">
        <f t="shared" si="205"/>
        <v>41290.846817129634</v>
      </c>
      <c r="K2203" s="3">
        <v>1357157965</v>
      </c>
      <c r="L2203" s="15">
        <f t="shared" si="206"/>
        <v>41276.846817129634</v>
      </c>
      <c r="M2203" s="15" t="str">
        <f t="shared" si="207"/>
        <v>Jan</v>
      </c>
      <c r="N2203" s="15" t="str">
        <f t="shared" si="208"/>
        <v>2013</v>
      </c>
      <c r="O2203" s="3" t="b">
        <v>0</v>
      </c>
      <c r="P2203" s="3">
        <v>28</v>
      </c>
      <c r="Q2203" s="3" t="b">
        <v>1</v>
      </c>
      <c r="R2203" s="3" t="s">
        <v>8280</v>
      </c>
      <c r="S2203" s="7">
        <f t="shared" si="204"/>
        <v>383</v>
      </c>
      <c r="T2203" s="3">
        <f t="shared" si="209"/>
        <v>15.04</v>
      </c>
      <c r="U2203" s="9" t="s">
        <v>8318</v>
      </c>
      <c r="V2203" s="3" t="s">
        <v>8323</v>
      </c>
    </row>
    <row r="2204" spans="1:22" ht="28.8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15">
        <f t="shared" si="205"/>
        <v>41214.849166666667</v>
      </c>
      <c r="K2204" s="3">
        <v>1349209368</v>
      </c>
      <c r="L2204" s="15">
        <f t="shared" si="206"/>
        <v>41184.849166666667</v>
      </c>
      <c r="M2204" s="15" t="str">
        <f t="shared" si="207"/>
        <v>Oct</v>
      </c>
      <c r="N2204" s="15" t="str">
        <f t="shared" si="208"/>
        <v>2012</v>
      </c>
      <c r="O2204" s="3" t="b">
        <v>0</v>
      </c>
      <c r="P2204" s="3">
        <v>721</v>
      </c>
      <c r="Q2204" s="3" t="b">
        <v>1</v>
      </c>
      <c r="R2204" s="3" t="s">
        <v>8280</v>
      </c>
      <c r="S2204" s="7">
        <f t="shared" si="204"/>
        <v>704</v>
      </c>
      <c r="T2204" s="3">
        <f t="shared" si="209"/>
        <v>39.07</v>
      </c>
      <c r="U2204" s="9" t="s">
        <v>8318</v>
      </c>
      <c r="V2204" s="3" t="s">
        <v>8323</v>
      </c>
    </row>
    <row r="2205" spans="1:22" ht="43.2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15">
        <f t="shared" si="205"/>
        <v>42271.85974537037</v>
      </c>
      <c r="K2205" s="3">
        <v>1440535082</v>
      </c>
      <c r="L2205" s="15">
        <f t="shared" si="206"/>
        <v>42241.85974537037</v>
      </c>
      <c r="M2205" s="15" t="str">
        <f t="shared" si="207"/>
        <v>Aug</v>
      </c>
      <c r="N2205" s="15" t="str">
        <f t="shared" si="208"/>
        <v>2015</v>
      </c>
      <c r="O2205" s="3" t="b">
        <v>0</v>
      </c>
      <c r="P2205" s="3">
        <v>50</v>
      </c>
      <c r="Q2205" s="3" t="b">
        <v>1</v>
      </c>
      <c r="R2205" s="3" t="s">
        <v>8280</v>
      </c>
      <c r="S2205" s="7">
        <f t="shared" si="204"/>
        <v>110</v>
      </c>
      <c r="T2205" s="3">
        <f t="shared" si="209"/>
        <v>43.82</v>
      </c>
      <c r="U2205" s="9" t="s">
        <v>8318</v>
      </c>
      <c r="V2205" s="3" t="s">
        <v>8323</v>
      </c>
    </row>
    <row r="2206" spans="1:22" ht="43.2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15">
        <f t="shared" si="205"/>
        <v>41342.311562499999</v>
      </c>
      <c r="K2206" s="3">
        <v>1360222119</v>
      </c>
      <c r="L2206" s="15">
        <f t="shared" si="206"/>
        <v>41312.311562499999</v>
      </c>
      <c r="M2206" s="15" t="str">
        <f t="shared" si="207"/>
        <v>Feb</v>
      </c>
      <c r="N2206" s="15" t="str">
        <f t="shared" si="208"/>
        <v>2013</v>
      </c>
      <c r="O2206" s="3" t="b">
        <v>0</v>
      </c>
      <c r="P2206" s="3">
        <v>73</v>
      </c>
      <c r="Q2206" s="3" t="b">
        <v>1</v>
      </c>
      <c r="R2206" s="3" t="s">
        <v>8280</v>
      </c>
      <c r="S2206" s="7">
        <f t="shared" si="204"/>
        <v>133</v>
      </c>
      <c r="T2206" s="3">
        <f t="shared" si="209"/>
        <v>27.3</v>
      </c>
      <c r="U2206" s="9" t="s">
        <v>8318</v>
      </c>
      <c r="V2206" s="3" t="s">
        <v>8323</v>
      </c>
    </row>
    <row r="2207" spans="1:22" ht="43.2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15">
        <f t="shared" si="205"/>
        <v>41061.82163194444</v>
      </c>
      <c r="K2207" s="3">
        <v>1335987789</v>
      </c>
      <c r="L2207" s="15">
        <f t="shared" si="206"/>
        <v>41031.82163194444</v>
      </c>
      <c r="M2207" s="15" t="str">
        <f t="shared" si="207"/>
        <v>May</v>
      </c>
      <c r="N2207" s="15" t="str">
        <f t="shared" si="208"/>
        <v>2012</v>
      </c>
      <c r="O2207" s="3" t="b">
        <v>0</v>
      </c>
      <c r="P2207" s="3">
        <v>27</v>
      </c>
      <c r="Q2207" s="3" t="b">
        <v>1</v>
      </c>
      <c r="R2207" s="3" t="s">
        <v>8280</v>
      </c>
      <c r="S2207" s="7">
        <f t="shared" si="204"/>
        <v>152</v>
      </c>
      <c r="T2207" s="3">
        <f t="shared" si="209"/>
        <v>42.22</v>
      </c>
      <c r="U2207" s="9" t="s">
        <v>8318</v>
      </c>
      <c r="V2207" s="3" t="s">
        <v>8323</v>
      </c>
    </row>
    <row r="2208" spans="1:22" ht="43.2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15">
        <f t="shared" si="205"/>
        <v>41015.257222222222</v>
      </c>
      <c r="K2208" s="3">
        <v>1333001424</v>
      </c>
      <c r="L2208" s="15">
        <f t="shared" si="206"/>
        <v>40997.257222222222</v>
      </c>
      <c r="M2208" s="15" t="str">
        <f t="shared" si="207"/>
        <v>Mar</v>
      </c>
      <c r="N2208" s="15" t="str">
        <f t="shared" si="208"/>
        <v>2012</v>
      </c>
      <c r="O2208" s="3" t="b">
        <v>0</v>
      </c>
      <c r="P2208" s="3">
        <v>34</v>
      </c>
      <c r="Q2208" s="3" t="b">
        <v>1</v>
      </c>
      <c r="R2208" s="3" t="s">
        <v>8280</v>
      </c>
      <c r="S2208" s="7">
        <f t="shared" si="204"/>
        <v>103</v>
      </c>
      <c r="T2208" s="3">
        <f t="shared" si="209"/>
        <v>33.24</v>
      </c>
      <c r="U2208" s="9" t="s">
        <v>8318</v>
      </c>
      <c r="V2208" s="3" t="s">
        <v>8323</v>
      </c>
    </row>
    <row r="2209" spans="1:22" ht="43.2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15">
        <f t="shared" si="205"/>
        <v>41594.235798611109</v>
      </c>
      <c r="K2209" s="3">
        <v>1381984773</v>
      </c>
      <c r="L2209" s="15">
        <f t="shared" si="206"/>
        <v>41564.194131944445</v>
      </c>
      <c r="M2209" s="15" t="str">
        <f t="shared" si="207"/>
        <v>Oct</v>
      </c>
      <c r="N2209" s="15" t="str">
        <f t="shared" si="208"/>
        <v>2013</v>
      </c>
      <c r="O2209" s="3" t="b">
        <v>0</v>
      </c>
      <c r="P2209" s="3">
        <v>7</v>
      </c>
      <c r="Q2209" s="3" t="b">
        <v>1</v>
      </c>
      <c r="R2209" s="3" t="s">
        <v>8280</v>
      </c>
      <c r="S2209" s="7">
        <f t="shared" si="204"/>
        <v>100</v>
      </c>
      <c r="T2209" s="3">
        <f t="shared" si="209"/>
        <v>285.70999999999998</v>
      </c>
      <c r="U2209" s="9" t="s">
        <v>8318</v>
      </c>
      <c r="V2209" s="3" t="s">
        <v>8323</v>
      </c>
    </row>
    <row r="2210" spans="1:22" ht="43.2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15">
        <f t="shared" si="205"/>
        <v>41006.166666666664</v>
      </c>
      <c r="K2210" s="3">
        <v>1328649026</v>
      </c>
      <c r="L2210" s="15">
        <f t="shared" si="206"/>
        <v>40946.882245370369</v>
      </c>
      <c r="M2210" s="15" t="str">
        <f t="shared" si="207"/>
        <v>Feb</v>
      </c>
      <c r="N2210" s="15" t="str">
        <f t="shared" si="208"/>
        <v>2012</v>
      </c>
      <c r="O2210" s="3" t="b">
        <v>0</v>
      </c>
      <c r="P2210" s="3">
        <v>24</v>
      </c>
      <c r="Q2210" s="3" t="b">
        <v>1</v>
      </c>
      <c r="R2210" s="3" t="s">
        <v>8280</v>
      </c>
      <c r="S2210" s="7">
        <f t="shared" si="204"/>
        <v>102</v>
      </c>
      <c r="T2210" s="3">
        <f t="shared" si="209"/>
        <v>42.33</v>
      </c>
      <c r="U2210" s="9" t="s">
        <v>8318</v>
      </c>
      <c r="V2210" s="3" t="s">
        <v>8323</v>
      </c>
    </row>
    <row r="2211" spans="1:22" ht="28.8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15">
        <f t="shared" si="205"/>
        <v>41743.958333333336</v>
      </c>
      <c r="K2211" s="3">
        <v>1396524644</v>
      </c>
      <c r="L2211" s="15">
        <f t="shared" si="206"/>
        <v>41732.479675925926</v>
      </c>
      <c r="M2211" s="15" t="str">
        <f t="shared" si="207"/>
        <v>Apr</v>
      </c>
      <c r="N2211" s="15" t="str">
        <f t="shared" si="208"/>
        <v>2014</v>
      </c>
      <c r="O2211" s="3" t="b">
        <v>0</v>
      </c>
      <c r="P2211" s="3">
        <v>15</v>
      </c>
      <c r="Q2211" s="3" t="b">
        <v>1</v>
      </c>
      <c r="R2211" s="3" t="s">
        <v>8280</v>
      </c>
      <c r="S2211" s="7">
        <f t="shared" si="204"/>
        <v>151</v>
      </c>
      <c r="T2211" s="3">
        <f t="shared" si="209"/>
        <v>50.27</v>
      </c>
      <c r="U2211" s="9" t="s">
        <v>8318</v>
      </c>
      <c r="V2211" s="3" t="s">
        <v>8323</v>
      </c>
    </row>
    <row r="2212" spans="1:22" ht="43.2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15">
        <f t="shared" si="205"/>
        <v>41013.73333333333</v>
      </c>
      <c r="K2212" s="3">
        <v>1329442510</v>
      </c>
      <c r="L2212" s="15">
        <f t="shared" si="206"/>
        <v>40956.066087962965</v>
      </c>
      <c r="M2212" s="15" t="str">
        <f t="shared" si="207"/>
        <v>Feb</v>
      </c>
      <c r="N2212" s="15" t="str">
        <f t="shared" si="208"/>
        <v>2012</v>
      </c>
      <c r="O2212" s="3" t="b">
        <v>0</v>
      </c>
      <c r="P2212" s="3">
        <v>72</v>
      </c>
      <c r="Q2212" s="3" t="b">
        <v>1</v>
      </c>
      <c r="R2212" s="3" t="s">
        <v>8280</v>
      </c>
      <c r="S2212" s="7">
        <f t="shared" si="204"/>
        <v>111</v>
      </c>
      <c r="T2212" s="3">
        <f t="shared" si="209"/>
        <v>61.9</v>
      </c>
      <c r="U2212" s="9" t="s">
        <v>8318</v>
      </c>
      <c r="V2212" s="3" t="s">
        <v>8323</v>
      </c>
    </row>
    <row r="2213" spans="1:22" ht="43.2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15">
        <f t="shared" si="205"/>
        <v>41739.290972222225</v>
      </c>
      <c r="K2213" s="3">
        <v>1395168625</v>
      </c>
      <c r="L2213" s="15">
        <f t="shared" si="206"/>
        <v>41716.785011574073</v>
      </c>
      <c r="M2213" s="15" t="str">
        <f t="shared" si="207"/>
        <v>Mar</v>
      </c>
      <c r="N2213" s="15" t="str">
        <f t="shared" si="208"/>
        <v>2014</v>
      </c>
      <c r="O2213" s="3" t="b">
        <v>0</v>
      </c>
      <c r="P2213" s="3">
        <v>120</v>
      </c>
      <c r="Q2213" s="3" t="b">
        <v>1</v>
      </c>
      <c r="R2213" s="3" t="s">
        <v>8280</v>
      </c>
      <c r="S2213" s="7">
        <f t="shared" si="204"/>
        <v>196</v>
      </c>
      <c r="T2213" s="3">
        <f t="shared" si="209"/>
        <v>40.75</v>
      </c>
      <c r="U2213" s="9" t="s">
        <v>8318</v>
      </c>
      <c r="V2213" s="3" t="s">
        <v>8323</v>
      </c>
    </row>
    <row r="2214" spans="1:22" ht="43.2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15">
        <f t="shared" si="205"/>
        <v>41582.041666666664</v>
      </c>
      <c r="K2214" s="3">
        <v>1380650177</v>
      </c>
      <c r="L2214" s="15">
        <f t="shared" si="206"/>
        <v>41548.747418981482</v>
      </c>
      <c r="M2214" s="15" t="str">
        <f t="shared" si="207"/>
        <v>Oct</v>
      </c>
      <c r="N2214" s="15" t="str">
        <f t="shared" si="208"/>
        <v>2013</v>
      </c>
      <c r="O2214" s="3" t="b">
        <v>0</v>
      </c>
      <c r="P2214" s="3">
        <v>123</v>
      </c>
      <c r="Q2214" s="3" t="b">
        <v>1</v>
      </c>
      <c r="R2214" s="3" t="s">
        <v>8280</v>
      </c>
      <c r="S2214" s="7">
        <f t="shared" si="204"/>
        <v>114</v>
      </c>
      <c r="T2214" s="3">
        <f t="shared" si="209"/>
        <v>55.8</v>
      </c>
      <c r="U2214" s="9" t="s">
        <v>8318</v>
      </c>
      <c r="V2214" s="3" t="s">
        <v>8323</v>
      </c>
    </row>
    <row r="2215" spans="1:22" ht="57.6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15">
        <f t="shared" si="205"/>
        <v>42139.826145833329</v>
      </c>
      <c r="K2215" s="3">
        <v>1429127379</v>
      </c>
      <c r="L2215" s="15">
        <f t="shared" si="206"/>
        <v>42109.826145833329</v>
      </c>
      <c r="M2215" s="15" t="str">
        <f t="shared" si="207"/>
        <v>Apr</v>
      </c>
      <c r="N2215" s="15" t="str">
        <f t="shared" si="208"/>
        <v>2015</v>
      </c>
      <c r="O2215" s="3" t="b">
        <v>0</v>
      </c>
      <c r="P2215" s="3">
        <v>1</v>
      </c>
      <c r="Q2215" s="3" t="b">
        <v>1</v>
      </c>
      <c r="R2215" s="3" t="s">
        <v>8280</v>
      </c>
      <c r="S2215" s="7">
        <f t="shared" si="204"/>
        <v>200</v>
      </c>
      <c r="T2215" s="3">
        <f t="shared" si="209"/>
        <v>10</v>
      </c>
      <c r="U2215" s="9" t="s">
        <v>8318</v>
      </c>
      <c r="V2215" s="3" t="s">
        <v>8323</v>
      </c>
    </row>
    <row r="2216" spans="1:22" ht="43.2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15">
        <f t="shared" si="205"/>
        <v>41676.792222222226</v>
      </c>
      <c r="K2216" s="3">
        <v>1389121248</v>
      </c>
      <c r="L2216" s="15">
        <f t="shared" si="206"/>
        <v>41646.792222222226</v>
      </c>
      <c r="M2216" s="15" t="str">
        <f t="shared" si="207"/>
        <v>Jan</v>
      </c>
      <c r="N2216" s="15" t="str">
        <f t="shared" si="208"/>
        <v>2014</v>
      </c>
      <c r="O2216" s="3" t="b">
        <v>0</v>
      </c>
      <c r="P2216" s="3">
        <v>24</v>
      </c>
      <c r="Q2216" s="3" t="b">
        <v>1</v>
      </c>
      <c r="R2216" s="3" t="s">
        <v>8280</v>
      </c>
      <c r="S2216" s="7">
        <f t="shared" si="204"/>
        <v>293</v>
      </c>
      <c r="T2216" s="3">
        <f t="shared" si="209"/>
        <v>73.13</v>
      </c>
      <c r="U2216" s="9" t="s">
        <v>8318</v>
      </c>
      <c r="V2216" s="3" t="s">
        <v>8323</v>
      </c>
    </row>
    <row r="2217" spans="1:22" ht="28.8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15">
        <f t="shared" si="205"/>
        <v>40981.290972222225</v>
      </c>
      <c r="K2217" s="3">
        <v>1329671572</v>
      </c>
      <c r="L2217" s="15">
        <f t="shared" si="206"/>
        <v>40958.717268518521</v>
      </c>
      <c r="M2217" s="15" t="str">
        <f t="shared" si="207"/>
        <v>Feb</v>
      </c>
      <c r="N2217" s="15" t="str">
        <f t="shared" si="208"/>
        <v>2012</v>
      </c>
      <c r="O2217" s="3" t="b">
        <v>0</v>
      </c>
      <c r="P2217" s="3">
        <v>33</v>
      </c>
      <c r="Q2217" s="3" t="b">
        <v>1</v>
      </c>
      <c r="R2217" s="3" t="s">
        <v>8280</v>
      </c>
      <c r="S2217" s="7">
        <f t="shared" si="204"/>
        <v>156</v>
      </c>
      <c r="T2217" s="3">
        <f t="shared" si="209"/>
        <v>26.06</v>
      </c>
      <c r="U2217" s="9" t="s">
        <v>8318</v>
      </c>
      <c r="V2217" s="3" t="s">
        <v>8323</v>
      </c>
    </row>
    <row r="2218" spans="1:22" ht="43.2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15">
        <f t="shared" si="205"/>
        <v>42208.751678240747</v>
      </c>
      <c r="K2218" s="3">
        <v>1436464945</v>
      </c>
      <c r="L2218" s="15">
        <f t="shared" si="206"/>
        <v>42194.751678240747</v>
      </c>
      <c r="M2218" s="15" t="str">
        <f t="shared" si="207"/>
        <v>Jul</v>
      </c>
      <c r="N2218" s="15" t="str">
        <f t="shared" si="208"/>
        <v>2015</v>
      </c>
      <c r="O2218" s="3" t="b">
        <v>0</v>
      </c>
      <c r="P2218" s="3">
        <v>14</v>
      </c>
      <c r="Q2218" s="3" t="b">
        <v>1</v>
      </c>
      <c r="R2218" s="3" t="s">
        <v>8280</v>
      </c>
      <c r="S2218" s="7">
        <f t="shared" si="204"/>
        <v>106</v>
      </c>
      <c r="T2218" s="3">
        <f t="shared" si="209"/>
        <v>22.64</v>
      </c>
      <c r="U2218" s="9" t="s">
        <v>8318</v>
      </c>
      <c r="V2218" s="3" t="s">
        <v>8323</v>
      </c>
    </row>
    <row r="2219" spans="1:22" ht="43.2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15">
        <f t="shared" si="205"/>
        <v>42310.333333333328</v>
      </c>
      <c r="K2219" s="3">
        <v>1445539113</v>
      </c>
      <c r="L2219" s="15">
        <f t="shared" si="206"/>
        <v>42299.776770833334</v>
      </c>
      <c r="M2219" s="15" t="str">
        <f t="shared" si="207"/>
        <v>Oct</v>
      </c>
      <c r="N2219" s="15" t="str">
        <f t="shared" si="208"/>
        <v>2015</v>
      </c>
      <c r="O2219" s="3" t="b">
        <v>0</v>
      </c>
      <c r="P2219" s="3">
        <v>9</v>
      </c>
      <c r="Q2219" s="3" t="b">
        <v>1</v>
      </c>
      <c r="R2219" s="3" t="s">
        <v>8280</v>
      </c>
      <c r="S2219" s="7">
        <f t="shared" si="204"/>
        <v>101</v>
      </c>
      <c r="T2219" s="3">
        <f t="shared" si="209"/>
        <v>47.22</v>
      </c>
      <c r="U2219" s="9" t="s">
        <v>8318</v>
      </c>
      <c r="V2219" s="3" t="s">
        <v>8323</v>
      </c>
    </row>
    <row r="2220" spans="1:22" ht="43.2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15">
        <f t="shared" si="205"/>
        <v>41150</v>
      </c>
      <c r="K2220" s="3">
        <v>1344281383</v>
      </c>
      <c r="L2220" s="15">
        <f t="shared" si="206"/>
        <v>41127.812303240738</v>
      </c>
      <c r="M2220" s="15" t="str">
        <f t="shared" si="207"/>
        <v>Aug</v>
      </c>
      <c r="N2220" s="15" t="str">
        <f t="shared" si="208"/>
        <v>2012</v>
      </c>
      <c r="O2220" s="3" t="b">
        <v>0</v>
      </c>
      <c r="P2220" s="3">
        <v>76</v>
      </c>
      <c r="Q2220" s="3" t="b">
        <v>1</v>
      </c>
      <c r="R2220" s="3" t="s">
        <v>8280</v>
      </c>
      <c r="S2220" s="7">
        <f t="shared" si="204"/>
        <v>123</v>
      </c>
      <c r="T2220" s="3">
        <f t="shared" si="209"/>
        <v>32.32</v>
      </c>
      <c r="U2220" s="9" t="s">
        <v>8318</v>
      </c>
      <c r="V2220" s="3" t="s">
        <v>8323</v>
      </c>
    </row>
    <row r="2221" spans="1:22" ht="43.2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15">
        <f t="shared" si="205"/>
        <v>42235.718888888892</v>
      </c>
      <c r="K2221" s="3">
        <v>1437412512</v>
      </c>
      <c r="L2221" s="15">
        <f t="shared" si="206"/>
        <v>42205.718888888892</v>
      </c>
      <c r="M2221" s="15" t="str">
        <f t="shared" si="207"/>
        <v>Jul</v>
      </c>
      <c r="N2221" s="15" t="str">
        <f t="shared" si="208"/>
        <v>2015</v>
      </c>
      <c r="O2221" s="3" t="b">
        <v>0</v>
      </c>
      <c r="P2221" s="3">
        <v>19</v>
      </c>
      <c r="Q2221" s="3" t="b">
        <v>1</v>
      </c>
      <c r="R2221" s="3" t="s">
        <v>8280</v>
      </c>
      <c r="S2221" s="7">
        <f t="shared" si="204"/>
        <v>102</v>
      </c>
      <c r="T2221" s="3">
        <f t="shared" si="209"/>
        <v>53.42</v>
      </c>
      <c r="U2221" s="9" t="s">
        <v>8318</v>
      </c>
      <c r="V2221" s="3" t="s">
        <v>8323</v>
      </c>
    </row>
    <row r="2222" spans="1:22" ht="43.2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15">
        <f t="shared" si="205"/>
        <v>41482.060601851852</v>
      </c>
      <c r="K2222" s="3">
        <v>1372296436</v>
      </c>
      <c r="L2222" s="15">
        <f t="shared" si="206"/>
        <v>41452.060601851852</v>
      </c>
      <c r="M2222" s="15" t="str">
        <f t="shared" si="207"/>
        <v>Jun</v>
      </c>
      <c r="N2222" s="15" t="str">
        <f t="shared" si="208"/>
        <v>2013</v>
      </c>
      <c r="O2222" s="3" t="b">
        <v>0</v>
      </c>
      <c r="P2222" s="3">
        <v>69</v>
      </c>
      <c r="Q2222" s="3" t="b">
        <v>1</v>
      </c>
      <c r="R2222" s="3" t="s">
        <v>8280</v>
      </c>
      <c r="S2222" s="7">
        <f t="shared" si="204"/>
        <v>101</v>
      </c>
      <c r="T2222" s="3">
        <f t="shared" si="209"/>
        <v>51.3</v>
      </c>
      <c r="U2222" s="9" t="s">
        <v>8318</v>
      </c>
      <c r="V2222" s="3" t="s">
        <v>8323</v>
      </c>
    </row>
    <row r="2223" spans="1:22" ht="43.2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15">
        <f t="shared" si="205"/>
        <v>42483</v>
      </c>
      <c r="K2223" s="3">
        <v>1458748809</v>
      </c>
      <c r="L2223" s="15">
        <f t="shared" si="206"/>
        <v>42452.666770833333</v>
      </c>
      <c r="M2223" s="15" t="str">
        <f t="shared" si="207"/>
        <v>Mar</v>
      </c>
      <c r="N2223" s="15" t="str">
        <f t="shared" si="208"/>
        <v>2016</v>
      </c>
      <c r="O2223" s="3" t="b">
        <v>0</v>
      </c>
      <c r="P2223" s="3">
        <v>218</v>
      </c>
      <c r="Q2223" s="3" t="b">
        <v>1</v>
      </c>
      <c r="R2223" s="3" t="s">
        <v>8297</v>
      </c>
      <c r="S2223" s="7">
        <f t="shared" si="204"/>
        <v>108</v>
      </c>
      <c r="T2223" s="3">
        <f t="shared" si="209"/>
        <v>37.200000000000003</v>
      </c>
      <c r="U2223" s="9" t="s">
        <v>8326</v>
      </c>
      <c r="V2223" s="3" t="s">
        <v>8344</v>
      </c>
    </row>
    <row r="2224" spans="1:22" ht="43.2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15">
        <f t="shared" si="205"/>
        <v>40936.787581018521</v>
      </c>
      <c r="K2224" s="3">
        <v>1325184847</v>
      </c>
      <c r="L2224" s="15">
        <f t="shared" si="206"/>
        <v>40906.787581018521</v>
      </c>
      <c r="M2224" s="15" t="str">
        <f t="shared" si="207"/>
        <v>Dec</v>
      </c>
      <c r="N2224" s="15" t="str">
        <f t="shared" si="208"/>
        <v>2011</v>
      </c>
      <c r="O2224" s="3" t="b">
        <v>0</v>
      </c>
      <c r="P2224" s="3">
        <v>30</v>
      </c>
      <c r="Q2224" s="3" t="b">
        <v>1</v>
      </c>
      <c r="R2224" s="3" t="s">
        <v>8297</v>
      </c>
      <c r="S2224" s="7">
        <f t="shared" si="204"/>
        <v>163</v>
      </c>
      <c r="T2224" s="3">
        <f t="shared" si="209"/>
        <v>27.1</v>
      </c>
      <c r="U2224" s="9" t="s">
        <v>8326</v>
      </c>
      <c r="V2224" s="3" t="s">
        <v>8344</v>
      </c>
    </row>
    <row r="2225" spans="1:22" ht="57.6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15">
        <f t="shared" si="205"/>
        <v>42182.640833333338</v>
      </c>
      <c r="K2225" s="3">
        <v>1432826568</v>
      </c>
      <c r="L2225" s="15">
        <f t="shared" si="206"/>
        <v>42152.640833333338</v>
      </c>
      <c r="M2225" s="15" t="str">
        <f t="shared" si="207"/>
        <v>May</v>
      </c>
      <c r="N2225" s="15" t="str">
        <f t="shared" si="208"/>
        <v>2015</v>
      </c>
      <c r="O2225" s="3" t="b">
        <v>0</v>
      </c>
      <c r="P2225" s="3">
        <v>100</v>
      </c>
      <c r="Q2225" s="3" t="b">
        <v>1</v>
      </c>
      <c r="R2225" s="3" t="s">
        <v>8297</v>
      </c>
      <c r="S2225" s="7">
        <f t="shared" si="204"/>
        <v>106</v>
      </c>
      <c r="T2225" s="3">
        <f t="shared" si="209"/>
        <v>206.31</v>
      </c>
      <c r="U2225" s="9" t="s">
        <v>8326</v>
      </c>
      <c r="V2225" s="3" t="s">
        <v>8344</v>
      </c>
    </row>
    <row r="2226" spans="1:22" ht="43.2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15">
        <f t="shared" si="205"/>
        <v>42672.791666666672</v>
      </c>
      <c r="K2226" s="3">
        <v>1475337675</v>
      </c>
      <c r="L2226" s="15">
        <f t="shared" si="206"/>
        <v>42644.667534722219</v>
      </c>
      <c r="M2226" s="15" t="str">
        <f t="shared" si="207"/>
        <v>Oct</v>
      </c>
      <c r="N2226" s="15" t="str">
        <f t="shared" si="208"/>
        <v>2016</v>
      </c>
      <c r="O2226" s="3" t="b">
        <v>0</v>
      </c>
      <c r="P2226" s="3">
        <v>296</v>
      </c>
      <c r="Q2226" s="3" t="b">
        <v>1</v>
      </c>
      <c r="R2226" s="3" t="s">
        <v>8297</v>
      </c>
      <c r="S2226" s="7">
        <f t="shared" si="204"/>
        <v>243</v>
      </c>
      <c r="T2226" s="3">
        <f t="shared" si="209"/>
        <v>82.15</v>
      </c>
      <c r="U2226" s="9" t="s">
        <v>8326</v>
      </c>
      <c r="V2226" s="3" t="s">
        <v>8344</v>
      </c>
    </row>
    <row r="2227" spans="1:22" ht="43.2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15">
        <f t="shared" si="205"/>
        <v>41903.79184027778</v>
      </c>
      <c r="K2227" s="3">
        <v>1408734015</v>
      </c>
      <c r="L2227" s="15">
        <f t="shared" si="206"/>
        <v>41873.79184027778</v>
      </c>
      <c r="M2227" s="15" t="str">
        <f t="shared" si="207"/>
        <v>Aug</v>
      </c>
      <c r="N2227" s="15" t="str">
        <f t="shared" si="208"/>
        <v>2014</v>
      </c>
      <c r="O2227" s="3" t="b">
        <v>0</v>
      </c>
      <c r="P2227" s="3">
        <v>1204</v>
      </c>
      <c r="Q2227" s="3" t="b">
        <v>1</v>
      </c>
      <c r="R2227" s="3" t="s">
        <v>8297</v>
      </c>
      <c r="S2227" s="7">
        <f t="shared" si="204"/>
        <v>945</v>
      </c>
      <c r="T2227" s="3">
        <f t="shared" si="209"/>
        <v>164.8</v>
      </c>
      <c r="U2227" s="9" t="s">
        <v>8326</v>
      </c>
      <c r="V2227" s="3" t="s">
        <v>8344</v>
      </c>
    </row>
    <row r="2228" spans="1:22" ht="43.2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15">
        <f t="shared" si="205"/>
        <v>42412.207638888889</v>
      </c>
      <c r="K2228" s="3">
        <v>1452625822</v>
      </c>
      <c r="L2228" s="15">
        <f t="shared" si="206"/>
        <v>42381.79886574074</v>
      </c>
      <c r="M2228" s="15" t="str">
        <f t="shared" si="207"/>
        <v>Jan</v>
      </c>
      <c r="N2228" s="15" t="str">
        <f t="shared" si="208"/>
        <v>2016</v>
      </c>
      <c r="O2228" s="3" t="b">
        <v>0</v>
      </c>
      <c r="P2228" s="3">
        <v>321</v>
      </c>
      <c r="Q2228" s="3" t="b">
        <v>1</v>
      </c>
      <c r="R2228" s="3" t="s">
        <v>8297</v>
      </c>
      <c r="S2228" s="7">
        <f t="shared" si="204"/>
        <v>108</v>
      </c>
      <c r="T2228" s="3">
        <f t="shared" si="209"/>
        <v>60.82</v>
      </c>
      <c r="U2228" s="9" t="s">
        <v>8326</v>
      </c>
      <c r="V2228" s="3" t="s">
        <v>8344</v>
      </c>
    </row>
    <row r="2229" spans="1:22" ht="43.2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15">
        <f t="shared" si="205"/>
        <v>41591.849016203705</v>
      </c>
      <c r="K2229" s="3">
        <v>1381778555</v>
      </c>
      <c r="L2229" s="15">
        <f t="shared" si="206"/>
        <v>41561.807349537034</v>
      </c>
      <c r="M2229" s="15" t="str">
        <f t="shared" si="207"/>
        <v>Oct</v>
      </c>
      <c r="N2229" s="15" t="str">
        <f t="shared" si="208"/>
        <v>2013</v>
      </c>
      <c r="O2229" s="3" t="b">
        <v>0</v>
      </c>
      <c r="P2229" s="3">
        <v>301</v>
      </c>
      <c r="Q2229" s="3" t="b">
        <v>1</v>
      </c>
      <c r="R2229" s="3" t="s">
        <v>8297</v>
      </c>
      <c r="S2229" s="7">
        <f t="shared" si="204"/>
        <v>157</v>
      </c>
      <c r="T2229" s="3">
        <f t="shared" si="209"/>
        <v>67.97</v>
      </c>
      <c r="U2229" s="9" t="s">
        <v>8326</v>
      </c>
      <c r="V2229" s="3" t="s">
        <v>8344</v>
      </c>
    </row>
    <row r="2230" spans="1:22" ht="57.6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15">
        <f t="shared" si="205"/>
        <v>42232.278194444443</v>
      </c>
      <c r="K2230" s="3">
        <v>1437115236</v>
      </c>
      <c r="L2230" s="15">
        <f t="shared" si="206"/>
        <v>42202.278194444443</v>
      </c>
      <c r="M2230" s="15" t="str">
        <f t="shared" si="207"/>
        <v>Jul</v>
      </c>
      <c r="N2230" s="15" t="str">
        <f t="shared" si="208"/>
        <v>2015</v>
      </c>
      <c r="O2230" s="3" t="b">
        <v>0</v>
      </c>
      <c r="P2230" s="3">
        <v>144</v>
      </c>
      <c r="Q2230" s="3" t="b">
        <v>1</v>
      </c>
      <c r="R2230" s="3" t="s">
        <v>8297</v>
      </c>
      <c r="S2230" s="7">
        <f t="shared" si="204"/>
        <v>1174</v>
      </c>
      <c r="T2230" s="3">
        <f t="shared" si="209"/>
        <v>81.56</v>
      </c>
      <c r="U2230" s="9" t="s">
        <v>8326</v>
      </c>
      <c r="V2230" s="3" t="s">
        <v>8344</v>
      </c>
    </row>
    <row r="2231" spans="1:22" ht="43.2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15">
        <f t="shared" si="205"/>
        <v>41520.166666666664</v>
      </c>
      <c r="K2231" s="3">
        <v>1375113391</v>
      </c>
      <c r="L2231" s="15">
        <f t="shared" si="206"/>
        <v>41484.664247685185</v>
      </c>
      <c r="M2231" s="15" t="str">
        <f t="shared" si="207"/>
        <v>Jul</v>
      </c>
      <c r="N2231" s="15" t="str">
        <f t="shared" si="208"/>
        <v>2013</v>
      </c>
      <c r="O2231" s="3" t="b">
        <v>0</v>
      </c>
      <c r="P2231" s="3">
        <v>539</v>
      </c>
      <c r="Q2231" s="3" t="b">
        <v>1</v>
      </c>
      <c r="R2231" s="3" t="s">
        <v>8297</v>
      </c>
      <c r="S2231" s="7">
        <f t="shared" si="204"/>
        <v>171</v>
      </c>
      <c r="T2231" s="3">
        <f t="shared" si="209"/>
        <v>25.43</v>
      </c>
      <c r="U2231" s="9" t="s">
        <v>8326</v>
      </c>
      <c r="V2231" s="3" t="s">
        <v>8344</v>
      </c>
    </row>
    <row r="2232" spans="1:22" ht="43.2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15">
        <f t="shared" si="205"/>
        <v>41754.881099537037</v>
      </c>
      <c r="K2232" s="3">
        <v>1395868127</v>
      </c>
      <c r="L2232" s="15">
        <f t="shared" si="206"/>
        <v>41724.881099537037</v>
      </c>
      <c r="M2232" s="15" t="str">
        <f t="shared" si="207"/>
        <v>Mar</v>
      </c>
      <c r="N2232" s="15" t="str">
        <f t="shared" si="208"/>
        <v>2014</v>
      </c>
      <c r="O2232" s="3" t="b">
        <v>0</v>
      </c>
      <c r="P2232" s="3">
        <v>498</v>
      </c>
      <c r="Q2232" s="3" t="b">
        <v>1</v>
      </c>
      <c r="R2232" s="3" t="s">
        <v>8297</v>
      </c>
      <c r="S2232" s="7">
        <f t="shared" si="204"/>
        <v>126</v>
      </c>
      <c r="T2232" s="3">
        <f t="shared" si="209"/>
        <v>21.5</v>
      </c>
      <c r="U2232" s="9" t="s">
        <v>8326</v>
      </c>
      <c r="V2232" s="3" t="s">
        <v>8344</v>
      </c>
    </row>
    <row r="2233" spans="1:22" ht="43.2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15">
        <f t="shared" si="205"/>
        <v>41450.208333333336</v>
      </c>
      <c r="K2233" s="3">
        <v>1369864301</v>
      </c>
      <c r="L2233" s="15">
        <f t="shared" si="206"/>
        <v>41423.910891203705</v>
      </c>
      <c r="M2233" s="15" t="str">
        <f t="shared" si="207"/>
        <v>May</v>
      </c>
      <c r="N2233" s="15" t="str">
        <f t="shared" si="208"/>
        <v>2013</v>
      </c>
      <c r="O2233" s="3" t="b">
        <v>0</v>
      </c>
      <c r="P2233" s="3">
        <v>1113</v>
      </c>
      <c r="Q2233" s="3" t="b">
        <v>1</v>
      </c>
      <c r="R2233" s="3" t="s">
        <v>8297</v>
      </c>
      <c r="S2233" s="7">
        <f t="shared" si="204"/>
        <v>1212</v>
      </c>
      <c r="T2233" s="3">
        <f t="shared" si="209"/>
        <v>27.23</v>
      </c>
      <c r="U2233" s="9" t="s">
        <v>8326</v>
      </c>
      <c r="V2233" s="3" t="s">
        <v>8344</v>
      </c>
    </row>
    <row r="2234" spans="1:22" ht="43.2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15">
        <f t="shared" si="205"/>
        <v>41839.125</v>
      </c>
      <c r="K2234" s="3">
        <v>1402945408</v>
      </c>
      <c r="L2234" s="15">
        <f t="shared" si="206"/>
        <v>41806.794074074074</v>
      </c>
      <c r="M2234" s="15" t="str">
        <f t="shared" si="207"/>
        <v>Jun</v>
      </c>
      <c r="N2234" s="15" t="str">
        <f t="shared" si="208"/>
        <v>2014</v>
      </c>
      <c r="O2234" s="3" t="b">
        <v>0</v>
      </c>
      <c r="P2234" s="3">
        <v>988</v>
      </c>
      <c r="Q2234" s="3" t="b">
        <v>1</v>
      </c>
      <c r="R2234" s="3" t="s">
        <v>8297</v>
      </c>
      <c r="S2234" s="7">
        <f t="shared" si="204"/>
        <v>496</v>
      </c>
      <c r="T2234" s="3">
        <f t="shared" si="209"/>
        <v>25.09</v>
      </c>
      <c r="U2234" s="9" t="s">
        <v>8326</v>
      </c>
      <c r="V2234" s="3" t="s">
        <v>8344</v>
      </c>
    </row>
    <row r="2235" spans="1:22" ht="43.2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15">
        <f t="shared" si="205"/>
        <v>42352</v>
      </c>
      <c r="K2235" s="3">
        <v>1448269539</v>
      </c>
      <c r="L2235" s="15">
        <f t="shared" si="206"/>
        <v>42331.378923611104</v>
      </c>
      <c r="M2235" s="15" t="str">
        <f t="shared" si="207"/>
        <v>Nov</v>
      </c>
      <c r="N2235" s="15" t="str">
        <f t="shared" si="208"/>
        <v>2015</v>
      </c>
      <c r="O2235" s="3" t="b">
        <v>0</v>
      </c>
      <c r="P2235" s="3">
        <v>391</v>
      </c>
      <c r="Q2235" s="3" t="b">
        <v>1</v>
      </c>
      <c r="R2235" s="3" t="s">
        <v>8297</v>
      </c>
      <c r="S2235" s="7">
        <f t="shared" si="204"/>
        <v>332</v>
      </c>
      <c r="T2235" s="3">
        <f t="shared" si="209"/>
        <v>21.23</v>
      </c>
      <c r="U2235" s="9" t="s">
        <v>8326</v>
      </c>
      <c r="V2235" s="3" t="s">
        <v>8344</v>
      </c>
    </row>
    <row r="2236" spans="1:22" ht="43.2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15">
        <f t="shared" si="205"/>
        <v>42740.824618055558</v>
      </c>
      <c r="K2236" s="3">
        <v>1481053647</v>
      </c>
      <c r="L2236" s="15">
        <f t="shared" si="206"/>
        <v>42710.824618055558</v>
      </c>
      <c r="M2236" s="15" t="str">
        <f t="shared" si="207"/>
        <v>Dec</v>
      </c>
      <c r="N2236" s="15" t="str">
        <f t="shared" si="208"/>
        <v>2016</v>
      </c>
      <c r="O2236" s="3" t="b">
        <v>0</v>
      </c>
      <c r="P2236" s="3">
        <v>28</v>
      </c>
      <c r="Q2236" s="3" t="b">
        <v>1</v>
      </c>
      <c r="R2236" s="3" t="s">
        <v>8297</v>
      </c>
      <c r="S2236" s="7">
        <f t="shared" si="204"/>
        <v>1165</v>
      </c>
      <c r="T2236" s="3">
        <f t="shared" si="209"/>
        <v>41.61</v>
      </c>
      <c r="U2236" s="9" t="s">
        <v>8326</v>
      </c>
      <c r="V2236" s="3" t="s">
        <v>8344</v>
      </c>
    </row>
    <row r="2237" spans="1:22" ht="28.8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15">
        <f t="shared" si="205"/>
        <v>42091.980451388896</v>
      </c>
      <c r="K2237" s="3">
        <v>1424997111</v>
      </c>
      <c r="L2237" s="15">
        <f t="shared" si="206"/>
        <v>42062.022118055553</v>
      </c>
      <c r="M2237" s="15" t="str">
        <f t="shared" si="207"/>
        <v>Feb</v>
      </c>
      <c r="N2237" s="15" t="str">
        <f t="shared" si="208"/>
        <v>2015</v>
      </c>
      <c r="O2237" s="3" t="b">
        <v>0</v>
      </c>
      <c r="P2237" s="3">
        <v>147</v>
      </c>
      <c r="Q2237" s="3" t="b">
        <v>1</v>
      </c>
      <c r="R2237" s="3" t="s">
        <v>8297</v>
      </c>
      <c r="S2237" s="7">
        <f t="shared" si="204"/>
        <v>153</v>
      </c>
      <c r="T2237" s="3">
        <f t="shared" si="209"/>
        <v>135.59</v>
      </c>
      <c r="U2237" s="9" t="s">
        <v>8326</v>
      </c>
      <c r="V2237" s="3" t="s">
        <v>8344</v>
      </c>
    </row>
    <row r="2238" spans="1:22" ht="43.2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15">
        <f t="shared" si="205"/>
        <v>42401.617164351846</v>
      </c>
      <c r="K2238" s="3">
        <v>1451746123</v>
      </c>
      <c r="L2238" s="15">
        <f t="shared" si="206"/>
        <v>42371.617164351846</v>
      </c>
      <c r="M2238" s="15" t="str">
        <f t="shared" si="207"/>
        <v>Jan</v>
      </c>
      <c r="N2238" s="15" t="str">
        <f t="shared" si="208"/>
        <v>2016</v>
      </c>
      <c r="O2238" s="3" t="b">
        <v>0</v>
      </c>
      <c r="P2238" s="3">
        <v>680</v>
      </c>
      <c r="Q2238" s="3" t="b">
        <v>1</v>
      </c>
      <c r="R2238" s="3" t="s">
        <v>8297</v>
      </c>
      <c r="S2238" s="7">
        <f t="shared" si="204"/>
        <v>537</v>
      </c>
      <c r="T2238" s="3">
        <f t="shared" si="209"/>
        <v>22.12</v>
      </c>
      <c r="U2238" s="9" t="s">
        <v>8326</v>
      </c>
      <c r="V2238" s="3" t="s">
        <v>8344</v>
      </c>
    </row>
    <row r="2239" spans="1:22" ht="43.2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15">
        <f t="shared" si="205"/>
        <v>41955.332638888889</v>
      </c>
      <c r="K2239" s="3">
        <v>1412294683</v>
      </c>
      <c r="L2239" s="15">
        <f t="shared" si="206"/>
        <v>41915.003275462965</v>
      </c>
      <c r="M2239" s="15" t="str">
        <f t="shared" si="207"/>
        <v>Oct</v>
      </c>
      <c r="N2239" s="15" t="str">
        <f t="shared" si="208"/>
        <v>2014</v>
      </c>
      <c r="O2239" s="3" t="b">
        <v>0</v>
      </c>
      <c r="P2239" s="3">
        <v>983</v>
      </c>
      <c r="Q2239" s="3" t="b">
        <v>1</v>
      </c>
      <c r="R2239" s="3" t="s">
        <v>8297</v>
      </c>
      <c r="S2239" s="7">
        <f t="shared" si="204"/>
        <v>353</v>
      </c>
      <c r="T2239" s="3">
        <f t="shared" si="209"/>
        <v>64.63</v>
      </c>
      <c r="U2239" s="9" t="s">
        <v>8326</v>
      </c>
      <c r="V2239" s="3" t="s">
        <v>8344</v>
      </c>
    </row>
    <row r="2240" spans="1:22" ht="28.8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15">
        <f t="shared" si="205"/>
        <v>42804.621712962966</v>
      </c>
      <c r="K2240" s="3">
        <v>1486565716</v>
      </c>
      <c r="L2240" s="15">
        <f t="shared" si="206"/>
        <v>42774.621712962966</v>
      </c>
      <c r="M2240" s="15" t="str">
        <f t="shared" si="207"/>
        <v>Feb</v>
      </c>
      <c r="N2240" s="15" t="str">
        <f t="shared" si="208"/>
        <v>2017</v>
      </c>
      <c r="O2240" s="3" t="b">
        <v>0</v>
      </c>
      <c r="P2240" s="3">
        <v>79</v>
      </c>
      <c r="Q2240" s="3" t="b">
        <v>1</v>
      </c>
      <c r="R2240" s="3" t="s">
        <v>8297</v>
      </c>
      <c r="S2240" s="7">
        <f t="shared" si="204"/>
        <v>137</v>
      </c>
      <c r="T2240" s="3">
        <f t="shared" si="209"/>
        <v>69.569999999999993</v>
      </c>
      <c r="U2240" s="9" t="s">
        <v>8326</v>
      </c>
      <c r="V2240" s="3" t="s">
        <v>8344</v>
      </c>
    </row>
    <row r="2241" spans="1:22" ht="28.8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15">
        <f t="shared" si="205"/>
        <v>41609.168055555558</v>
      </c>
      <c r="K2241" s="3">
        <v>1382742014</v>
      </c>
      <c r="L2241" s="15">
        <f t="shared" si="206"/>
        <v>41572.958495370374</v>
      </c>
      <c r="M2241" s="15" t="str">
        <f t="shared" si="207"/>
        <v>Oct</v>
      </c>
      <c r="N2241" s="15" t="str">
        <f t="shared" si="208"/>
        <v>2013</v>
      </c>
      <c r="O2241" s="3" t="b">
        <v>0</v>
      </c>
      <c r="P2241" s="3">
        <v>426</v>
      </c>
      <c r="Q2241" s="3" t="b">
        <v>1</v>
      </c>
      <c r="R2241" s="3" t="s">
        <v>8297</v>
      </c>
      <c r="S2241" s="7">
        <f t="shared" si="204"/>
        <v>128</v>
      </c>
      <c r="T2241" s="3">
        <f t="shared" si="209"/>
        <v>75.13</v>
      </c>
      <c r="U2241" s="9" t="s">
        <v>8326</v>
      </c>
      <c r="V2241" s="3" t="s">
        <v>8344</v>
      </c>
    </row>
    <row r="2242" spans="1:22" ht="43.2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15">
        <f t="shared" si="205"/>
        <v>42482.825740740736</v>
      </c>
      <c r="K2242" s="3">
        <v>1458762544</v>
      </c>
      <c r="L2242" s="15">
        <f t="shared" si="206"/>
        <v>42452.825740740736</v>
      </c>
      <c r="M2242" s="15" t="str">
        <f t="shared" si="207"/>
        <v>Mar</v>
      </c>
      <c r="N2242" s="15" t="str">
        <f t="shared" si="208"/>
        <v>2016</v>
      </c>
      <c r="O2242" s="3" t="b">
        <v>0</v>
      </c>
      <c r="P2242" s="3">
        <v>96</v>
      </c>
      <c r="Q2242" s="3" t="b">
        <v>1</v>
      </c>
      <c r="R2242" s="3" t="s">
        <v>8297</v>
      </c>
      <c r="S2242" s="7">
        <f t="shared" ref="S2242:S2305" si="210">ROUND((E2242/D2242)*100,0)</f>
        <v>271</v>
      </c>
      <c r="T2242" s="3">
        <f t="shared" si="209"/>
        <v>140.97999999999999</v>
      </c>
      <c r="U2242" s="9" t="s">
        <v>8326</v>
      </c>
      <c r="V2242" s="3" t="s">
        <v>8344</v>
      </c>
    </row>
    <row r="2243" spans="1:22" ht="43.2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15">
        <f t="shared" ref="J2243:J2306" si="211">(((I2243/60)/60)/24)+DATE(1970,1,1)</f>
        <v>42796.827546296292</v>
      </c>
      <c r="K2243" s="3">
        <v>1485892300</v>
      </c>
      <c r="L2243" s="15">
        <f t="shared" ref="L2243:L2306" si="212">(((K2243/60)/60)/24)+DATE(1970,1,1)</f>
        <v>42766.827546296292</v>
      </c>
      <c r="M2243" s="15" t="str">
        <f t="shared" ref="M2243:M2306" si="213">TEXT(L2243, "mmm")</f>
        <v>Jan</v>
      </c>
      <c r="N2243" s="15" t="str">
        <f t="shared" ref="N2243:N2306" si="214">TEXT(L2243, "yyyy")</f>
        <v>2017</v>
      </c>
      <c r="O2243" s="3" t="b">
        <v>0</v>
      </c>
      <c r="P2243" s="3">
        <v>163</v>
      </c>
      <c r="Q2243" s="3" t="b">
        <v>1</v>
      </c>
      <c r="R2243" s="3" t="s">
        <v>8297</v>
      </c>
      <c r="S2243" s="7">
        <f t="shared" si="210"/>
        <v>806</v>
      </c>
      <c r="T2243" s="3">
        <f t="shared" ref="T2243:T2306" si="215">ROUND(E2243/P2243,2)</f>
        <v>49.47</v>
      </c>
      <c r="U2243" s="9" t="s">
        <v>8326</v>
      </c>
      <c r="V2243" s="3" t="s">
        <v>8344</v>
      </c>
    </row>
    <row r="2244" spans="1:22" ht="28.8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15">
        <f t="shared" si="211"/>
        <v>41605.126388888886</v>
      </c>
      <c r="K2244" s="3">
        <v>1382449733</v>
      </c>
      <c r="L2244" s="15">
        <f t="shared" si="212"/>
        <v>41569.575613425928</v>
      </c>
      <c r="M2244" s="15" t="str">
        <f t="shared" si="213"/>
        <v>Oct</v>
      </c>
      <c r="N2244" s="15" t="str">
        <f t="shared" si="214"/>
        <v>2013</v>
      </c>
      <c r="O2244" s="3" t="b">
        <v>0</v>
      </c>
      <c r="P2244" s="3">
        <v>2525</v>
      </c>
      <c r="Q2244" s="3" t="b">
        <v>1</v>
      </c>
      <c r="R2244" s="3" t="s">
        <v>8297</v>
      </c>
      <c r="S2244" s="7">
        <f t="shared" si="210"/>
        <v>1360</v>
      </c>
      <c r="T2244" s="3">
        <f t="shared" si="215"/>
        <v>53.87</v>
      </c>
      <c r="U2244" s="9" t="s">
        <v>8326</v>
      </c>
      <c r="V2244" s="3" t="s">
        <v>8344</v>
      </c>
    </row>
    <row r="2245" spans="1:22" ht="43.2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15">
        <f t="shared" si="211"/>
        <v>42807.125</v>
      </c>
      <c r="K2245" s="3">
        <v>1488823290</v>
      </c>
      <c r="L2245" s="15">
        <f t="shared" si="212"/>
        <v>42800.751041666663</v>
      </c>
      <c r="M2245" s="15" t="str">
        <f t="shared" si="213"/>
        <v>Mar</v>
      </c>
      <c r="N2245" s="15" t="str">
        <f t="shared" si="214"/>
        <v>2017</v>
      </c>
      <c r="O2245" s="3" t="b">
        <v>0</v>
      </c>
      <c r="P2245" s="3">
        <v>2035</v>
      </c>
      <c r="Q2245" s="3" t="b">
        <v>1</v>
      </c>
      <c r="R2245" s="3" t="s">
        <v>8297</v>
      </c>
      <c r="S2245" s="7">
        <f t="shared" si="210"/>
        <v>930250</v>
      </c>
      <c r="T2245" s="3">
        <f t="shared" si="215"/>
        <v>4.57</v>
      </c>
      <c r="U2245" s="9" t="s">
        <v>8326</v>
      </c>
      <c r="V2245" s="3" t="s">
        <v>8344</v>
      </c>
    </row>
    <row r="2246" spans="1:22" ht="43.2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15">
        <f t="shared" si="211"/>
        <v>42659.854166666672</v>
      </c>
      <c r="K2246" s="3">
        <v>1475609946</v>
      </c>
      <c r="L2246" s="15">
        <f t="shared" si="212"/>
        <v>42647.818819444445</v>
      </c>
      <c r="M2246" s="15" t="str">
        <f t="shared" si="213"/>
        <v>Oct</v>
      </c>
      <c r="N2246" s="15" t="str">
        <f t="shared" si="214"/>
        <v>2016</v>
      </c>
      <c r="O2246" s="3" t="b">
        <v>0</v>
      </c>
      <c r="P2246" s="3">
        <v>290</v>
      </c>
      <c r="Q2246" s="3" t="b">
        <v>1</v>
      </c>
      <c r="R2246" s="3" t="s">
        <v>8297</v>
      </c>
      <c r="S2246" s="7">
        <f t="shared" si="210"/>
        <v>377</v>
      </c>
      <c r="T2246" s="3">
        <f t="shared" si="215"/>
        <v>65</v>
      </c>
      <c r="U2246" s="9" t="s">
        <v>8326</v>
      </c>
      <c r="V2246" s="3" t="s">
        <v>8344</v>
      </c>
    </row>
    <row r="2247" spans="1:22" ht="43.2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15">
        <f t="shared" si="211"/>
        <v>41691.75</v>
      </c>
      <c r="K2247" s="3">
        <v>1390323617</v>
      </c>
      <c r="L2247" s="15">
        <f t="shared" si="212"/>
        <v>41660.708530092597</v>
      </c>
      <c r="M2247" s="15" t="str">
        <f t="shared" si="213"/>
        <v>Jan</v>
      </c>
      <c r="N2247" s="15" t="str">
        <f t="shared" si="214"/>
        <v>2014</v>
      </c>
      <c r="O2247" s="3" t="b">
        <v>0</v>
      </c>
      <c r="P2247" s="3">
        <v>1980</v>
      </c>
      <c r="Q2247" s="3" t="b">
        <v>1</v>
      </c>
      <c r="R2247" s="3" t="s">
        <v>8297</v>
      </c>
      <c r="S2247" s="7">
        <f t="shared" si="210"/>
        <v>2647</v>
      </c>
      <c r="T2247" s="3">
        <f t="shared" si="215"/>
        <v>53.48</v>
      </c>
      <c r="U2247" s="9" t="s">
        <v>8326</v>
      </c>
      <c r="V2247" s="3" t="s">
        <v>8344</v>
      </c>
    </row>
    <row r="2248" spans="1:22" ht="43.2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15">
        <f t="shared" si="211"/>
        <v>42251.79178240741</v>
      </c>
      <c r="K2248" s="3">
        <v>1438801210</v>
      </c>
      <c r="L2248" s="15">
        <f t="shared" si="212"/>
        <v>42221.79178240741</v>
      </c>
      <c r="M2248" s="15" t="str">
        <f t="shared" si="213"/>
        <v>Aug</v>
      </c>
      <c r="N2248" s="15" t="str">
        <f t="shared" si="214"/>
        <v>2015</v>
      </c>
      <c r="O2248" s="3" t="b">
        <v>0</v>
      </c>
      <c r="P2248" s="3">
        <v>57</v>
      </c>
      <c r="Q2248" s="3" t="b">
        <v>1</v>
      </c>
      <c r="R2248" s="3" t="s">
        <v>8297</v>
      </c>
      <c r="S2248" s="7">
        <f t="shared" si="210"/>
        <v>100</v>
      </c>
      <c r="T2248" s="3">
        <f t="shared" si="215"/>
        <v>43.91</v>
      </c>
      <c r="U2248" s="9" t="s">
        <v>8326</v>
      </c>
      <c r="V2248" s="3" t="s">
        <v>8344</v>
      </c>
    </row>
    <row r="2249" spans="1:22" ht="28.8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15">
        <f t="shared" si="211"/>
        <v>42214.666261574079</v>
      </c>
      <c r="K2249" s="3">
        <v>1436975965</v>
      </c>
      <c r="L2249" s="15">
        <f t="shared" si="212"/>
        <v>42200.666261574079</v>
      </c>
      <c r="M2249" s="15" t="str">
        <f t="shared" si="213"/>
        <v>Jul</v>
      </c>
      <c r="N2249" s="15" t="str">
        <f t="shared" si="214"/>
        <v>2015</v>
      </c>
      <c r="O2249" s="3" t="b">
        <v>0</v>
      </c>
      <c r="P2249" s="3">
        <v>380</v>
      </c>
      <c r="Q2249" s="3" t="b">
        <v>1</v>
      </c>
      <c r="R2249" s="3" t="s">
        <v>8297</v>
      </c>
      <c r="S2249" s="7">
        <f t="shared" si="210"/>
        <v>104</v>
      </c>
      <c r="T2249" s="3">
        <f t="shared" si="215"/>
        <v>50.85</v>
      </c>
      <c r="U2249" s="9" t="s">
        <v>8326</v>
      </c>
      <c r="V2249" s="3" t="s">
        <v>8344</v>
      </c>
    </row>
    <row r="2250" spans="1:22" ht="43.2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15">
        <f t="shared" si="211"/>
        <v>42718.875902777778</v>
      </c>
      <c r="K2250" s="3">
        <v>1479157278</v>
      </c>
      <c r="L2250" s="15">
        <f t="shared" si="212"/>
        <v>42688.875902777778</v>
      </c>
      <c r="M2250" s="15" t="str">
        <f t="shared" si="213"/>
        <v>Nov</v>
      </c>
      <c r="N2250" s="15" t="str">
        <f t="shared" si="214"/>
        <v>2016</v>
      </c>
      <c r="O2250" s="3" t="b">
        <v>0</v>
      </c>
      <c r="P2250" s="3">
        <v>128</v>
      </c>
      <c r="Q2250" s="3" t="b">
        <v>1</v>
      </c>
      <c r="R2250" s="3" t="s">
        <v>8297</v>
      </c>
      <c r="S2250" s="7">
        <f t="shared" si="210"/>
        <v>107</v>
      </c>
      <c r="T2250" s="3">
        <f t="shared" si="215"/>
        <v>58.63</v>
      </c>
      <c r="U2250" s="9" t="s">
        <v>8326</v>
      </c>
      <c r="V2250" s="3" t="s">
        <v>8344</v>
      </c>
    </row>
    <row r="2251" spans="1:22" ht="43.2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15">
        <f t="shared" si="211"/>
        <v>41366.661631944444</v>
      </c>
      <c r="K2251" s="3">
        <v>1362329565</v>
      </c>
      <c r="L2251" s="15">
        <f t="shared" si="212"/>
        <v>41336.703298611108</v>
      </c>
      <c r="M2251" s="15" t="str">
        <f t="shared" si="213"/>
        <v>Mar</v>
      </c>
      <c r="N2251" s="15" t="str">
        <f t="shared" si="214"/>
        <v>2013</v>
      </c>
      <c r="O2251" s="3" t="b">
        <v>0</v>
      </c>
      <c r="P2251" s="3">
        <v>180</v>
      </c>
      <c r="Q2251" s="3" t="b">
        <v>1</v>
      </c>
      <c r="R2251" s="3" t="s">
        <v>8297</v>
      </c>
      <c r="S2251" s="7">
        <f t="shared" si="210"/>
        <v>169</v>
      </c>
      <c r="T2251" s="3">
        <f t="shared" si="215"/>
        <v>32.82</v>
      </c>
      <c r="U2251" s="9" t="s">
        <v>8326</v>
      </c>
      <c r="V2251" s="3" t="s">
        <v>8344</v>
      </c>
    </row>
    <row r="2252" spans="1:22" ht="43.2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15">
        <f t="shared" si="211"/>
        <v>42707.0471412037</v>
      </c>
      <c r="K2252" s="3">
        <v>1478131673</v>
      </c>
      <c r="L2252" s="15">
        <f t="shared" si="212"/>
        <v>42677.005474537036</v>
      </c>
      <c r="M2252" s="15" t="str">
        <f t="shared" si="213"/>
        <v>Nov</v>
      </c>
      <c r="N2252" s="15" t="str">
        <f t="shared" si="214"/>
        <v>2016</v>
      </c>
      <c r="O2252" s="3" t="b">
        <v>0</v>
      </c>
      <c r="P2252" s="3">
        <v>571</v>
      </c>
      <c r="Q2252" s="3" t="b">
        <v>1</v>
      </c>
      <c r="R2252" s="3" t="s">
        <v>8297</v>
      </c>
      <c r="S2252" s="7">
        <f t="shared" si="210"/>
        <v>975</v>
      </c>
      <c r="T2252" s="3">
        <f t="shared" si="215"/>
        <v>426.93</v>
      </c>
      <c r="U2252" s="9" t="s">
        <v>8326</v>
      </c>
      <c r="V2252" s="3" t="s">
        <v>8344</v>
      </c>
    </row>
    <row r="2253" spans="1:22" ht="43.2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15">
        <f t="shared" si="211"/>
        <v>41867.34579861111</v>
      </c>
      <c r="K2253" s="3">
        <v>1406362677</v>
      </c>
      <c r="L2253" s="15">
        <f t="shared" si="212"/>
        <v>41846.34579861111</v>
      </c>
      <c r="M2253" s="15" t="str">
        <f t="shared" si="213"/>
        <v>Jul</v>
      </c>
      <c r="N2253" s="15" t="str">
        <f t="shared" si="214"/>
        <v>2014</v>
      </c>
      <c r="O2253" s="3" t="b">
        <v>0</v>
      </c>
      <c r="P2253" s="3">
        <v>480</v>
      </c>
      <c r="Q2253" s="3" t="b">
        <v>1</v>
      </c>
      <c r="R2253" s="3" t="s">
        <v>8297</v>
      </c>
      <c r="S2253" s="7">
        <f t="shared" si="210"/>
        <v>134</v>
      </c>
      <c r="T2253" s="3">
        <f t="shared" si="215"/>
        <v>23.81</v>
      </c>
      <c r="U2253" s="9" t="s">
        <v>8326</v>
      </c>
      <c r="V2253" s="3" t="s">
        <v>8344</v>
      </c>
    </row>
    <row r="2254" spans="1:22" ht="43.2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15">
        <f t="shared" si="211"/>
        <v>42588.327986111108</v>
      </c>
      <c r="K2254" s="3">
        <v>1469173938</v>
      </c>
      <c r="L2254" s="15">
        <f t="shared" si="212"/>
        <v>42573.327986111108</v>
      </c>
      <c r="M2254" s="15" t="str">
        <f t="shared" si="213"/>
        <v>Jul</v>
      </c>
      <c r="N2254" s="15" t="str">
        <f t="shared" si="214"/>
        <v>2016</v>
      </c>
      <c r="O2254" s="3" t="b">
        <v>0</v>
      </c>
      <c r="P2254" s="3">
        <v>249</v>
      </c>
      <c r="Q2254" s="3" t="b">
        <v>1</v>
      </c>
      <c r="R2254" s="3" t="s">
        <v>8297</v>
      </c>
      <c r="S2254" s="7">
        <f t="shared" si="210"/>
        <v>272</v>
      </c>
      <c r="T2254" s="3">
        <f t="shared" si="215"/>
        <v>98.41</v>
      </c>
      <c r="U2254" s="9" t="s">
        <v>8326</v>
      </c>
      <c r="V2254" s="3" t="s">
        <v>8344</v>
      </c>
    </row>
    <row r="2255" spans="1:22" ht="43.2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15">
        <f t="shared" si="211"/>
        <v>42326.672997685186</v>
      </c>
      <c r="K2255" s="3">
        <v>1445267347</v>
      </c>
      <c r="L2255" s="15">
        <f t="shared" si="212"/>
        <v>42296.631331018521</v>
      </c>
      <c r="M2255" s="15" t="str">
        <f t="shared" si="213"/>
        <v>Oct</v>
      </c>
      <c r="N2255" s="15" t="str">
        <f t="shared" si="214"/>
        <v>2015</v>
      </c>
      <c r="O2255" s="3" t="b">
        <v>0</v>
      </c>
      <c r="P2255" s="3">
        <v>84</v>
      </c>
      <c r="Q2255" s="3" t="b">
        <v>1</v>
      </c>
      <c r="R2255" s="3" t="s">
        <v>8297</v>
      </c>
      <c r="S2255" s="7">
        <f t="shared" si="210"/>
        <v>113</v>
      </c>
      <c r="T2255" s="3">
        <f t="shared" si="215"/>
        <v>107.32</v>
      </c>
      <c r="U2255" s="9" t="s">
        <v>8326</v>
      </c>
      <c r="V2255" s="3" t="s">
        <v>8344</v>
      </c>
    </row>
    <row r="2256" spans="1:22" ht="43.2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15">
        <f t="shared" si="211"/>
        <v>42759.647777777776</v>
      </c>
      <c r="K2256" s="3">
        <v>1484667168</v>
      </c>
      <c r="L2256" s="15">
        <f t="shared" si="212"/>
        <v>42752.647777777776</v>
      </c>
      <c r="M2256" s="15" t="str">
        <f t="shared" si="213"/>
        <v>Jan</v>
      </c>
      <c r="N2256" s="15" t="str">
        <f t="shared" si="214"/>
        <v>2017</v>
      </c>
      <c r="O2256" s="3" t="b">
        <v>0</v>
      </c>
      <c r="P2256" s="3">
        <v>197</v>
      </c>
      <c r="Q2256" s="3" t="b">
        <v>1</v>
      </c>
      <c r="R2256" s="3" t="s">
        <v>8297</v>
      </c>
      <c r="S2256" s="7">
        <f t="shared" si="210"/>
        <v>460</v>
      </c>
      <c r="T2256" s="3">
        <f t="shared" si="215"/>
        <v>11.67</v>
      </c>
      <c r="U2256" s="9" t="s">
        <v>8326</v>
      </c>
      <c r="V2256" s="3" t="s">
        <v>8344</v>
      </c>
    </row>
    <row r="2257" spans="1:22" ht="28.8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15">
        <f t="shared" si="211"/>
        <v>42497.951979166668</v>
      </c>
      <c r="K2257" s="3">
        <v>1460069451</v>
      </c>
      <c r="L2257" s="15">
        <f t="shared" si="212"/>
        <v>42467.951979166668</v>
      </c>
      <c r="M2257" s="15" t="str">
        <f t="shared" si="213"/>
        <v>Apr</v>
      </c>
      <c r="N2257" s="15" t="str">
        <f t="shared" si="214"/>
        <v>2016</v>
      </c>
      <c r="O2257" s="3" t="b">
        <v>0</v>
      </c>
      <c r="P2257" s="3">
        <v>271</v>
      </c>
      <c r="Q2257" s="3" t="b">
        <v>1</v>
      </c>
      <c r="R2257" s="3" t="s">
        <v>8297</v>
      </c>
      <c r="S2257" s="7">
        <f t="shared" si="210"/>
        <v>287</v>
      </c>
      <c r="T2257" s="3">
        <f t="shared" si="215"/>
        <v>41.78</v>
      </c>
      <c r="U2257" s="9" t="s">
        <v>8326</v>
      </c>
      <c r="V2257" s="3" t="s">
        <v>8344</v>
      </c>
    </row>
    <row r="2258" spans="1:22" ht="43.2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15">
        <f t="shared" si="211"/>
        <v>42696.451921296291</v>
      </c>
      <c r="K2258" s="3">
        <v>1478602246</v>
      </c>
      <c r="L2258" s="15">
        <f t="shared" si="212"/>
        <v>42682.451921296291</v>
      </c>
      <c r="M2258" s="15" t="str">
        <f t="shared" si="213"/>
        <v>Nov</v>
      </c>
      <c r="N2258" s="15" t="str">
        <f t="shared" si="214"/>
        <v>2016</v>
      </c>
      <c r="O2258" s="3" t="b">
        <v>0</v>
      </c>
      <c r="P2258" s="3">
        <v>50</v>
      </c>
      <c r="Q2258" s="3" t="b">
        <v>1</v>
      </c>
      <c r="R2258" s="3" t="s">
        <v>8297</v>
      </c>
      <c r="S2258" s="7">
        <f t="shared" si="210"/>
        <v>223</v>
      </c>
      <c r="T2258" s="3">
        <f t="shared" si="215"/>
        <v>21.38</v>
      </c>
      <c r="U2258" s="9" t="s">
        <v>8326</v>
      </c>
      <c r="V2258" s="3" t="s">
        <v>8344</v>
      </c>
    </row>
    <row r="2259" spans="1:22" ht="57.6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15">
        <f t="shared" si="211"/>
        <v>42540.958333333328</v>
      </c>
      <c r="K2259" s="3">
        <v>1463351329</v>
      </c>
      <c r="L2259" s="15">
        <f t="shared" si="212"/>
        <v>42505.936678240745</v>
      </c>
      <c r="M2259" s="15" t="str">
        <f t="shared" si="213"/>
        <v>May</v>
      </c>
      <c r="N2259" s="15" t="str">
        <f t="shared" si="214"/>
        <v>2016</v>
      </c>
      <c r="O2259" s="3" t="b">
        <v>0</v>
      </c>
      <c r="P2259" s="3">
        <v>169</v>
      </c>
      <c r="Q2259" s="3" t="b">
        <v>1</v>
      </c>
      <c r="R2259" s="3" t="s">
        <v>8297</v>
      </c>
      <c r="S2259" s="7">
        <f t="shared" si="210"/>
        <v>636</v>
      </c>
      <c r="T2259" s="3">
        <f t="shared" si="215"/>
        <v>94.1</v>
      </c>
      <c r="U2259" s="9" t="s">
        <v>8326</v>
      </c>
      <c r="V2259" s="3" t="s">
        <v>8344</v>
      </c>
    </row>
    <row r="2260" spans="1:22" ht="28.8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15">
        <f t="shared" si="211"/>
        <v>42166.75100694444</v>
      </c>
      <c r="K2260" s="3">
        <v>1431453687</v>
      </c>
      <c r="L2260" s="15">
        <f t="shared" si="212"/>
        <v>42136.75100694444</v>
      </c>
      <c r="M2260" s="15" t="str">
        <f t="shared" si="213"/>
        <v>May</v>
      </c>
      <c r="N2260" s="15" t="str">
        <f t="shared" si="214"/>
        <v>2015</v>
      </c>
      <c r="O2260" s="3" t="b">
        <v>0</v>
      </c>
      <c r="P2260" s="3">
        <v>205</v>
      </c>
      <c r="Q2260" s="3" t="b">
        <v>1</v>
      </c>
      <c r="R2260" s="3" t="s">
        <v>8297</v>
      </c>
      <c r="S2260" s="7">
        <f t="shared" si="210"/>
        <v>147</v>
      </c>
      <c r="T2260" s="3">
        <f t="shared" si="215"/>
        <v>15.72</v>
      </c>
      <c r="U2260" s="9" t="s">
        <v>8326</v>
      </c>
      <c r="V2260" s="3" t="s">
        <v>8344</v>
      </c>
    </row>
    <row r="2261" spans="1:22" ht="43.2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15">
        <f t="shared" si="211"/>
        <v>42712.804814814815</v>
      </c>
      <c r="K2261" s="3">
        <v>1480360736</v>
      </c>
      <c r="L2261" s="15">
        <f t="shared" si="212"/>
        <v>42702.804814814815</v>
      </c>
      <c r="M2261" s="15" t="str">
        <f t="shared" si="213"/>
        <v>Nov</v>
      </c>
      <c r="N2261" s="15" t="str">
        <f t="shared" si="214"/>
        <v>2016</v>
      </c>
      <c r="O2261" s="3" t="b">
        <v>0</v>
      </c>
      <c r="P2261" s="3">
        <v>206</v>
      </c>
      <c r="Q2261" s="3" t="b">
        <v>1</v>
      </c>
      <c r="R2261" s="3" t="s">
        <v>8297</v>
      </c>
      <c r="S2261" s="7">
        <f t="shared" si="210"/>
        <v>1867</v>
      </c>
      <c r="T2261" s="3">
        <f t="shared" si="215"/>
        <v>90.64</v>
      </c>
      <c r="U2261" s="9" t="s">
        <v>8326</v>
      </c>
      <c r="V2261" s="3" t="s">
        <v>8344</v>
      </c>
    </row>
    <row r="2262" spans="1:22" ht="43.2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15">
        <f t="shared" si="211"/>
        <v>41724.975115740745</v>
      </c>
      <c r="K2262" s="3">
        <v>1393287850</v>
      </c>
      <c r="L2262" s="15">
        <f t="shared" si="212"/>
        <v>41695.016782407409</v>
      </c>
      <c r="M2262" s="15" t="str">
        <f t="shared" si="213"/>
        <v>Feb</v>
      </c>
      <c r="N2262" s="15" t="str">
        <f t="shared" si="214"/>
        <v>2014</v>
      </c>
      <c r="O2262" s="3" t="b">
        <v>0</v>
      </c>
      <c r="P2262" s="3">
        <v>84</v>
      </c>
      <c r="Q2262" s="3" t="b">
        <v>1</v>
      </c>
      <c r="R2262" s="3" t="s">
        <v>8297</v>
      </c>
      <c r="S2262" s="7">
        <f t="shared" si="210"/>
        <v>327</v>
      </c>
      <c r="T2262" s="3">
        <f t="shared" si="215"/>
        <v>97.3</v>
      </c>
      <c r="U2262" s="9" t="s">
        <v>8326</v>
      </c>
      <c r="V2262" s="3" t="s">
        <v>8344</v>
      </c>
    </row>
    <row r="2263" spans="1:22" ht="43.2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15">
        <f t="shared" si="211"/>
        <v>42780.724768518514</v>
      </c>
      <c r="K2263" s="3">
        <v>1485278620</v>
      </c>
      <c r="L2263" s="15">
        <f t="shared" si="212"/>
        <v>42759.724768518514</v>
      </c>
      <c r="M2263" s="15" t="str">
        <f t="shared" si="213"/>
        <v>Jan</v>
      </c>
      <c r="N2263" s="15" t="str">
        <f t="shared" si="214"/>
        <v>2017</v>
      </c>
      <c r="O2263" s="3" t="b">
        <v>0</v>
      </c>
      <c r="P2263" s="3">
        <v>210</v>
      </c>
      <c r="Q2263" s="3" t="b">
        <v>1</v>
      </c>
      <c r="R2263" s="3" t="s">
        <v>8297</v>
      </c>
      <c r="S2263" s="7">
        <f t="shared" si="210"/>
        <v>780</v>
      </c>
      <c r="T2263" s="3">
        <f t="shared" si="215"/>
        <v>37.119999999999997</v>
      </c>
      <c r="U2263" s="9" t="s">
        <v>8326</v>
      </c>
      <c r="V2263" s="3" t="s">
        <v>8344</v>
      </c>
    </row>
    <row r="2264" spans="1:22" ht="43.2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15">
        <f t="shared" si="211"/>
        <v>41961</v>
      </c>
      <c r="K2264" s="3">
        <v>1413295358</v>
      </c>
      <c r="L2264" s="15">
        <f t="shared" si="212"/>
        <v>41926.585162037038</v>
      </c>
      <c r="M2264" s="15" t="str">
        <f t="shared" si="213"/>
        <v>Oct</v>
      </c>
      <c r="N2264" s="15" t="str">
        <f t="shared" si="214"/>
        <v>2014</v>
      </c>
      <c r="O2264" s="3" t="b">
        <v>0</v>
      </c>
      <c r="P2264" s="3">
        <v>181</v>
      </c>
      <c r="Q2264" s="3" t="b">
        <v>1</v>
      </c>
      <c r="R2264" s="3" t="s">
        <v>8297</v>
      </c>
      <c r="S2264" s="7">
        <f t="shared" si="210"/>
        <v>154</v>
      </c>
      <c r="T2264" s="3">
        <f t="shared" si="215"/>
        <v>28.1</v>
      </c>
      <c r="U2264" s="9" t="s">
        <v>8326</v>
      </c>
      <c r="V2264" s="3" t="s">
        <v>8344</v>
      </c>
    </row>
    <row r="2265" spans="1:22" ht="43.2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15">
        <f t="shared" si="211"/>
        <v>42035.832326388889</v>
      </c>
      <c r="K2265" s="3">
        <v>1420919913</v>
      </c>
      <c r="L2265" s="15">
        <f t="shared" si="212"/>
        <v>42014.832326388889</v>
      </c>
      <c r="M2265" s="15" t="str">
        <f t="shared" si="213"/>
        <v>Jan</v>
      </c>
      <c r="N2265" s="15" t="str">
        <f t="shared" si="214"/>
        <v>2015</v>
      </c>
      <c r="O2265" s="3" t="b">
        <v>0</v>
      </c>
      <c r="P2265" s="3">
        <v>60</v>
      </c>
      <c r="Q2265" s="3" t="b">
        <v>1</v>
      </c>
      <c r="R2265" s="3" t="s">
        <v>8297</v>
      </c>
      <c r="S2265" s="7">
        <f t="shared" si="210"/>
        <v>116</v>
      </c>
      <c r="T2265" s="3">
        <f t="shared" si="215"/>
        <v>144.43</v>
      </c>
      <c r="U2265" s="9" t="s">
        <v>8326</v>
      </c>
      <c r="V2265" s="3" t="s">
        <v>8344</v>
      </c>
    </row>
    <row r="2266" spans="1:22" ht="57.6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15">
        <f t="shared" si="211"/>
        <v>42513.125</v>
      </c>
      <c r="K2266" s="3">
        <v>1462543114</v>
      </c>
      <c r="L2266" s="15">
        <f t="shared" si="212"/>
        <v>42496.582337962958</v>
      </c>
      <c r="M2266" s="15" t="str">
        <f t="shared" si="213"/>
        <v>May</v>
      </c>
      <c r="N2266" s="15" t="str">
        <f t="shared" si="214"/>
        <v>2016</v>
      </c>
      <c r="O2266" s="3" t="b">
        <v>0</v>
      </c>
      <c r="P2266" s="3">
        <v>445</v>
      </c>
      <c r="Q2266" s="3" t="b">
        <v>1</v>
      </c>
      <c r="R2266" s="3" t="s">
        <v>8297</v>
      </c>
      <c r="S2266" s="7">
        <f t="shared" si="210"/>
        <v>180</v>
      </c>
      <c r="T2266" s="3">
        <f t="shared" si="215"/>
        <v>24.27</v>
      </c>
      <c r="U2266" s="9" t="s">
        <v>8326</v>
      </c>
      <c r="V2266" s="3" t="s">
        <v>8344</v>
      </c>
    </row>
    <row r="2267" spans="1:22" ht="43.2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15">
        <f t="shared" si="211"/>
        <v>42696.853090277778</v>
      </c>
      <c r="K2267" s="3">
        <v>1479241707</v>
      </c>
      <c r="L2267" s="15">
        <f t="shared" si="212"/>
        <v>42689.853090277778</v>
      </c>
      <c r="M2267" s="15" t="str">
        <f t="shared" si="213"/>
        <v>Nov</v>
      </c>
      <c r="N2267" s="15" t="str">
        <f t="shared" si="214"/>
        <v>2016</v>
      </c>
      <c r="O2267" s="3" t="b">
        <v>0</v>
      </c>
      <c r="P2267" s="3">
        <v>17</v>
      </c>
      <c r="Q2267" s="3" t="b">
        <v>1</v>
      </c>
      <c r="R2267" s="3" t="s">
        <v>8297</v>
      </c>
      <c r="S2267" s="7">
        <f t="shared" si="210"/>
        <v>299</v>
      </c>
      <c r="T2267" s="3">
        <f t="shared" si="215"/>
        <v>35.119999999999997</v>
      </c>
      <c r="U2267" s="9" t="s">
        <v>8326</v>
      </c>
      <c r="V2267" s="3" t="s">
        <v>8344</v>
      </c>
    </row>
    <row r="2268" spans="1:22" ht="43.2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15">
        <f t="shared" si="211"/>
        <v>42487.083333333328</v>
      </c>
      <c r="K2268" s="3">
        <v>1460235592</v>
      </c>
      <c r="L2268" s="15">
        <f t="shared" si="212"/>
        <v>42469.874907407408</v>
      </c>
      <c r="M2268" s="15" t="str">
        <f t="shared" si="213"/>
        <v>Apr</v>
      </c>
      <c r="N2268" s="15" t="str">
        <f t="shared" si="214"/>
        <v>2016</v>
      </c>
      <c r="O2268" s="3" t="b">
        <v>0</v>
      </c>
      <c r="P2268" s="3">
        <v>194</v>
      </c>
      <c r="Q2268" s="3" t="b">
        <v>1</v>
      </c>
      <c r="R2268" s="3" t="s">
        <v>8297</v>
      </c>
      <c r="S2268" s="7">
        <f t="shared" si="210"/>
        <v>320</v>
      </c>
      <c r="T2268" s="3">
        <f t="shared" si="215"/>
        <v>24.76</v>
      </c>
      <c r="U2268" s="9" t="s">
        <v>8326</v>
      </c>
      <c r="V2268" s="3" t="s">
        <v>8344</v>
      </c>
    </row>
    <row r="2269" spans="1:22" ht="43.2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15">
        <f t="shared" si="211"/>
        <v>41994.041666666672</v>
      </c>
      <c r="K2269" s="3">
        <v>1416945297</v>
      </c>
      <c r="L2269" s="15">
        <f t="shared" si="212"/>
        <v>41968.829826388886</v>
      </c>
      <c r="M2269" s="15" t="str">
        <f t="shared" si="213"/>
        <v>Nov</v>
      </c>
      <c r="N2269" s="15" t="str">
        <f t="shared" si="214"/>
        <v>2014</v>
      </c>
      <c r="O2269" s="3" t="b">
        <v>0</v>
      </c>
      <c r="P2269" s="3">
        <v>404</v>
      </c>
      <c r="Q2269" s="3" t="b">
        <v>1</v>
      </c>
      <c r="R2269" s="3" t="s">
        <v>8297</v>
      </c>
      <c r="S2269" s="7">
        <f t="shared" si="210"/>
        <v>381</v>
      </c>
      <c r="T2269" s="3">
        <f t="shared" si="215"/>
        <v>188.38</v>
      </c>
      <c r="U2269" s="9" t="s">
        <v>8326</v>
      </c>
      <c r="V2269" s="3" t="s">
        <v>8344</v>
      </c>
    </row>
    <row r="2270" spans="1:22" ht="43.2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15">
        <f t="shared" si="211"/>
        <v>42806.082349537035</v>
      </c>
      <c r="K2270" s="3">
        <v>1486691915</v>
      </c>
      <c r="L2270" s="15">
        <f t="shared" si="212"/>
        <v>42776.082349537035</v>
      </c>
      <c r="M2270" s="15" t="str">
        <f t="shared" si="213"/>
        <v>Feb</v>
      </c>
      <c r="N2270" s="15" t="str">
        <f t="shared" si="214"/>
        <v>2017</v>
      </c>
      <c r="O2270" s="3" t="b">
        <v>0</v>
      </c>
      <c r="P2270" s="3">
        <v>194</v>
      </c>
      <c r="Q2270" s="3" t="b">
        <v>1</v>
      </c>
      <c r="R2270" s="3" t="s">
        <v>8297</v>
      </c>
      <c r="S2270" s="7">
        <f t="shared" si="210"/>
        <v>103</v>
      </c>
      <c r="T2270" s="3">
        <f t="shared" si="215"/>
        <v>148.08000000000001</v>
      </c>
      <c r="U2270" s="9" t="s">
        <v>8326</v>
      </c>
      <c r="V2270" s="3" t="s">
        <v>8344</v>
      </c>
    </row>
    <row r="2271" spans="1:22" ht="43.2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15">
        <f t="shared" si="211"/>
        <v>42801.208333333328</v>
      </c>
      <c r="K2271" s="3">
        <v>1486745663</v>
      </c>
      <c r="L2271" s="15">
        <f t="shared" si="212"/>
        <v>42776.704432870371</v>
      </c>
      <c r="M2271" s="15" t="str">
        <f t="shared" si="213"/>
        <v>Feb</v>
      </c>
      <c r="N2271" s="15" t="str">
        <f t="shared" si="214"/>
        <v>2017</v>
      </c>
      <c r="O2271" s="3" t="b">
        <v>0</v>
      </c>
      <c r="P2271" s="3">
        <v>902</v>
      </c>
      <c r="Q2271" s="3" t="b">
        <v>1</v>
      </c>
      <c r="R2271" s="3" t="s">
        <v>8297</v>
      </c>
      <c r="S2271" s="7">
        <f t="shared" si="210"/>
        <v>1802</v>
      </c>
      <c r="T2271" s="3">
        <f t="shared" si="215"/>
        <v>49.93</v>
      </c>
      <c r="U2271" s="9" t="s">
        <v>8326</v>
      </c>
      <c r="V2271" s="3" t="s">
        <v>8344</v>
      </c>
    </row>
    <row r="2272" spans="1:22" ht="43.2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15">
        <f t="shared" si="211"/>
        <v>42745.915972222225</v>
      </c>
      <c r="K2272" s="3">
        <v>1482353513</v>
      </c>
      <c r="L2272" s="15">
        <f t="shared" si="212"/>
        <v>42725.869363425925</v>
      </c>
      <c r="M2272" s="15" t="str">
        <f t="shared" si="213"/>
        <v>Dec</v>
      </c>
      <c r="N2272" s="15" t="str">
        <f t="shared" si="214"/>
        <v>2016</v>
      </c>
      <c r="O2272" s="3" t="b">
        <v>0</v>
      </c>
      <c r="P2272" s="3">
        <v>1670</v>
      </c>
      <c r="Q2272" s="3" t="b">
        <v>1</v>
      </c>
      <c r="R2272" s="3" t="s">
        <v>8297</v>
      </c>
      <c r="S2272" s="7">
        <f t="shared" si="210"/>
        <v>720</v>
      </c>
      <c r="T2272" s="3">
        <f t="shared" si="215"/>
        <v>107.82</v>
      </c>
      <c r="U2272" s="9" t="s">
        <v>8326</v>
      </c>
      <c r="V2272" s="3" t="s">
        <v>8344</v>
      </c>
    </row>
    <row r="2273" spans="1:22" ht="43.2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15">
        <f t="shared" si="211"/>
        <v>42714.000046296293</v>
      </c>
      <c r="K2273" s="3">
        <v>1478736004</v>
      </c>
      <c r="L2273" s="15">
        <f t="shared" si="212"/>
        <v>42684.000046296293</v>
      </c>
      <c r="M2273" s="15" t="str">
        <f t="shared" si="213"/>
        <v>Nov</v>
      </c>
      <c r="N2273" s="15" t="str">
        <f t="shared" si="214"/>
        <v>2016</v>
      </c>
      <c r="O2273" s="3" t="b">
        <v>0</v>
      </c>
      <c r="P2273" s="3">
        <v>1328</v>
      </c>
      <c r="Q2273" s="3" t="b">
        <v>1</v>
      </c>
      <c r="R2273" s="3" t="s">
        <v>8297</v>
      </c>
      <c r="S2273" s="7">
        <f t="shared" si="210"/>
        <v>283</v>
      </c>
      <c r="T2273" s="3">
        <f t="shared" si="215"/>
        <v>42.63</v>
      </c>
      <c r="U2273" s="9" t="s">
        <v>8326</v>
      </c>
      <c r="V2273" s="3" t="s">
        <v>8344</v>
      </c>
    </row>
    <row r="2274" spans="1:22" ht="43.2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15">
        <f t="shared" si="211"/>
        <v>42345.699490740735</v>
      </c>
      <c r="K2274" s="3">
        <v>1446914836</v>
      </c>
      <c r="L2274" s="15">
        <f t="shared" si="212"/>
        <v>42315.699490740735</v>
      </c>
      <c r="M2274" s="15" t="str">
        <f t="shared" si="213"/>
        <v>Nov</v>
      </c>
      <c r="N2274" s="15" t="str">
        <f t="shared" si="214"/>
        <v>2015</v>
      </c>
      <c r="O2274" s="3" t="b">
        <v>0</v>
      </c>
      <c r="P2274" s="3">
        <v>944</v>
      </c>
      <c r="Q2274" s="3" t="b">
        <v>1</v>
      </c>
      <c r="R2274" s="3" t="s">
        <v>8297</v>
      </c>
      <c r="S2274" s="7">
        <f t="shared" si="210"/>
        <v>1357</v>
      </c>
      <c r="T2274" s="3">
        <f t="shared" si="215"/>
        <v>14.37</v>
      </c>
      <c r="U2274" s="9" t="s">
        <v>8326</v>
      </c>
      <c r="V2274" s="3" t="s">
        <v>8344</v>
      </c>
    </row>
    <row r="2275" spans="1:22" ht="43.2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15">
        <f t="shared" si="211"/>
        <v>42806.507430555561</v>
      </c>
      <c r="K2275" s="3">
        <v>1487164242</v>
      </c>
      <c r="L2275" s="15">
        <f t="shared" si="212"/>
        <v>42781.549097222218</v>
      </c>
      <c r="M2275" s="15" t="str">
        <f t="shared" si="213"/>
        <v>Feb</v>
      </c>
      <c r="N2275" s="15" t="str">
        <f t="shared" si="214"/>
        <v>2017</v>
      </c>
      <c r="O2275" s="3" t="b">
        <v>0</v>
      </c>
      <c r="P2275" s="3">
        <v>147</v>
      </c>
      <c r="Q2275" s="3" t="b">
        <v>1</v>
      </c>
      <c r="R2275" s="3" t="s">
        <v>8297</v>
      </c>
      <c r="S2275" s="7">
        <f t="shared" si="210"/>
        <v>220</v>
      </c>
      <c r="T2275" s="3">
        <f t="shared" si="215"/>
        <v>37.479999999999997</v>
      </c>
      <c r="U2275" s="9" t="s">
        <v>8326</v>
      </c>
      <c r="V2275" s="3" t="s">
        <v>8344</v>
      </c>
    </row>
    <row r="2276" spans="1:22" ht="57.6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15">
        <f t="shared" si="211"/>
        <v>41693.500659722224</v>
      </c>
      <c r="K2276" s="3">
        <v>1390564857</v>
      </c>
      <c r="L2276" s="15">
        <f t="shared" si="212"/>
        <v>41663.500659722224</v>
      </c>
      <c r="M2276" s="15" t="str">
        <f t="shared" si="213"/>
        <v>Jan</v>
      </c>
      <c r="N2276" s="15" t="str">
        <f t="shared" si="214"/>
        <v>2014</v>
      </c>
      <c r="O2276" s="3" t="b">
        <v>0</v>
      </c>
      <c r="P2276" s="3">
        <v>99</v>
      </c>
      <c r="Q2276" s="3" t="b">
        <v>1</v>
      </c>
      <c r="R2276" s="3" t="s">
        <v>8297</v>
      </c>
      <c r="S2276" s="7">
        <f t="shared" si="210"/>
        <v>120</v>
      </c>
      <c r="T2276" s="3">
        <f t="shared" si="215"/>
        <v>30.2</v>
      </c>
      <c r="U2276" s="9" t="s">
        <v>8326</v>
      </c>
      <c r="V2276" s="3" t="s">
        <v>8344</v>
      </c>
    </row>
    <row r="2277" spans="1:22" ht="43.2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15">
        <f t="shared" si="211"/>
        <v>41995.616655092599</v>
      </c>
      <c r="K2277" s="3">
        <v>1416667679</v>
      </c>
      <c r="L2277" s="15">
        <f t="shared" si="212"/>
        <v>41965.616655092599</v>
      </c>
      <c r="M2277" s="15" t="str">
        <f t="shared" si="213"/>
        <v>Nov</v>
      </c>
      <c r="N2277" s="15" t="str">
        <f t="shared" si="214"/>
        <v>2014</v>
      </c>
      <c r="O2277" s="3" t="b">
        <v>0</v>
      </c>
      <c r="P2277" s="3">
        <v>79</v>
      </c>
      <c r="Q2277" s="3" t="b">
        <v>1</v>
      </c>
      <c r="R2277" s="3" t="s">
        <v>8297</v>
      </c>
      <c r="S2277" s="7">
        <f t="shared" si="210"/>
        <v>408</v>
      </c>
      <c r="T2277" s="3">
        <f t="shared" si="215"/>
        <v>33.549999999999997</v>
      </c>
      <c r="U2277" s="9" t="s">
        <v>8326</v>
      </c>
      <c r="V2277" s="3" t="s">
        <v>8344</v>
      </c>
    </row>
    <row r="2278" spans="1:22" ht="57.6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15">
        <f t="shared" si="211"/>
        <v>41644.651493055557</v>
      </c>
      <c r="K2278" s="3">
        <v>1386344289</v>
      </c>
      <c r="L2278" s="15">
        <f t="shared" si="212"/>
        <v>41614.651493055557</v>
      </c>
      <c r="M2278" s="15" t="str">
        <f t="shared" si="213"/>
        <v>Dec</v>
      </c>
      <c r="N2278" s="15" t="str">
        <f t="shared" si="214"/>
        <v>2013</v>
      </c>
      <c r="O2278" s="3" t="b">
        <v>0</v>
      </c>
      <c r="P2278" s="3">
        <v>75</v>
      </c>
      <c r="Q2278" s="3" t="b">
        <v>1</v>
      </c>
      <c r="R2278" s="3" t="s">
        <v>8297</v>
      </c>
      <c r="S2278" s="7">
        <f t="shared" si="210"/>
        <v>106</v>
      </c>
      <c r="T2278" s="3">
        <f t="shared" si="215"/>
        <v>64.75</v>
      </c>
      <c r="U2278" s="9" t="s">
        <v>8326</v>
      </c>
      <c r="V2278" s="3" t="s">
        <v>8344</v>
      </c>
    </row>
    <row r="2279" spans="1:22" ht="43.2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15">
        <f t="shared" si="211"/>
        <v>40966.678506944445</v>
      </c>
      <c r="K2279" s="3">
        <v>1327767423</v>
      </c>
      <c r="L2279" s="15">
        <f t="shared" si="212"/>
        <v>40936.678506944445</v>
      </c>
      <c r="M2279" s="15" t="str">
        <f t="shared" si="213"/>
        <v>Jan</v>
      </c>
      <c r="N2279" s="15" t="str">
        <f t="shared" si="214"/>
        <v>2012</v>
      </c>
      <c r="O2279" s="3" t="b">
        <v>0</v>
      </c>
      <c r="P2279" s="3">
        <v>207</v>
      </c>
      <c r="Q2279" s="3" t="b">
        <v>1</v>
      </c>
      <c r="R2279" s="3" t="s">
        <v>8297</v>
      </c>
      <c r="S2279" s="7">
        <f t="shared" si="210"/>
        <v>141</v>
      </c>
      <c r="T2279" s="3">
        <f t="shared" si="215"/>
        <v>57.93</v>
      </c>
      <c r="U2279" s="9" t="s">
        <v>8326</v>
      </c>
      <c r="V2279" s="3" t="s">
        <v>8344</v>
      </c>
    </row>
    <row r="2280" spans="1:22" ht="28.8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15">
        <f t="shared" si="211"/>
        <v>42372.957638888889</v>
      </c>
      <c r="K2280" s="3">
        <v>1448902867</v>
      </c>
      <c r="L2280" s="15">
        <f t="shared" si="212"/>
        <v>42338.709108796291</v>
      </c>
      <c r="M2280" s="15" t="str">
        <f t="shared" si="213"/>
        <v>Nov</v>
      </c>
      <c r="N2280" s="15" t="str">
        <f t="shared" si="214"/>
        <v>2015</v>
      </c>
      <c r="O2280" s="3" t="b">
        <v>0</v>
      </c>
      <c r="P2280" s="3">
        <v>102</v>
      </c>
      <c r="Q2280" s="3" t="b">
        <v>1</v>
      </c>
      <c r="R2280" s="3" t="s">
        <v>8297</v>
      </c>
      <c r="S2280" s="7">
        <f t="shared" si="210"/>
        <v>271</v>
      </c>
      <c r="T2280" s="3">
        <f t="shared" si="215"/>
        <v>53.08</v>
      </c>
      <c r="U2280" s="9" t="s">
        <v>8326</v>
      </c>
      <c r="V2280" s="3" t="s">
        <v>8344</v>
      </c>
    </row>
    <row r="2281" spans="1:22" ht="43.2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15">
        <f t="shared" si="211"/>
        <v>42039.166666666672</v>
      </c>
      <c r="K2281" s="3">
        <v>1421436099</v>
      </c>
      <c r="L2281" s="15">
        <f t="shared" si="212"/>
        <v>42020.806701388887</v>
      </c>
      <c r="M2281" s="15" t="str">
        <f t="shared" si="213"/>
        <v>Jan</v>
      </c>
      <c r="N2281" s="15" t="str">
        <f t="shared" si="214"/>
        <v>2015</v>
      </c>
      <c r="O2281" s="3" t="b">
        <v>0</v>
      </c>
      <c r="P2281" s="3">
        <v>32</v>
      </c>
      <c r="Q2281" s="3" t="b">
        <v>1</v>
      </c>
      <c r="R2281" s="3" t="s">
        <v>8297</v>
      </c>
      <c r="S2281" s="7">
        <f t="shared" si="210"/>
        <v>154</v>
      </c>
      <c r="T2281" s="3">
        <f t="shared" si="215"/>
        <v>48.06</v>
      </c>
      <c r="U2281" s="9" t="s">
        <v>8326</v>
      </c>
      <c r="V2281" s="3" t="s">
        <v>8344</v>
      </c>
    </row>
    <row r="2282" spans="1:22" ht="57.6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15">
        <f t="shared" si="211"/>
        <v>42264.624895833331</v>
      </c>
      <c r="K2282" s="3">
        <v>1439909991</v>
      </c>
      <c r="L2282" s="15">
        <f t="shared" si="212"/>
        <v>42234.624895833331</v>
      </c>
      <c r="M2282" s="15" t="str">
        <f t="shared" si="213"/>
        <v>Aug</v>
      </c>
      <c r="N2282" s="15" t="str">
        <f t="shared" si="214"/>
        <v>2015</v>
      </c>
      <c r="O2282" s="3" t="b">
        <v>0</v>
      </c>
      <c r="P2282" s="3">
        <v>480</v>
      </c>
      <c r="Q2282" s="3" t="b">
        <v>1</v>
      </c>
      <c r="R2282" s="3" t="s">
        <v>8297</v>
      </c>
      <c r="S2282" s="7">
        <f t="shared" si="210"/>
        <v>404</v>
      </c>
      <c r="T2282" s="3">
        <f t="shared" si="215"/>
        <v>82.4</v>
      </c>
      <c r="U2282" s="9" t="s">
        <v>8326</v>
      </c>
      <c r="V2282" s="3" t="s">
        <v>8344</v>
      </c>
    </row>
    <row r="2283" spans="1:22" ht="43.2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15">
        <f t="shared" si="211"/>
        <v>40749.284722222219</v>
      </c>
      <c r="K2283" s="3">
        <v>1306219897</v>
      </c>
      <c r="L2283" s="15">
        <f t="shared" si="212"/>
        <v>40687.285844907405</v>
      </c>
      <c r="M2283" s="15" t="str">
        <f t="shared" si="213"/>
        <v>May</v>
      </c>
      <c r="N2283" s="15" t="str">
        <f t="shared" si="214"/>
        <v>2011</v>
      </c>
      <c r="O2283" s="3" t="b">
        <v>0</v>
      </c>
      <c r="P2283" s="3">
        <v>11</v>
      </c>
      <c r="Q2283" s="3" t="b">
        <v>1</v>
      </c>
      <c r="R2283" s="3" t="s">
        <v>8276</v>
      </c>
      <c r="S2283" s="7">
        <f t="shared" si="210"/>
        <v>185</v>
      </c>
      <c r="T2283" s="3">
        <f t="shared" si="215"/>
        <v>50.45</v>
      </c>
      <c r="U2283" s="9" t="s">
        <v>8318</v>
      </c>
      <c r="V2283" s="3" t="s">
        <v>8319</v>
      </c>
    </row>
    <row r="2284" spans="1:22" ht="28.8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15">
        <f t="shared" si="211"/>
        <v>42383.17460648148</v>
      </c>
      <c r="K2284" s="3">
        <v>1447560686</v>
      </c>
      <c r="L2284" s="15">
        <f t="shared" si="212"/>
        <v>42323.17460648148</v>
      </c>
      <c r="M2284" s="15" t="str">
        <f t="shared" si="213"/>
        <v>Nov</v>
      </c>
      <c r="N2284" s="15" t="str">
        <f t="shared" si="214"/>
        <v>2015</v>
      </c>
      <c r="O2284" s="3" t="b">
        <v>0</v>
      </c>
      <c r="P2284" s="3">
        <v>12</v>
      </c>
      <c r="Q2284" s="3" t="b">
        <v>1</v>
      </c>
      <c r="R2284" s="3" t="s">
        <v>8276</v>
      </c>
      <c r="S2284" s="7">
        <f t="shared" si="210"/>
        <v>185</v>
      </c>
      <c r="T2284" s="3">
        <f t="shared" si="215"/>
        <v>115.83</v>
      </c>
      <c r="U2284" s="9" t="s">
        <v>8318</v>
      </c>
      <c r="V2284" s="3" t="s">
        <v>8319</v>
      </c>
    </row>
    <row r="2285" spans="1:22" ht="43.2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15">
        <f t="shared" si="211"/>
        <v>41038.083379629628</v>
      </c>
      <c r="K2285" s="3">
        <v>1331348404</v>
      </c>
      <c r="L2285" s="15">
        <f t="shared" si="212"/>
        <v>40978.125046296293</v>
      </c>
      <c r="M2285" s="15" t="str">
        <f t="shared" si="213"/>
        <v>Mar</v>
      </c>
      <c r="N2285" s="15" t="str">
        <f t="shared" si="214"/>
        <v>2012</v>
      </c>
      <c r="O2285" s="3" t="b">
        <v>0</v>
      </c>
      <c r="P2285" s="3">
        <v>48</v>
      </c>
      <c r="Q2285" s="3" t="b">
        <v>1</v>
      </c>
      <c r="R2285" s="3" t="s">
        <v>8276</v>
      </c>
      <c r="S2285" s="7">
        <f t="shared" si="210"/>
        <v>101</v>
      </c>
      <c r="T2285" s="3">
        <f t="shared" si="215"/>
        <v>63.03</v>
      </c>
      <c r="U2285" s="9" t="s">
        <v>8318</v>
      </c>
      <c r="V2285" s="3" t="s">
        <v>8319</v>
      </c>
    </row>
    <row r="2286" spans="1:22" ht="28.8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15">
        <f t="shared" si="211"/>
        <v>40614.166666666664</v>
      </c>
      <c r="K2286" s="3">
        <v>1297451245</v>
      </c>
      <c r="L2286" s="15">
        <f t="shared" si="212"/>
        <v>40585.796817129631</v>
      </c>
      <c r="M2286" s="15" t="str">
        <f t="shared" si="213"/>
        <v>Feb</v>
      </c>
      <c r="N2286" s="15" t="str">
        <f t="shared" si="214"/>
        <v>2011</v>
      </c>
      <c r="O2286" s="3" t="b">
        <v>0</v>
      </c>
      <c r="P2286" s="3">
        <v>59</v>
      </c>
      <c r="Q2286" s="3" t="b">
        <v>1</v>
      </c>
      <c r="R2286" s="3" t="s">
        <v>8276</v>
      </c>
      <c r="S2286" s="7">
        <f t="shared" si="210"/>
        <v>106</v>
      </c>
      <c r="T2286" s="3">
        <f t="shared" si="215"/>
        <v>108.02</v>
      </c>
      <c r="U2286" s="9" t="s">
        <v>8318</v>
      </c>
      <c r="V2286" s="3" t="s">
        <v>8319</v>
      </c>
    </row>
    <row r="2287" spans="1:22" ht="43.2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15">
        <f t="shared" si="211"/>
        <v>41089.185682870368</v>
      </c>
      <c r="K2287" s="3">
        <v>1338352043</v>
      </c>
      <c r="L2287" s="15">
        <f t="shared" si="212"/>
        <v>41059.185682870368</v>
      </c>
      <c r="M2287" s="15" t="str">
        <f t="shared" si="213"/>
        <v>May</v>
      </c>
      <c r="N2287" s="15" t="str">
        <f t="shared" si="214"/>
        <v>2012</v>
      </c>
      <c r="O2287" s="3" t="b">
        <v>0</v>
      </c>
      <c r="P2287" s="3">
        <v>79</v>
      </c>
      <c r="Q2287" s="3" t="b">
        <v>1</v>
      </c>
      <c r="R2287" s="3" t="s">
        <v>8276</v>
      </c>
      <c r="S2287" s="7">
        <f t="shared" si="210"/>
        <v>121</v>
      </c>
      <c r="T2287" s="3">
        <f t="shared" si="215"/>
        <v>46.09</v>
      </c>
      <c r="U2287" s="9" t="s">
        <v>8318</v>
      </c>
      <c r="V2287" s="3" t="s">
        <v>8319</v>
      </c>
    </row>
    <row r="2288" spans="1:22" ht="43.2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15">
        <f t="shared" si="211"/>
        <v>41523.165972222225</v>
      </c>
      <c r="K2288" s="3">
        <v>1376003254</v>
      </c>
      <c r="L2288" s="15">
        <f t="shared" si="212"/>
        <v>41494.963587962964</v>
      </c>
      <c r="M2288" s="15" t="str">
        <f t="shared" si="213"/>
        <v>Aug</v>
      </c>
      <c r="N2288" s="15" t="str">
        <f t="shared" si="214"/>
        <v>2013</v>
      </c>
      <c r="O2288" s="3" t="b">
        <v>0</v>
      </c>
      <c r="P2288" s="3">
        <v>14</v>
      </c>
      <c r="Q2288" s="3" t="b">
        <v>1</v>
      </c>
      <c r="R2288" s="3" t="s">
        <v>8276</v>
      </c>
      <c r="S2288" s="7">
        <f t="shared" si="210"/>
        <v>100</v>
      </c>
      <c r="T2288" s="3">
        <f t="shared" si="215"/>
        <v>107.21</v>
      </c>
      <c r="U2288" s="9" t="s">
        <v>8318</v>
      </c>
      <c r="V2288" s="3" t="s">
        <v>8319</v>
      </c>
    </row>
    <row r="2289" spans="1:22" ht="43.2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15">
        <f t="shared" si="211"/>
        <v>41813.667361111111</v>
      </c>
      <c r="K2289" s="3">
        <v>1401724860</v>
      </c>
      <c r="L2289" s="15">
        <f t="shared" si="212"/>
        <v>41792.667361111111</v>
      </c>
      <c r="M2289" s="15" t="str">
        <f t="shared" si="213"/>
        <v>Jun</v>
      </c>
      <c r="N2289" s="15" t="str">
        <f t="shared" si="214"/>
        <v>2014</v>
      </c>
      <c r="O2289" s="3" t="b">
        <v>0</v>
      </c>
      <c r="P2289" s="3">
        <v>106</v>
      </c>
      <c r="Q2289" s="3" t="b">
        <v>1</v>
      </c>
      <c r="R2289" s="3" t="s">
        <v>8276</v>
      </c>
      <c r="S2289" s="7">
        <f t="shared" si="210"/>
        <v>120</v>
      </c>
      <c r="T2289" s="3">
        <f t="shared" si="215"/>
        <v>50.93</v>
      </c>
      <c r="U2289" s="9" t="s">
        <v>8318</v>
      </c>
      <c r="V2289" s="3" t="s">
        <v>8319</v>
      </c>
    </row>
    <row r="2290" spans="1:22" ht="43.2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15">
        <f t="shared" si="211"/>
        <v>41086.75</v>
      </c>
      <c r="K2290" s="3">
        <v>1339098689</v>
      </c>
      <c r="L2290" s="15">
        <f t="shared" si="212"/>
        <v>41067.827418981484</v>
      </c>
      <c r="M2290" s="15" t="str">
        <f t="shared" si="213"/>
        <v>Jun</v>
      </c>
      <c r="N2290" s="15" t="str">
        <f t="shared" si="214"/>
        <v>2012</v>
      </c>
      <c r="O2290" s="3" t="b">
        <v>0</v>
      </c>
      <c r="P2290" s="3">
        <v>25</v>
      </c>
      <c r="Q2290" s="3" t="b">
        <v>1</v>
      </c>
      <c r="R2290" s="3" t="s">
        <v>8276</v>
      </c>
      <c r="S2290" s="7">
        <f t="shared" si="210"/>
        <v>100</v>
      </c>
      <c r="T2290" s="3">
        <f t="shared" si="215"/>
        <v>40.04</v>
      </c>
      <c r="U2290" s="9" t="s">
        <v>8318</v>
      </c>
      <c r="V2290" s="3" t="s">
        <v>8319</v>
      </c>
    </row>
    <row r="2291" spans="1:22" ht="43.2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15">
        <f t="shared" si="211"/>
        <v>41614.973611111112</v>
      </c>
      <c r="K2291" s="3">
        <v>1382659060</v>
      </c>
      <c r="L2291" s="15">
        <f t="shared" si="212"/>
        <v>41571.998379629629</v>
      </c>
      <c r="M2291" s="15" t="str">
        <f t="shared" si="213"/>
        <v>Oct</v>
      </c>
      <c r="N2291" s="15" t="str">
        <f t="shared" si="214"/>
        <v>2013</v>
      </c>
      <c r="O2291" s="3" t="b">
        <v>0</v>
      </c>
      <c r="P2291" s="3">
        <v>25</v>
      </c>
      <c r="Q2291" s="3" t="b">
        <v>1</v>
      </c>
      <c r="R2291" s="3" t="s">
        <v>8276</v>
      </c>
      <c r="S2291" s="7">
        <f t="shared" si="210"/>
        <v>107</v>
      </c>
      <c r="T2291" s="3">
        <f t="shared" si="215"/>
        <v>64.44</v>
      </c>
      <c r="U2291" s="9" t="s">
        <v>8318</v>
      </c>
      <c r="V2291" s="3" t="s">
        <v>8319</v>
      </c>
    </row>
    <row r="2292" spans="1:22" ht="43.2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15">
        <f t="shared" si="211"/>
        <v>40148.708333333336</v>
      </c>
      <c r="K2292" s="3">
        <v>1252908330</v>
      </c>
      <c r="L2292" s="15">
        <f t="shared" si="212"/>
        <v>40070.253819444442</v>
      </c>
      <c r="M2292" s="15" t="str">
        <f t="shared" si="213"/>
        <v>Sep</v>
      </c>
      <c r="N2292" s="15" t="str">
        <f t="shared" si="214"/>
        <v>2009</v>
      </c>
      <c r="O2292" s="3" t="b">
        <v>0</v>
      </c>
      <c r="P2292" s="3">
        <v>29</v>
      </c>
      <c r="Q2292" s="3" t="b">
        <v>1</v>
      </c>
      <c r="R2292" s="3" t="s">
        <v>8276</v>
      </c>
      <c r="S2292" s="7">
        <f t="shared" si="210"/>
        <v>104</v>
      </c>
      <c r="T2292" s="3">
        <f t="shared" si="215"/>
        <v>53.83</v>
      </c>
      <c r="U2292" s="9" t="s">
        <v>8318</v>
      </c>
      <c r="V2292" s="3" t="s">
        <v>8319</v>
      </c>
    </row>
    <row r="2293" spans="1:22" ht="43.2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15">
        <f t="shared" si="211"/>
        <v>41022.166666666664</v>
      </c>
      <c r="K2293" s="3">
        <v>1332199618</v>
      </c>
      <c r="L2293" s="15">
        <f t="shared" si="212"/>
        <v>40987.977060185185</v>
      </c>
      <c r="M2293" s="15" t="str">
        <f t="shared" si="213"/>
        <v>Mar</v>
      </c>
      <c r="N2293" s="15" t="str">
        <f t="shared" si="214"/>
        <v>2012</v>
      </c>
      <c r="O2293" s="3" t="b">
        <v>0</v>
      </c>
      <c r="P2293" s="3">
        <v>43</v>
      </c>
      <c r="Q2293" s="3" t="b">
        <v>1</v>
      </c>
      <c r="R2293" s="3" t="s">
        <v>8276</v>
      </c>
      <c r="S2293" s="7">
        <f t="shared" si="210"/>
        <v>173</v>
      </c>
      <c r="T2293" s="3">
        <f t="shared" si="215"/>
        <v>100.47</v>
      </c>
      <c r="U2293" s="9" t="s">
        <v>8318</v>
      </c>
      <c r="V2293" s="3" t="s">
        <v>8319</v>
      </c>
    </row>
    <row r="2294" spans="1:22" ht="43.2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15">
        <f t="shared" si="211"/>
        <v>41017.697638888887</v>
      </c>
      <c r="K2294" s="3">
        <v>1332175476</v>
      </c>
      <c r="L2294" s="15">
        <f t="shared" si="212"/>
        <v>40987.697638888887</v>
      </c>
      <c r="M2294" s="15" t="str">
        <f t="shared" si="213"/>
        <v>Mar</v>
      </c>
      <c r="N2294" s="15" t="str">
        <f t="shared" si="214"/>
        <v>2012</v>
      </c>
      <c r="O2294" s="3" t="b">
        <v>0</v>
      </c>
      <c r="P2294" s="3">
        <v>46</v>
      </c>
      <c r="Q2294" s="3" t="b">
        <v>1</v>
      </c>
      <c r="R2294" s="3" t="s">
        <v>8276</v>
      </c>
      <c r="S2294" s="7">
        <f t="shared" si="210"/>
        <v>107</v>
      </c>
      <c r="T2294" s="3">
        <f t="shared" si="215"/>
        <v>46.63</v>
      </c>
      <c r="U2294" s="9" t="s">
        <v>8318</v>
      </c>
      <c r="V2294" s="3" t="s">
        <v>8319</v>
      </c>
    </row>
    <row r="2295" spans="1:22" ht="28.8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15">
        <f t="shared" si="211"/>
        <v>41177.165972222225</v>
      </c>
      <c r="K2295" s="3">
        <v>1346345999</v>
      </c>
      <c r="L2295" s="15">
        <f t="shared" si="212"/>
        <v>41151.708321759259</v>
      </c>
      <c r="M2295" s="15" t="str">
        <f t="shared" si="213"/>
        <v>Aug</v>
      </c>
      <c r="N2295" s="15" t="str">
        <f t="shared" si="214"/>
        <v>2012</v>
      </c>
      <c r="O2295" s="3" t="b">
        <v>0</v>
      </c>
      <c r="P2295" s="3">
        <v>27</v>
      </c>
      <c r="Q2295" s="3" t="b">
        <v>1</v>
      </c>
      <c r="R2295" s="3" t="s">
        <v>8276</v>
      </c>
      <c r="S2295" s="7">
        <f t="shared" si="210"/>
        <v>108</v>
      </c>
      <c r="T2295" s="3">
        <f t="shared" si="215"/>
        <v>34.07</v>
      </c>
      <c r="U2295" s="9" t="s">
        <v>8318</v>
      </c>
      <c r="V2295" s="3" t="s">
        <v>8319</v>
      </c>
    </row>
    <row r="2296" spans="1:22" ht="43.2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15">
        <f t="shared" si="211"/>
        <v>41294.72314814815</v>
      </c>
      <c r="K2296" s="3">
        <v>1356110480</v>
      </c>
      <c r="L2296" s="15">
        <f t="shared" si="212"/>
        <v>41264.72314814815</v>
      </c>
      <c r="M2296" s="15" t="str">
        <f t="shared" si="213"/>
        <v>Dec</v>
      </c>
      <c r="N2296" s="15" t="str">
        <f t="shared" si="214"/>
        <v>2012</v>
      </c>
      <c r="O2296" s="3" t="b">
        <v>0</v>
      </c>
      <c r="P2296" s="3">
        <v>112</v>
      </c>
      <c r="Q2296" s="3" t="b">
        <v>1</v>
      </c>
      <c r="R2296" s="3" t="s">
        <v>8276</v>
      </c>
      <c r="S2296" s="7">
        <f t="shared" si="210"/>
        <v>146</v>
      </c>
      <c r="T2296" s="3">
        <f t="shared" si="215"/>
        <v>65.209999999999994</v>
      </c>
      <c r="U2296" s="9" t="s">
        <v>8318</v>
      </c>
      <c r="V2296" s="3" t="s">
        <v>8319</v>
      </c>
    </row>
    <row r="2297" spans="1:22" ht="57.6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15">
        <f t="shared" si="211"/>
        <v>41300.954351851848</v>
      </c>
      <c r="K2297" s="3">
        <v>1356648856</v>
      </c>
      <c r="L2297" s="15">
        <f t="shared" si="212"/>
        <v>41270.954351851848</v>
      </c>
      <c r="M2297" s="15" t="str">
        <f t="shared" si="213"/>
        <v>Dec</v>
      </c>
      <c r="N2297" s="15" t="str">
        <f t="shared" si="214"/>
        <v>2012</v>
      </c>
      <c r="O2297" s="3" t="b">
        <v>0</v>
      </c>
      <c r="P2297" s="3">
        <v>34</v>
      </c>
      <c r="Q2297" s="3" t="b">
        <v>1</v>
      </c>
      <c r="R2297" s="3" t="s">
        <v>8276</v>
      </c>
      <c r="S2297" s="7">
        <f t="shared" si="210"/>
        <v>125</v>
      </c>
      <c r="T2297" s="3">
        <f t="shared" si="215"/>
        <v>44.21</v>
      </c>
      <c r="U2297" s="9" t="s">
        <v>8318</v>
      </c>
      <c r="V2297" s="3" t="s">
        <v>8319</v>
      </c>
    </row>
    <row r="2298" spans="1:22" ht="43.2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15">
        <f t="shared" si="211"/>
        <v>40962.731782407405</v>
      </c>
      <c r="K2298" s="3">
        <v>1326994426</v>
      </c>
      <c r="L2298" s="15">
        <f t="shared" si="212"/>
        <v>40927.731782407405</v>
      </c>
      <c r="M2298" s="15" t="str">
        <f t="shared" si="213"/>
        <v>Jan</v>
      </c>
      <c r="N2298" s="15" t="str">
        <f t="shared" si="214"/>
        <v>2012</v>
      </c>
      <c r="O2298" s="3" t="b">
        <v>0</v>
      </c>
      <c r="P2298" s="3">
        <v>145</v>
      </c>
      <c r="Q2298" s="3" t="b">
        <v>1</v>
      </c>
      <c r="R2298" s="3" t="s">
        <v>8276</v>
      </c>
      <c r="S2298" s="7">
        <f t="shared" si="210"/>
        <v>149</v>
      </c>
      <c r="T2298" s="3">
        <f t="shared" si="215"/>
        <v>71.97</v>
      </c>
      <c r="U2298" s="9" t="s">
        <v>8318</v>
      </c>
      <c r="V2298" s="3" t="s">
        <v>8319</v>
      </c>
    </row>
    <row r="2299" spans="1:22" ht="28.8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15">
        <f t="shared" si="211"/>
        <v>40982.165972222225</v>
      </c>
      <c r="K2299" s="3">
        <v>1328749249</v>
      </c>
      <c r="L2299" s="15">
        <f t="shared" si="212"/>
        <v>40948.042233796295</v>
      </c>
      <c r="M2299" s="15" t="str">
        <f t="shared" si="213"/>
        <v>Feb</v>
      </c>
      <c r="N2299" s="15" t="str">
        <f t="shared" si="214"/>
        <v>2012</v>
      </c>
      <c r="O2299" s="3" t="b">
        <v>0</v>
      </c>
      <c r="P2299" s="3">
        <v>19</v>
      </c>
      <c r="Q2299" s="3" t="b">
        <v>1</v>
      </c>
      <c r="R2299" s="3" t="s">
        <v>8276</v>
      </c>
      <c r="S2299" s="7">
        <f t="shared" si="210"/>
        <v>101</v>
      </c>
      <c r="T2299" s="3">
        <f t="shared" si="215"/>
        <v>52.95</v>
      </c>
      <c r="U2299" s="9" t="s">
        <v>8318</v>
      </c>
      <c r="V2299" s="3" t="s">
        <v>8319</v>
      </c>
    </row>
    <row r="2300" spans="1:22" ht="43.2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15">
        <f t="shared" si="211"/>
        <v>41724.798993055556</v>
      </c>
      <c r="K2300" s="3">
        <v>1393272633</v>
      </c>
      <c r="L2300" s="15">
        <f t="shared" si="212"/>
        <v>41694.84065972222</v>
      </c>
      <c r="M2300" s="15" t="str">
        <f t="shared" si="213"/>
        <v>Feb</v>
      </c>
      <c r="N2300" s="15" t="str">
        <f t="shared" si="214"/>
        <v>2014</v>
      </c>
      <c r="O2300" s="3" t="b">
        <v>0</v>
      </c>
      <c r="P2300" s="3">
        <v>288</v>
      </c>
      <c r="Q2300" s="3" t="b">
        <v>1</v>
      </c>
      <c r="R2300" s="3" t="s">
        <v>8276</v>
      </c>
      <c r="S2300" s="7">
        <f t="shared" si="210"/>
        <v>105</v>
      </c>
      <c r="T2300" s="3">
        <f t="shared" si="215"/>
        <v>109.45</v>
      </c>
      <c r="U2300" s="9" t="s">
        <v>8318</v>
      </c>
      <c r="V2300" s="3" t="s">
        <v>8319</v>
      </c>
    </row>
    <row r="2301" spans="1:22" ht="43.2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15">
        <f t="shared" si="211"/>
        <v>40580.032511574071</v>
      </c>
      <c r="K2301" s="3">
        <v>1295657209</v>
      </c>
      <c r="L2301" s="15">
        <f t="shared" si="212"/>
        <v>40565.032511574071</v>
      </c>
      <c r="M2301" s="15" t="str">
        <f t="shared" si="213"/>
        <v>Jan</v>
      </c>
      <c r="N2301" s="15" t="str">
        <f t="shared" si="214"/>
        <v>2011</v>
      </c>
      <c r="O2301" s="3" t="b">
        <v>0</v>
      </c>
      <c r="P2301" s="3">
        <v>14</v>
      </c>
      <c r="Q2301" s="3" t="b">
        <v>1</v>
      </c>
      <c r="R2301" s="3" t="s">
        <v>8276</v>
      </c>
      <c r="S2301" s="7">
        <f t="shared" si="210"/>
        <v>350</v>
      </c>
      <c r="T2301" s="3">
        <f t="shared" si="215"/>
        <v>75.040000000000006</v>
      </c>
      <c r="U2301" s="9" t="s">
        <v>8318</v>
      </c>
      <c r="V2301" s="3" t="s">
        <v>8319</v>
      </c>
    </row>
    <row r="2302" spans="1:22" ht="43.2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15">
        <f t="shared" si="211"/>
        <v>41088.727037037039</v>
      </c>
      <c r="K2302" s="3">
        <v>1339694816</v>
      </c>
      <c r="L2302" s="15">
        <f t="shared" si="212"/>
        <v>41074.727037037039</v>
      </c>
      <c r="M2302" s="15" t="str">
        <f t="shared" si="213"/>
        <v>Jun</v>
      </c>
      <c r="N2302" s="15" t="str">
        <f t="shared" si="214"/>
        <v>2012</v>
      </c>
      <c r="O2302" s="3" t="b">
        <v>0</v>
      </c>
      <c r="P2302" s="3">
        <v>7</v>
      </c>
      <c r="Q2302" s="3" t="b">
        <v>1</v>
      </c>
      <c r="R2302" s="3" t="s">
        <v>8276</v>
      </c>
      <c r="S2302" s="7">
        <f t="shared" si="210"/>
        <v>101</v>
      </c>
      <c r="T2302" s="3">
        <f t="shared" si="215"/>
        <v>115.71</v>
      </c>
      <c r="U2302" s="9" t="s">
        <v>8318</v>
      </c>
      <c r="V2302" s="3" t="s">
        <v>8319</v>
      </c>
    </row>
    <row r="2303" spans="1:22" ht="28.8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15">
        <f t="shared" si="211"/>
        <v>41446.146944444445</v>
      </c>
      <c r="K2303" s="3">
        <v>1369193496</v>
      </c>
      <c r="L2303" s="15">
        <f t="shared" si="212"/>
        <v>41416.146944444445</v>
      </c>
      <c r="M2303" s="15" t="str">
        <f t="shared" si="213"/>
        <v>May</v>
      </c>
      <c r="N2303" s="15" t="str">
        <f t="shared" si="214"/>
        <v>2013</v>
      </c>
      <c r="O2303" s="3" t="b">
        <v>1</v>
      </c>
      <c r="P2303" s="3">
        <v>211</v>
      </c>
      <c r="Q2303" s="3" t="b">
        <v>1</v>
      </c>
      <c r="R2303" s="3" t="s">
        <v>8279</v>
      </c>
      <c r="S2303" s="7">
        <f t="shared" si="210"/>
        <v>134</v>
      </c>
      <c r="T2303" s="3">
        <f t="shared" si="215"/>
        <v>31.66</v>
      </c>
      <c r="U2303" s="9" t="s">
        <v>8318</v>
      </c>
      <c r="V2303" s="3" t="s">
        <v>8322</v>
      </c>
    </row>
    <row r="2304" spans="1:22" ht="43.2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15">
        <f t="shared" si="211"/>
        <v>41639.291666666664</v>
      </c>
      <c r="K2304" s="3">
        <v>1385585434</v>
      </c>
      <c r="L2304" s="15">
        <f t="shared" si="212"/>
        <v>41605.868449074071</v>
      </c>
      <c r="M2304" s="15" t="str">
        <f t="shared" si="213"/>
        <v>Nov</v>
      </c>
      <c r="N2304" s="15" t="str">
        <f t="shared" si="214"/>
        <v>2013</v>
      </c>
      <c r="O2304" s="3" t="b">
        <v>1</v>
      </c>
      <c r="P2304" s="3">
        <v>85</v>
      </c>
      <c r="Q2304" s="3" t="b">
        <v>1</v>
      </c>
      <c r="R2304" s="3" t="s">
        <v>8279</v>
      </c>
      <c r="S2304" s="7">
        <f t="shared" si="210"/>
        <v>171</v>
      </c>
      <c r="T2304" s="3">
        <f t="shared" si="215"/>
        <v>46.18</v>
      </c>
      <c r="U2304" s="9" t="s">
        <v>8318</v>
      </c>
      <c r="V2304" s="3" t="s">
        <v>8322</v>
      </c>
    </row>
    <row r="2305" spans="1:22" ht="57.6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15">
        <f t="shared" si="211"/>
        <v>40890.152731481481</v>
      </c>
      <c r="K2305" s="3">
        <v>1320287996</v>
      </c>
      <c r="L2305" s="15">
        <f t="shared" si="212"/>
        <v>40850.111064814817</v>
      </c>
      <c r="M2305" s="15" t="str">
        <f t="shared" si="213"/>
        <v>Nov</v>
      </c>
      <c r="N2305" s="15" t="str">
        <f t="shared" si="214"/>
        <v>2011</v>
      </c>
      <c r="O2305" s="3" t="b">
        <v>1</v>
      </c>
      <c r="P2305" s="3">
        <v>103</v>
      </c>
      <c r="Q2305" s="3" t="b">
        <v>1</v>
      </c>
      <c r="R2305" s="3" t="s">
        <v>8279</v>
      </c>
      <c r="S2305" s="7">
        <f t="shared" si="210"/>
        <v>109</v>
      </c>
      <c r="T2305" s="3">
        <f t="shared" si="215"/>
        <v>68.48</v>
      </c>
      <c r="U2305" s="9" t="s">
        <v>8318</v>
      </c>
      <c r="V2305" s="3" t="s">
        <v>8322</v>
      </c>
    </row>
    <row r="2306" spans="1:22" ht="43.2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15">
        <f t="shared" si="211"/>
        <v>40544.207638888889</v>
      </c>
      <c r="K2306" s="3">
        <v>1290281691</v>
      </c>
      <c r="L2306" s="15">
        <f t="shared" si="212"/>
        <v>40502.815868055557</v>
      </c>
      <c r="M2306" s="15" t="str">
        <f t="shared" si="213"/>
        <v>Nov</v>
      </c>
      <c r="N2306" s="15" t="str">
        <f t="shared" si="214"/>
        <v>2010</v>
      </c>
      <c r="O2306" s="3" t="b">
        <v>1</v>
      </c>
      <c r="P2306" s="3">
        <v>113</v>
      </c>
      <c r="Q2306" s="3" t="b">
        <v>1</v>
      </c>
      <c r="R2306" s="3" t="s">
        <v>8279</v>
      </c>
      <c r="S2306" s="7">
        <f t="shared" ref="S2306:S2369" si="216">ROUND((E2306/D2306)*100,0)</f>
        <v>101</v>
      </c>
      <c r="T2306" s="3">
        <f t="shared" si="215"/>
        <v>53.47</v>
      </c>
      <c r="U2306" s="9" t="s">
        <v>8318</v>
      </c>
      <c r="V2306" s="3" t="s">
        <v>8322</v>
      </c>
    </row>
    <row r="2307" spans="1:22" ht="43.2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15">
        <f t="shared" ref="J2307:J2370" si="217">(((I2307/60)/60)/24)+DATE(1970,1,1)</f>
        <v>41859.75</v>
      </c>
      <c r="K2307" s="3">
        <v>1405356072</v>
      </c>
      <c r="L2307" s="15">
        <f t="shared" ref="L2307:L2370" si="218">(((K2307/60)/60)/24)+DATE(1970,1,1)</f>
        <v>41834.695277777777</v>
      </c>
      <c r="M2307" s="15" t="str">
        <f t="shared" ref="M2307:M2370" si="219">TEXT(L2307, "mmm")</f>
        <v>Jul</v>
      </c>
      <c r="N2307" s="15" t="str">
        <f t="shared" ref="N2307:N2370" si="220">TEXT(L2307, "yyyy")</f>
        <v>2014</v>
      </c>
      <c r="O2307" s="3" t="b">
        <v>1</v>
      </c>
      <c r="P2307" s="3">
        <v>167</v>
      </c>
      <c r="Q2307" s="3" t="b">
        <v>1</v>
      </c>
      <c r="R2307" s="3" t="s">
        <v>8279</v>
      </c>
      <c r="S2307" s="7">
        <f t="shared" si="216"/>
        <v>101</v>
      </c>
      <c r="T2307" s="3">
        <f t="shared" ref="T2307:T2370" si="221">ROUND(E2307/P2307,2)</f>
        <v>109.11</v>
      </c>
      <c r="U2307" s="9" t="s">
        <v>8318</v>
      </c>
      <c r="V2307" s="3" t="s">
        <v>8322</v>
      </c>
    </row>
    <row r="2308" spans="1:22" ht="43.2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15">
        <f t="shared" si="217"/>
        <v>40978.16815972222</v>
      </c>
      <c r="K2308" s="3">
        <v>1328760129</v>
      </c>
      <c r="L2308" s="15">
        <f t="shared" si="218"/>
        <v>40948.16815972222</v>
      </c>
      <c r="M2308" s="15" t="str">
        <f t="shared" si="219"/>
        <v>Feb</v>
      </c>
      <c r="N2308" s="15" t="str">
        <f t="shared" si="220"/>
        <v>2012</v>
      </c>
      <c r="O2308" s="3" t="b">
        <v>1</v>
      </c>
      <c r="P2308" s="3">
        <v>73</v>
      </c>
      <c r="Q2308" s="3" t="b">
        <v>1</v>
      </c>
      <c r="R2308" s="3" t="s">
        <v>8279</v>
      </c>
      <c r="S2308" s="7">
        <f t="shared" si="216"/>
        <v>107</v>
      </c>
      <c r="T2308" s="3">
        <f t="shared" si="221"/>
        <v>51.19</v>
      </c>
      <c r="U2308" s="9" t="s">
        <v>8318</v>
      </c>
      <c r="V2308" s="3" t="s">
        <v>8322</v>
      </c>
    </row>
    <row r="2309" spans="1:22" ht="43.2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15">
        <f t="shared" si="217"/>
        <v>41034.802407407406</v>
      </c>
      <c r="K2309" s="3">
        <v>1333653333</v>
      </c>
      <c r="L2309" s="15">
        <f t="shared" si="218"/>
        <v>41004.802465277775</v>
      </c>
      <c r="M2309" s="15" t="str">
        <f t="shared" si="219"/>
        <v>Apr</v>
      </c>
      <c r="N2309" s="15" t="str">
        <f t="shared" si="220"/>
        <v>2012</v>
      </c>
      <c r="O2309" s="3" t="b">
        <v>1</v>
      </c>
      <c r="P2309" s="3">
        <v>75</v>
      </c>
      <c r="Q2309" s="3" t="b">
        <v>1</v>
      </c>
      <c r="R2309" s="3" t="s">
        <v>8279</v>
      </c>
      <c r="S2309" s="7">
        <f t="shared" si="216"/>
        <v>107</v>
      </c>
      <c r="T2309" s="3">
        <f t="shared" si="221"/>
        <v>27.94</v>
      </c>
      <c r="U2309" s="9" t="s">
        <v>8318</v>
      </c>
      <c r="V2309" s="3" t="s">
        <v>8322</v>
      </c>
    </row>
    <row r="2310" spans="1:22" ht="43.2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15">
        <f t="shared" si="217"/>
        <v>41880.041666666664</v>
      </c>
      <c r="K2310" s="3">
        <v>1406847996</v>
      </c>
      <c r="L2310" s="15">
        <f t="shared" si="218"/>
        <v>41851.962916666671</v>
      </c>
      <c r="M2310" s="15" t="str">
        <f t="shared" si="219"/>
        <v>Jul</v>
      </c>
      <c r="N2310" s="15" t="str">
        <f t="shared" si="220"/>
        <v>2014</v>
      </c>
      <c r="O2310" s="3" t="b">
        <v>1</v>
      </c>
      <c r="P2310" s="3">
        <v>614</v>
      </c>
      <c r="Q2310" s="3" t="b">
        <v>1</v>
      </c>
      <c r="R2310" s="3" t="s">
        <v>8279</v>
      </c>
      <c r="S2310" s="7">
        <f t="shared" si="216"/>
        <v>101</v>
      </c>
      <c r="T2310" s="3">
        <f t="shared" si="221"/>
        <v>82.5</v>
      </c>
      <c r="U2310" s="9" t="s">
        <v>8318</v>
      </c>
      <c r="V2310" s="3" t="s">
        <v>8322</v>
      </c>
    </row>
    <row r="2311" spans="1:22" ht="43.2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15">
        <f t="shared" si="217"/>
        <v>41342.987696759257</v>
      </c>
      <c r="K2311" s="3">
        <v>1359848537</v>
      </c>
      <c r="L2311" s="15">
        <f t="shared" si="218"/>
        <v>41307.987696759257</v>
      </c>
      <c r="M2311" s="15" t="str">
        <f t="shared" si="219"/>
        <v>Feb</v>
      </c>
      <c r="N2311" s="15" t="str">
        <f t="shared" si="220"/>
        <v>2013</v>
      </c>
      <c r="O2311" s="3" t="b">
        <v>1</v>
      </c>
      <c r="P2311" s="3">
        <v>107</v>
      </c>
      <c r="Q2311" s="3" t="b">
        <v>1</v>
      </c>
      <c r="R2311" s="3" t="s">
        <v>8279</v>
      </c>
      <c r="S2311" s="7">
        <f t="shared" si="216"/>
        <v>107</v>
      </c>
      <c r="T2311" s="3">
        <f t="shared" si="221"/>
        <v>59.82</v>
      </c>
      <c r="U2311" s="9" t="s">
        <v>8318</v>
      </c>
      <c r="V2311" s="3" t="s">
        <v>8322</v>
      </c>
    </row>
    <row r="2312" spans="1:22" ht="57.6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15">
        <f t="shared" si="217"/>
        <v>41354.752488425926</v>
      </c>
      <c r="K2312" s="3">
        <v>1361300615</v>
      </c>
      <c r="L2312" s="15">
        <f t="shared" si="218"/>
        <v>41324.79415509259</v>
      </c>
      <c r="M2312" s="15" t="str">
        <f t="shared" si="219"/>
        <v>Feb</v>
      </c>
      <c r="N2312" s="15" t="str">
        <f t="shared" si="220"/>
        <v>2013</v>
      </c>
      <c r="O2312" s="3" t="b">
        <v>1</v>
      </c>
      <c r="P2312" s="3">
        <v>1224</v>
      </c>
      <c r="Q2312" s="3" t="b">
        <v>1</v>
      </c>
      <c r="R2312" s="3" t="s">
        <v>8279</v>
      </c>
      <c r="S2312" s="7">
        <f t="shared" si="216"/>
        <v>429</v>
      </c>
      <c r="T2312" s="3">
        <f t="shared" si="221"/>
        <v>64.819999999999993</v>
      </c>
      <c r="U2312" s="9" t="s">
        <v>8318</v>
      </c>
      <c r="V2312" s="3" t="s">
        <v>8322</v>
      </c>
    </row>
    <row r="2313" spans="1:22" ht="43.2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15">
        <f t="shared" si="217"/>
        <v>41766.004502314812</v>
      </c>
      <c r="K2313" s="3">
        <v>1396829189</v>
      </c>
      <c r="L2313" s="15">
        <f t="shared" si="218"/>
        <v>41736.004502314812</v>
      </c>
      <c r="M2313" s="15" t="str">
        <f t="shared" si="219"/>
        <v>Apr</v>
      </c>
      <c r="N2313" s="15" t="str">
        <f t="shared" si="220"/>
        <v>2014</v>
      </c>
      <c r="O2313" s="3" t="b">
        <v>1</v>
      </c>
      <c r="P2313" s="3">
        <v>104</v>
      </c>
      <c r="Q2313" s="3" t="b">
        <v>1</v>
      </c>
      <c r="R2313" s="3" t="s">
        <v>8279</v>
      </c>
      <c r="S2313" s="7">
        <f t="shared" si="216"/>
        <v>104</v>
      </c>
      <c r="T2313" s="3">
        <f t="shared" si="221"/>
        <v>90.1</v>
      </c>
      <c r="U2313" s="9" t="s">
        <v>8318</v>
      </c>
      <c r="V2313" s="3" t="s">
        <v>8322</v>
      </c>
    </row>
    <row r="2314" spans="1:22" ht="43.2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15">
        <f t="shared" si="217"/>
        <v>41747.958333333336</v>
      </c>
      <c r="K2314" s="3">
        <v>1395155478</v>
      </c>
      <c r="L2314" s="15">
        <f t="shared" si="218"/>
        <v>41716.632847222223</v>
      </c>
      <c r="M2314" s="15" t="str">
        <f t="shared" si="219"/>
        <v>Mar</v>
      </c>
      <c r="N2314" s="15" t="str">
        <f t="shared" si="220"/>
        <v>2014</v>
      </c>
      <c r="O2314" s="3" t="b">
        <v>1</v>
      </c>
      <c r="P2314" s="3">
        <v>79</v>
      </c>
      <c r="Q2314" s="3" t="b">
        <v>1</v>
      </c>
      <c r="R2314" s="3" t="s">
        <v>8279</v>
      </c>
      <c r="S2314" s="7">
        <f t="shared" si="216"/>
        <v>108</v>
      </c>
      <c r="T2314" s="3">
        <f t="shared" si="221"/>
        <v>40.96</v>
      </c>
      <c r="U2314" s="9" t="s">
        <v>8318</v>
      </c>
      <c r="V2314" s="3" t="s">
        <v>8322</v>
      </c>
    </row>
    <row r="2315" spans="1:22" ht="28.8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15">
        <f t="shared" si="217"/>
        <v>41032.958634259259</v>
      </c>
      <c r="K2315" s="3">
        <v>1333494026</v>
      </c>
      <c r="L2315" s="15">
        <f t="shared" si="218"/>
        <v>41002.958634259259</v>
      </c>
      <c r="M2315" s="15" t="str">
        <f t="shared" si="219"/>
        <v>Apr</v>
      </c>
      <c r="N2315" s="15" t="str">
        <f t="shared" si="220"/>
        <v>2012</v>
      </c>
      <c r="O2315" s="3" t="b">
        <v>1</v>
      </c>
      <c r="P2315" s="3">
        <v>157</v>
      </c>
      <c r="Q2315" s="3" t="b">
        <v>1</v>
      </c>
      <c r="R2315" s="3" t="s">
        <v>8279</v>
      </c>
      <c r="S2315" s="7">
        <f t="shared" si="216"/>
        <v>176</v>
      </c>
      <c r="T2315" s="3">
        <f t="shared" si="221"/>
        <v>56</v>
      </c>
      <c r="U2315" s="9" t="s">
        <v>8318</v>
      </c>
      <c r="V2315" s="3" t="s">
        <v>8322</v>
      </c>
    </row>
    <row r="2316" spans="1:22" ht="43.2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15">
        <f t="shared" si="217"/>
        <v>41067.551585648151</v>
      </c>
      <c r="K2316" s="3">
        <v>1336482857</v>
      </c>
      <c r="L2316" s="15">
        <f t="shared" si="218"/>
        <v>41037.551585648151</v>
      </c>
      <c r="M2316" s="15" t="str">
        <f t="shared" si="219"/>
        <v>May</v>
      </c>
      <c r="N2316" s="15" t="str">
        <f t="shared" si="220"/>
        <v>2012</v>
      </c>
      <c r="O2316" s="3" t="b">
        <v>1</v>
      </c>
      <c r="P2316" s="3">
        <v>50</v>
      </c>
      <c r="Q2316" s="3" t="b">
        <v>1</v>
      </c>
      <c r="R2316" s="3" t="s">
        <v>8279</v>
      </c>
      <c r="S2316" s="7">
        <f t="shared" si="216"/>
        <v>157</v>
      </c>
      <c r="T2316" s="3">
        <f t="shared" si="221"/>
        <v>37.67</v>
      </c>
      <c r="U2316" s="9" t="s">
        <v>8318</v>
      </c>
      <c r="V2316" s="3" t="s">
        <v>8322</v>
      </c>
    </row>
    <row r="2317" spans="1:22" ht="43.2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15">
        <f t="shared" si="217"/>
        <v>41034.72619212963</v>
      </c>
      <c r="K2317" s="3">
        <v>1333646743</v>
      </c>
      <c r="L2317" s="15">
        <f t="shared" si="218"/>
        <v>41004.72619212963</v>
      </c>
      <c r="M2317" s="15" t="str">
        <f t="shared" si="219"/>
        <v>Apr</v>
      </c>
      <c r="N2317" s="15" t="str">
        <f t="shared" si="220"/>
        <v>2012</v>
      </c>
      <c r="O2317" s="3" t="b">
        <v>1</v>
      </c>
      <c r="P2317" s="3">
        <v>64</v>
      </c>
      <c r="Q2317" s="3" t="b">
        <v>1</v>
      </c>
      <c r="R2317" s="3" t="s">
        <v>8279</v>
      </c>
      <c r="S2317" s="7">
        <f t="shared" si="216"/>
        <v>103</v>
      </c>
      <c r="T2317" s="3">
        <f t="shared" si="221"/>
        <v>40.08</v>
      </c>
      <c r="U2317" s="9" t="s">
        <v>8318</v>
      </c>
      <c r="V2317" s="3" t="s">
        <v>8322</v>
      </c>
    </row>
    <row r="2318" spans="1:22" ht="57.6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15">
        <f t="shared" si="217"/>
        <v>40156.76666666667</v>
      </c>
      <c r="K2318" s="3">
        <v>1253726650</v>
      </c>
      <c r="L2318" s="15">
        <f t="shared" si="218"/>
        <v>40079.725115740745</v>
      </c>
      <c r="M2318" s="15" t="str">
        <f t="shared" si="219"/>
        <v>Sep</v>
      </c>
      <c r="N2318" s="15" t="str">
        <f t="shared" si="220"/>
        <v>2009</v>
      </c>
      <c r="O2318" s="3" t="b">
        <v>1</v>
      </c>
      <c r="P2318" s="3">
        <v>200</v>
      </c>
      <c r="Q2318" s="3" t="b">
        <v>1</v>
      </c>
      <c r="R2318" s="3" t="s">
        <v>8279</v>
      </c>
      <c r="S2318" s="7">
        <f t="shared" si="216"/>
        <v>104</v>
      </c>
      <c r="T2318" s="3">
        <f t="shared" si="221"/>
        <v>78.03</v>
      </c>
      <c r="U2318" s="9" t="s">
        <v>8318</v>
      </c>
      <c r="V2318" s="3" t="s">
        <v>8322</v>
      </c>
    </row>
    <row r="2319" spans="1:22" ht="43.2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15">
        <f t="shared" si="217"/>
        <v>40224.208333333336</v>
      </c>
      <c r="K2319" s="3">
        <v>1263474049</v>
      </c>
      <c r="L2319" s="15">
        <f t="shared" si="218"/>
        <v>40192.542233796295</v>
      </c>
      <c r="M2319" s="15" t="str">
        <f t="shared" si="219"/>
        <v>Jan</v>
      </c>
      <c r="N2319" s="15" t="str">
        <f t="shared" si="220"/>
        <v>2010</v>
      </c>
      <c r="O2319" s="3" t="b">
        <v>1</v>
      </c>
      <c r="P2319" s="3">
        <v>22</v>
      </c>
      <c r="Q2319" s="3" t="b">
        <v>1</v>
      </c>
      <c r="R2319" s="3" t="s">
        <v>8279</v>
      </c>
      <c r="S2319" s="7">
        <f t="shared" si="216"/>
        <v>104</v>
      </c>
      <c r="T2319" s="3">
        <f t="shared" si="221"/>
        <v>18.91</v>
      </c>
      <c r="U2319" s="9" t="s">
        <v>8318</v>
      </c>
      <c r="V2319" s="3" t="s">
        <v>8322</v>
      </c>
    </row>
    <row r="2320" spans="1:22" ht="57.6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15">
        <f t="shared" si="217"/>
        <v>40082.165972222225</v>
      </c>
      <c r="K2320" s="3">
        <v>1251214014</v>
      </c>
      <c r="L2320" s="15">
        <f t="shared" si="218"/>
        <v>40050.643680555557</v>
      </c>
      <c r="M2320" s="15" t="str">
        <f t="shared" si="219"/>
        <v>Aug</v>
      </c>
      <c r="N2320" s="15" t="str">
        <f t="shared" si="220"/>
        <v>2009</v>
      </c>
      <c r="O2320" s="3" t="b">
        <v>1</v>
      </c>
      <c r="P2320" s="3">
        <v>163</v>
      </c>
      <c r="Q2320" s="3" t="b">
        <v>1</v>
      </c>
      <c r="R2320" s="3" t="s">
        <v>8279</v>
      </c>
      <c r="S2320" s="7">
        <f t="shared" si="216"/>
        <v>121</v>
      </c>
      <c r="T2320" s="3">
        <f t="shared" si="221"/>
        <v>37.130000000000003</v>
      </c>
      <c r="U2320" s="9" t="s">
        <v>8318</v>
      </c>
      <c r="V2320" s="3" t="s">
        <v>8322</v>
      </c>
    </row>
    <row r="2321" spans="1:22" ht="43.2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15">
        <f t="shared" si="217"/>
        <v>41623.082002314812</v>
      </c>
      <c r="K2321" s="3">
        <v>1384480685</v>
      </c>
      <c r="L2321" s="15">
        <f t="shared" si="218"/>
        <v>41593.082002314812</v>
      </c>
      <c r="M2321" s="15" t="str">
        <f t="shared" si="219"/>
        <v>Nov</v>
      </c>
      <c r="N2321" s="15" t="str">
        <f t="shared" si="220"/>
        <v>2013</v>
      </c>
      <c r="O2321" s="3" t="b">
        <v>1</v>
      </c>
      <c r="P2321" s="3">
        <v>77</v>
      </c>
      <c r="Q2321" s="3" t="b">
        <v>1</v>
      </c>
      <c r="R2321" s="3" t="s">
        <v>8279</v>
      </c>
      <c r="S2321" s="7">
        <f t="shared" si="216"/>
        <v>108</v>
      </c>
      <c r="T2321" s="3">
        <f t="shared" si="221"/>
        <v>41.96</v>
      </c>
      <c r="U2321" s="9" t="s">
        <v>8318</v>
      </c>
      <c r="V2321" s="3" t="s">
        <v>8322</v>
      </c>
    </row>
    <row r="2322" spans="1:22" ht="57.6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15">
        <f t="shared" si="217"/>
        <v>41731.775462962964</v>
      </c>
      <c r="K2322" s="3">
        <v>1393443400</v>
      </c>
      <c r="L2322" s="15">
        <f t="shared" si="218"/>
        <v>41696.817129629628</v>
      </c>
      <c r="M2322" s="15" t="str">
        <f t="shared" si="219"/>
        <v>Feb</v>
      </c>
      <c r="N2322" s="15" t="str">
        <f t="shared" si="220"/>
        <v>2014</v>
      </c>
      <c r="O2322" s="3" t="b">
        <v>1</v>
      </c>
      <c r="P2322" s="3">
        <v>89</v>
      </c>
      <c r="Q2322" s="3" t="b">
        <v>1</v>
      </c>
      <c r="R2322" s="3" t="s">
        <v>8279</v>
      </c>
      <c r="S2322" s="7">
        <f t="shared" si="216"/>
        <v>109</v>
      </c>
      <c r="T2322" s="3">
        <f t="shared" si="221"/>
        <v>61.04</v>
      </c>
      <c r="U2322" s="9" t="s">
        <v>8318</v>
      </c>
      <c r="V2322" s="3" t="s">
        <v>8322</v>
      </c>
    </row>
    <row r="2323" spans="1:22" ht="43.2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15">
        <f t="shared" si="217"/>
        <v>42829.21876157407</v>
      </c>
      <c r="K2323" s="3">
        <v>1488694501</v>
      </c>
      <c r="L2323" s="15">
        <f t="shared" si="218"/>
        <v>42799.260428240741</v>
      </c>
      <c r="M2323" s="15" t="str">
        <f t="shared" si="219"/>
        <v>Mar</v>
      </c>
      <c r="N2323" s="15" t="str">
        <f t="shared" si="220"/>
        <v>2017</v>
      </c>
      <c r="O2323" s="3" t="b">
        <v>0</v>
      </c>
      <c r="P2323" s="3">
        <v>64</v>
      </c>
      <c r="Q2323" s="3" t="b">
        <v>0</v>
      </c>
      <c r="R2323" s="3" t="s">
        <v>8298</v>
      </c>
      <c r="S2323" s="7">
        <f t="shared" si="216"/>
        <v>39</v>
      </c>
      <c r="T2323" s="3">
        <f t="shared" si="221"/>
        <v>64.53</v>
      </c>
      <c r="U2323" s="9" t="s">
        <v>8329</v>
      </c>
      <c r="V2323" s="3" t="s">
        <v>8345</v>
      </c>
    </row>
    <row r="2324" spans="1:22" ht="43.2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15">
        <f t="shared" si="217"/>
        <v>42834.853807870371</v>
      </c>
      <c r="K2324" s="3">
        <v>1489181369</v>
      </c>
      <c r="L2324" s="15">
        <f t="shared" si="218"/>
        <v>42804.895474537043</v>
      </c>
      <c r="M2324" s="15" t="str">
        <f t="shared" si="219"/>
        <v>Mar</v>
      </c>
      <c r="N2324" s="15" t="str">
        <f t="shared" si="220"/>
        <v>2017</v>
      </c>
      <c r="O2324" s="3" t="b">
        <v>0</v>
      </c>
      <c r="P2324" s="3">
        <v>4</v>
      </c>
      <c r="Q2324" s="3" t="b">
        <v>0</v>
      </c>
      <c r="R2324" s="3" t="s">
        <v>8298</v>
      </c>
      <c r="S2324" s="7">
        <f t="shared" si="216"/>
        <v>3</v>
      </c>
      <c r="T2324" s="3">
        <f t="shared" si="221"/>
        <v>21.25</v>
      </c>
      <c r="U2324" s="9" t="s">
        <v>8329</v>
      </c>
      <c r="V2324" s="3" t="s">
        <v>8345</v>
      </c>
    </row>
    <row r="2325" spans="1:22" ht="43.2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15">
        <f t="shared" si="217"/>
        <v>42814.755173611105</v>
      </c>
      <c r="K2325" s="3">
        <v>1489428447</v>
      </c>
      <c r="L2325" s="15">
        <f t="shared" si="218"/>
        <v>42807.755173611105</v>
      </c>
      <c r="M2325" s="15" t="str">
        <f t="shared" si="219"/>
        <v>Mar</v>
      </c>
      <c r="N2325" s="15" t="str">
        <f t="shared" si="220"/>
        <v>2017</v>
      </c>
      <c r="O2325" s="3" t="b">
        <v>0</v>
      </c>
      <c r="P2325" s="3">
        <v>4</v>
      </c>
      <c r="Q2325" s="3" t="b">
        <v>0</v>
      </c>
      <c r="R2325" s="3" t="s">
        <v>8298</v>
      </c>
      <c r="S2325" s="7">
        <f t="shared" si="216"/>
        <v>48</v>
      </c>
      <c r="T2325" s="3">
        <f t="shared" si="221"/>
        <v>30</v>
      </c>
      <c r="U2325" s="9" t="s">
        <v>8329</v>
      </c>
      <c r="V2325" s="3" t="s">
        <v>8345</v>
      </c>
    </row>
    <row r="2326" spans="1:22" ht="43.2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15">
        <f t="shared" si="217"/>
        <v>42820.843576388885</v>
      </c>
      <c r="K2326" s="3">
        <v>1487970885</v>
      </c>
      <c r="L2326" s="15">
        <f t="shared" si="218"/>
        <v>42790.885243055556</v>
      </c>
      <c r="M2326" s="15" t="str">
        <f t="shared" si="219"/>
        <v>Feb</v>
      </c>
      <c r="N2326" s="15" t="str">
        <f t="shared" si="220"/>
        <v>2017</v>
      </c>
      <c r="O2326" s="3" t="b">
        <v>0</v>
      </c>
      <c r="P2326" s="3">
        <v>61</v>
      </c>
      <c r="Q2326" s="3" t="b">
        <v>0</v>
      </c>
      <c r="R2326" s="3" t="s">
        <v>8298</v>
      </c>
      <c r="S2326" s="7">
        <f t="shared" si="216"/>
        <v>21</v>
      </c>
      <c r="T2326" s="3">
        <f t="shared" si="221"/>
        <v>25.49</v>
      </c>
      <c r="U2326" s="9" t="s">
        <v>8329</v>
      </c>
      <c r="V2326" s="3" t="s">
        <v>8345</v>
      </c>
    </row>
    <row r="2327" spans="1:22" ht="43.2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15">
        <f t="shared" si="217"/>
        <v>42823.980682870373</v>
      </c>
      <c r="K2327" s="3">
        <v>1488241931</v>
      </c>
      <c r="L2327" s="15">
        <f t="shared" si="218"/>
        <v>42794.022349537037</v>
      </c>
      <c r="M2327" s="15" t="str">
        <f t="shared" si="219"/>
        <v>Feb</v>
      </c>
      <c r="N2327" s="15" t="str">
        <f t="shared" si="220"/>
        <v>2017</v>
      </c>
      <c r="O2327" s="3" t="b">
        <v>0</v>
      </c>
      <c r="P2327" s="3">
        <v>7</v>
      </c>
      <c r="Q2327" s="3" t="b">
        <v>0</v>
      </c>
      <c r="R2327" s="3" t="s">
        <v>8298</v>
      </c>
      <c r="S2327" s="7">
        <f t="shared" si="216"/>
        <v>8</v>
      </c>
      <c r="T2327" s="3">
        <f t="shared" si="221"/>
        <v>11.43</v>
      </c>
      <c r="U2327" s="9" t="s">
        <v>8329</v>
      </c>
      <c r="V2327" s="3" t="s">
        <v>8345</v>
      </c>
    </row>
    <row r="2328" spans="1:22" ht="43.2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15">
        <f t="shared" si="217"/>
        <v>42855.708333333328</v>
      </c>
      <c r="K2328" s="3">
        <v>1489106948</v>
      </c>
      <c r="L2328" s="15">
        <f t="shared" si="218"/>
        <v>42804.034120370372</v>
      </c>
      <c r="M2328" s="15" t="str">
        <f t="shared" si="219"/>
        <v>Mar</v>
      </c>
      <c r="N2328" s="15" t="str">
        <f t="shared" si="220"/>
        <v>2017</v>
      </c>
      <c r="O2328" s="3" t="b">
        <v>0</v>
      </c>
      <c r="P2328" s="3">
        <v>1</v>
      </c>
      <c r="Q2328" s="3" t="b">
        <v>0</v>
      </c>
      <c r="R2328" s="3" t="s">
        <v>8298</v>
      </c>
      <c r="S2328" s="7">
        <f t="shared" si="216"/>
        <v>1</v>
      </c>
      <c r="T2328" s="3">
        <f t="shared" si="221"/>
        <v>108</v>
      </c>
      <c r="U2328" s="9" t="s">
        <v>8329</v>
      </c>
      <c r="V2328" s="3" t="s">
        <v>8345</v>
      </c>
    </row>
    <row r="2329" spans="1:22" ht="28.8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15">
        <f t="shared" si="217"/>
        <v>41877.917129629634</v>
      </c>
      <c r="K2329" s="3">
        <v>1406066440</v>
      </c>
      <c r="L2329" s="15">
        <f t="shared" si="218"/>
        <v>41842.917129629634</v>
      </c>
      <c r="M2329" s="15" t="str">
        <f t="shared" si="219"/>
        <v>Jul</v>
      </c>
      <c r="N2329" s="15" t="str">
        <f t="shared" si="220"/>
        <v>2014</v>
      </c>
      <c r="O2329" s="3" t="b">
        <v>1</v>
      </c>
      <c r="P2329" s="3">
        <v>3355</v>
      </c>
      <c r="Q2329" s="3" t="b">
        <v>1</v>
      </c>
      <c r="R2329" s="3" t="s">
        <v>8298</v>
      </c>
      <c r="S2329" s="7">
        <f t="shared" si="216"/>
        <v>526</v>
      </c>
      <c r="T2329" s="3">
        <f t="shared" si="221"/>
        <v>54.88</v>
      </c>
      <c r="U2329" s="9" t="s">
        <v>8329</v>
      </c>
      <c r="V2329" s="3" t="s">
        <v>8345</v>
      </c>
    </row>
    <row r="2330" spans="1:22" ht="57.6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15">
        <f t="shared" si="217"/>
        <v>42169.781678240746</v>
      </c>
      <c r="K2330" s="3">
        <v>1431715537</v>
      </c>
      <c r="L2330" s="15">
        <f t="shared" si="218"/>
        <v>42139.781678240746</v>
      </c>
      <c r="M2330" s="15" t="str">
        <f t="shared" si="219"/>
        <v>May</v>
      </c>
      <c r="N2330" s="15" t="str">
        <f t="shared" si="220"/>
        <v>2015</v>
      </c>
      <c r="O2330" s="3" t="b">
        <v>1</v>
      </c>
      <c r="P2330" s="3">
        <v>537</v>
      </c>
      <c r="Q2330" s="3" t="b">
        <v>1</v>
      </c>
      <c r="R2330" s="3" t="s">
        <v>8298</v>
      </c>
      <c r="S2330" s="7">
        <f t="shared" si="216"/>
        <v>254</v>
      </c>
      <c r="T2330" s="3">
        <f t="shared" si="221"/>
        <v>47.38</v>
      </c>
      <c r="U2330" s="9" t="s">
        <v>8329</v>
      </c>
      <c r="V2330" s="3" t="s">
        <v>8345</v>
      </c>
    </row>
    <row r="2331" spans="1:22" ht="43.2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15">
        <f t="shared" si="217"/>
        <v>41837.624374999999</v>
      </c>
      <c r="K2331" s="3">
        <v>1403017146</v>
      </c>
      <c r="L2331" s="15">
        <f t="shared" si="218"/>
        <v>41807.624374999999</v>
      </c>
      <c r="M2331" s="15" t="str">
        <f t="shared" si="219"/>
        <v>Jun</v>
      </c>
      <c r="N2331" s="15" t="str">
        <f t="shared" si="220"/>
        <v>2014</v>
      </c>
      <c r="O2331" s="3" t="b">
        <v>1</v>
      </c>
      <c r="P2331" s="3">
        <v>125</v>
      </c>
      <c r="Q2331" s="3" t="b">
        <v>1</v>
      </c>
      <c r="R2331" s="3" t="s">
        <v>8298</v>
      </c>
      <c r="S2331" s="7">
        <f t="shared" si="216"/>
        <v>106</v>
      </c>
      <c r="T2331" s="3">
        <f t="shared" si="221"/>
        <v>211.84</v>
      </c>
      <c r="U2331" s="9" t="s">
        <v>8329</v>
      </c>
      <c r="V2331" s="3" t="s">
        <v>8345</v>
      </c>
    </row>
    <row r="2332" spans="1:22" ht="43.2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15">
        <f t="shared" si="217"/>
        <v>42363</v>
      </c>
      <c r="K2332" s="3">
        <v>1448400943</v>
      </c>
      <c r="L2332" s="15">
        <f t="shared" si="218"/>
        <v>42332.89980324074</v>
      </c>
      <c r="M2332" s="15" t="str">
        <f t="shared" si="219"/>
        <v>Nov</v>
      </c>
      <c r="N2332" s="15" t="str">
        <f t="shared" si="220"/>
        <v>2015</v>
      </c>
      <c r="O2332" s="3" t="b">
        <v>1</v>
      </c>
      <c r="P2332" s="3">
        <v>163</v>
      </c>
      <c r="Q2332" s="3" t="b">
        <v>1</v>
      </c>
      <c r="R2332" s="3" t="s">
        <v>8298</v>
      </c>
      <c r="S2332" s="7">
        <f t="shared" si="216"/>
        <v>102</v>
      </c>
      <c r="T2332" s="3">
        <f t="shared" si="221"/>
        <v>219.93</v>
      </c>
      <c r="U2332" s="9" t="s">
        <v>8329</v>
      </c>
      <c r="V2332" s="3" t="s">
        <v>8345</v>
      </c>
    </row>
    <row r="2333" spans="1:22" ht="43.2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15">
        <f t="shared" si="217"/>
        <v>41869.005671296298</v>
      </c>
      <c r="K2333" s="3">
        <v>1405728490</v>
      </c>
      <c r="L2333" s="15">
        <f t="shared" si="218"/>
        <v>41839.005671296298</v>
      </c>
      <c r="M2333" s="15" t="str">
        <f t="shared" si="219"/>
        <v>Jul</v>
      </c>
      <c r="N2333" s="15" t="str">
        <f t="shared" si="220"/>
        <v>2014</v>
      </c>
      <c r="O2333" s="3" t="b">
        <v>1</v>
      </c>
      <c r="P2333" s="3">
        <v>283</v>
      </c>
      <c r="Q2333" s="3" t="b">
        <v>1</v>
      </c>
      <c r="R2333" s="3" t="s">
        <v>8298</v>
      </c>
      <c r="S2333" s="7">
        <f t="shared" si="216"/>
        <v>144</v>
      </c>
      <c r="T2333" s="3">
        <f t="shared" si="221"/>
        <v>40.799999999999997</v>
      </c>
      <c r="U2333" s="9" t="s">
        <v>8329</v>
      </c>
      <c r="V2333" s="3" t="s">
        <v>8345</v>
      </c>
    </row>
    <row r="2334" spans="1:22" ht="43.2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15">
        <f t="shared" si="217"/>
        <v>42041.628136574072</v>
      </c>
      <c r="K2334" s="3">
        <v>1420643071</v>
      </c>
      <c r="L2334" s="15">
        <f t="shared" si="218"/>
        <v>42011.628136574072</v>
      </c>
      <c r="M2334" s="15" t="str">
        <f t="shared" si="219"/>
        <v>Jan</v>
      </c>
      <c r="N2334" s="15" t="str">
        <f t="shared" si="220"/>
        <v>2015</v>
      </c>
      <c r="O2334" s="3" t="b">
        <v>1</v>
      </c>
      <c r="P2334" s="3">
        <v>352</v>
      </c>
      <c r="Q2334" s="3" t="b">
        <v>1</v>
      </c>
      <c r="R2334" s="3" t="s">
        <v>8298</v>
      </c>
      <c r="S2334" s="7">
        <f t="shared" si="216"/>
        <v>106</v>
      </c>
      <c r="T2334" s="3">
        <f t="shared" si="221"/>
        <v>75.5</v>
      </c>
      <c r="U2334" s="9" t="s">
        <v>8329</v>
      </c>
      <c r="V2334" s="3" t="s">
        <v>8345</v>
      </c>
    </row>
    <row r="2335" spans="1:22" ht="43.2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15">
        <f t="shared" si="217"/>
        <v>41788.743055555555</v>
      </c>
      <c r="K2335" s="3">
        <v>1399563390</v>
      </c>
      <c r="L2335" s="15">
        <f t="shared" si="218"/>
        <v>41767.650347222225</v>
      </c>
      <c r="M2335" s="15" t="str">
        <f t="shared" si="219"/>
        <v>May</v>
      </c>
      <c r="N2335" s="15" t="str">
        <f t="shared" si="220"/>
        <v>2014</v>
      </c>
      <c r="O2335" s="3" t="b">
        <v>1</v>
      </c>
      <c r="P2335" s="3">
        <v>94</v>
      </c>
      <c r="Q2335" s="3" t="b">
        <v>1</v>
      </c>
      <c r="R2335" s="3" t="s">
        <v>8298</v>
      </c>
      <c r="S2335" s="7">
        <f t="shared" si="216"/>
        <v>212</v>
      </c>
      <c r="T2335" s="3">
        <f t="shared" si="221"/>
        <v>13.54</v>
      </c>
      <c r="U2335" s="9" t="s">
        <v>8329</v>
      </c>
      <c r="V2335" s="3" t="s">
        <v>8345</v>
      </c>
    </row>
    <row r="2336" spans="1:22" ht="43.2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15">
        <f t="shared" si="217"/>
        <v>41948.731944444444</v>
      </c>
      <c r="K2336" s="3">
        <v>1412611498</v>
      </c>
      <c r="L2336" s="15">
        <f t="shared" si="218"/>
        <v>41918.670115740737</v>
      </c>
      <c r="M2336" s="15" t="str">
        <f t="shared" si="219"/>
        <v>Oct</v>
      </c>
      <c r="N2336" s="15" t="str">
        <f t="shared" si="220"/>
        <v>2014</v>
      </c>
      <c r="O2336" s="3" t="b">
        <v>1</v>
      </c>
      <c r="P2336" s="3">
        <v>67</v>
      </c>
      <c r="Q2336" s="3" t="b">
        <v>1</v>
      </c>
      <c r="R2336" s="3" t="s">
        <v>8298</v>
      </c>
      <c r="S2336" s="7">
        <f t="shared" si="216"/>
        <v>102</v>
      </c>
      <c r="T2336" s="3">
        <f t="shared" si="221"/>
        <v>60.87</v>
      </c>
      <c r="U2336" s="9" t="s">
        <v>8329</v>
      </c>
      <c r="V2336" s="3" t="s">
        <v>8345</v>
      </c>
    </row>
    <row r="2337" spans="1:22" ht="43.2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15">
        <f t="shared" si="217"/>
        <v>41801.572256944448</v>
      </c>
      <c r="K2337" s="3">
        <v>1399902243</v>
      </c>
      <c r="L2337" s="15">
        <f t="shared" si="218"/>
        <v>41771.572256944448</v>
      </c>
      <c r="M2337" s="15" t="str">
        <f t="shared" si="219"/>
        <v>May</v>
      </c>
      <c r="N2337" s="15" t="str">
        <f t="shared" si="220"/>
        <v>2014</v>
      </c>
      <c r="O2337" s="3" t="b">
        <v>1</v>
      </c>
      <c r="P2337" s="3">
        <v>221</v>
      </c>
      <c r="Q2337" s="3" t="b">
        <v>1</v>
      </c>
      <c r="R2337" s="3" t="s">
        <v>8298</v>
      </c>
      <c r="S2337" s="7">
        <f t="shared" si="216"/>
        <v>102</v>
      </c>
      <c r="T2337" s="3">
        <f t="shared" si="221"/>
        <v>115.69</v>
      </c>
      <c r="U2337" s="9" t="s">
        <v>8329</v>
      </c>
      <c r="V2337" s="3" t="s">
        <v>8345</v>
      </c>
    </row>
    <row r="2338" spans="1:22" ht="43.2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15">
        <f t="shared" si="217"/>
        <v>41706.924710648149</v>
      </c>
      <c r="K2338" s="3">
        <v>1390860695</v>
      </c>
      <c r="L2338" s="15">
        <f t="shared" si="218"/>
        <v>41666.924710648149</v>
      </c>
      <c r="M2338" s="15" t="str">
        <f t="shared" si="219"/>
        <v>Jan</v>
      </c>
      <c r="N2338" s="15" t="str">
        <f t="shared" si="220"/>
        <v>2014</v>
      </c>
      <c r="O2338" s="3" t="b">
        <v>1</v>
      </c>
      <c r="P2338" s="3">
        <v>2165</v>
      </c>
      <c r="Q2338" s="3" t="b">
        <v>1</v>
      </c>
      <c r="R2338" s="3" t="s">
        <v>8298</v>
      </c>
      <c r="S2338" s="7">
        <f t="shared" si="216"/>
        <v>521</v>
      </c>
      <c r="T2338" s="3">
        <f t="shared" si="221"/>
        <v>48.1</v>
      </c>
      <c r="U2338" s="9" t="s">
        <v>8329</v>
      </c>
      <c r="V2338" s="3" t="s">
        <v>8345</v>
      </c>
    </row>
    <row r="2339" spans="1:22" ht="28.8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15">
        <f t="shared" si="217"/>
        <v>41816.640543981484</v>
      </c>
      <c r="K2339" s="3">
        <v>1401204143</v>
      </c>
      <c r="L2339" s="15">
        <f t="shared" si="218"/>
        <v>41786.640543981484</v>
      </c>
      <c r="M2339" s="15" t="str">
        <f t="shared" si="219"/>
        <v>May</v>
      </c>
      <c r="N2339" s="15" t="str">
        <f t="shared" si="220"/>
        <v>2014</v>
      </c>
      <c r="O2339" s="3" t="b">
        <v>1</v>
      </c>
      <c r="P2339" s="3">
        <v>179</v>
      </c>
      <c r="Q2339" s="3" t="b">
        <v>1</v>
      </c>
      <c r="R2339" s="3" t="s">
        <v>8298</v>
      </c>
      <c r="S2339" s="7">
        <f t="shared" si="216"/>
        <v>111</v>
      </c>
      <c r="T2339" s="3">
        <f t="shared" si="221"/>
        <v>74.180000000000007</v>
      </c>
      <c r="U2339" s="9" t="s">
        <v>8329</v>
      </c>
      <c r="V2339" s="3" t="s">
        <v>8345</v>
      </c>
    </row>
    <row r="2340" spans="1:22" ht="43.2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15">
        <f t="shared" si="217"/>
        <v>41819.896805555552</v>
      </c>
      <c r="K2340" s="3">
        <v>1401485484</v>
      </c>
      <c r="L2340" s="15">
        <f t="shared" si="218"/>
        <v>41789.896805555552</v>
      </c>
      <c r="M2340" s="15" t="str">
        <f t="shared" si="219"/>
        <v>May</v>
      </c>
      <c r="N2340" s="15" t="str">
        <f t="shared" si="220"/>
        <v>2014</v>
      </c>
      <c r="O2340" s="3" t="b">
        <v>1</v>
      </c>
      <c r="P2340" s="3">
        <v>123</v>
      </c>
      <c r="Q2340" s="3" t="b">
        <v>1</v>
      </c>
      <c r="R2340" s="3" t="s">
        <v>8298</v>
      </c>
      <c r="S2340" s="7">
        <f t="shared" si="216"/>
        <v>101</v>
      </c>
      <c r="T2340" s="3">
        <f t="shared" si="221"/>
        <v>123.35</v>
      </c>
      <c r="U2340" s="9" t="s">
        <v>8329</v>
      </c>
      <c r="V2340" s="3" t="s">
        <v>8345</v>
      </c>
    </row>
    <row r="2341" spans="1:22" ht="43.2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15">
        <f t="shared" si="217"/>
        <v>42723.332638888889</v>
      </c>
      <c r="K2341" s="3">
        <v>1479496309</v>
      </c>
      <c r="L2341" s="15">
        <f t="shared" si="218"/>
        <v>42692.79987268518</v>
      </c>
      <c r="M2341" s="15" t="str">
        <f t="shared" si="219"/>
        <v>Nov</v>
      </c>
      <c r="N2341" s="15" t="str">
        <f t="shared" si="220"/>
        <v>2016</v>
      </c>
      <c r="O2341" s="3" t="b">
        <v>1</v>
      </c>
      <c r="P2341" s="3">
        <v>1104</v>
      </c>
      <c r="Q2341" s="3" t="b">
        <v>1</v>
      </c>
      <c r="R2341" s="3" t="s">
        <v>8298</v>
      </c>
      <c r="S2341" s="7">
        <f t="shared" si="216"/>
        <v>294</v>
      </c>
      <c r="T2341" s="3">
        <f t="shared" si="221"/>
        <v>66.62</v>
      </c>
      <c r="U2341" s="9" t="s">
        <v>8329</v>
      </c>
      <c r="V2341" s="3" t="s">
        <v>8345</v>
      </c>
    </row>
    <row r="2342" spans="1:22" ht="43.2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15">
        <f t="shared" si="217"/>
        <v>42673.642800925925</v>
      </c>
      <c r="K2342" s="3">
        <v>1475249138</v>
      </c>
      <c r="L2342" s="15">
        <f t="shared" si="218"/>
        <v>42643.642800925925</v>
      </c>
      <c r="M2342" s="15" t="str">
        <f t="shared" si="219"/>
        <v>Sep</v>
      </c>
      <c r="N2342" s="15" t="str">
        <f t="shared" si="220"/>
        <v>2016</v>
      </c>
      <c r="O2342" s="3" t="b">
        <v>1</v>
      </c>
      <c r="P2342" s="3">
        <v>403</v>
      </c>
      <c r="Q2342" s="3" t="b">
        <v>1</v>
      </c>
      <c r="R2342" s="3" t="s">
        <v>8298</v>
      </c>
      <c r="S2342" s="7">
        <f t="shared" si="216"/>
        <v>106</v>
      </c>
      <c r="T2342" s="3">
        <f t="shared" si="221"/>
        <v>104.99</v>
      </c>
      <c r="U2342" s="9" t="s">
        <v>8329</v>
      </c>
      <c r="V2342" s="3" t="s">
        <v>8345</v>
      </c>
    </row>
    <row r="2343" spans="1:22" ht="43.2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15">
        <f t="shared" si="217"/>
        <v>42197.813703703709</v>
      </c>
      <c r="K2343" s="3">
        <v>1434137504</v>
      </c>
      <c r="L2343" s="15">
        <f t="shared" si="218"/>
        <v>42167.813703703709</v>
      </c>
      <c r="M2343" s="15" t="str">
        <f t="shared" si="219"/>
        <v>Jun</v>
      </c>
      <c r="N2343" s="15" t="str">
        <f t="shared" si="220"/>
        <v>2015</v>
      </c>
      <c r="O2343" s="3" t="b">
        <v>0</v>
      </c>
      <c r="P2343" s="3">
        <v>0</v>
      </c>
      <c r="Q2343" s="3" t="b">
        <v>0</v>
      </c>
      <c r="R2343" s="3" t="s">
        <v>8272</v>
      </c>
      <c r="S2343" s="7">
        <f t="shared" si="216"/>
        <v>0</v>
      </c>
      <c r="T2343" s="3" t="e">
        <f t="shared" si="221"/>
        <v>#DIV/0!</v>
      </c>
      <c r="U2343" s="9" t="s">
        <v>8312</v>
      </c>
      <c r="V2343" s="3" t="s">
        <v>8313</v>
      </c>
    </row>
    <row r="2344" spans="1:22" ht="43.2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15">
        <f t="shared" si="217"/>
        <v>41918.208333333336</v>
      </c>
      <c r="K2344" s="3">
        <v>1410799870</v>
      </c>
      <c r="L2344" s="15">
        <f t="shared" si="218"/>
        <v>41897.702199074076</v>
      </c>
      <c r="M2344" s="15" t="str">
        <f t="shared" si="219"/>
        <v>Sep</v>
      </c>
      <c r="N2344" s="15" t="str">
        <f t="shared" si="220"/>
        <v>2014</v>
      </c>
      <c r="O2344" s="3" t="b">
        <v>0</v>
      </c>
      <c r="P2344" s="3">
        <v>0</v>
      </c>
      <c r="Q2344" s="3" t="b">
        <v>0</v>
      </c>
      <c r="R2344" s="3" t="s">
        <v>8272</v>
      </c>
      <c r="S2344" s="7">
        <f t="shared" si="216"/>
        <v>0</v>
      </c>
      <c r="T2344" s="3" t="e">
        <f t="shared" si="221"/>
        <v>#DIV/0!</v>
      </c>
      <c r="U2344" s="9" t="s">
        <v>8312</v>
      </c>
      <c r="V2344" s="3" t="s">
        <v>8313</v>
      </c>
    </row>
    <row r="2345" spans="1:22" ht="43.2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15">
        <f t="shared" si="217"/>
        <v>42377.82430555555</v>
      </c>
      <c r="K2345" s="3">
        <v>1447962505</v>
      </c>
      <c r="L2345" s="15">
        <f t="shared" si="218"/>
        <v>42327.825289351851</v>
      </c>
      <c r="M2345" s="15" t="str">
        <f t="shared" si="219"/>
        <v>Nov</v>
      </c>
      <c r="N2345" s="15" t="str">
        <f t="shared" si="220"/>
        <v>2015</v>
      </c>
      <c r="O2345" s="3" t="b">
        <v>0</v>
      </c>
      <c r="P2345" s="3">
        <v>1</v>
      </c>
      <c r="Q2345" s="3" t="b">
        <v>0</v>
      </c>
      <c r="R2345" s="3" t="s">
        <v>8272</v>
      </c>
      <c r="S2345" s="7">
        <f t="shared" si="216"/>
        <v>3</v>
      </c>
      <c r="T2345" s="3">
        <f t="shared" si="221"/>
        <v>300</v>
      </c>
      <c r="U2345" s="9" t="s">
        <v>8312</v>
      </c>
      <c r="V2345" s="3" t="s">
        <v>8313</v>
      </c>
    </row>
    <row r="2346" spans="1:22" ht="43.2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15">
        <f t="shared" si="217"/>
        <v>42545.727650462963</v>
      </c>
      <c r="K2346" s="3">
        <v>1464197269</v>
      </c>
      <c r="L2346" s="15">
        <f t="shared" si="218"/>
        <v>42515.727650462963</v>
      </c>
      <c r="M2346" s="15" t="str">
        <f t="shared" si="219"/>
        <v>May</v>
      </c>
      <c r="N2346" s="15" t="str">
        <f t="shared" si="220"/>
        <v>2016</v>
      </c>
      <c r="O2346" s="3" t="b">
        <v>0</v>
      </c>
      <c r="P2346" s="3">
        <v>1</v>
      </c>
      <c r="Q2346" s="3" t="b">
        <v>0</v>
      </c>
      <c r="R2346" s="3" t="s">
        <v>8272</v>
      </c>
      <c r="S2346" s="7">
        <f t="shared" si="216"/>
        <v>0</v>
      </c>
      <c r="T2346" s="3">
        <f t="shared" si="221"/>
        <v>1</v>
      </c>
      <c r="U2346" s="9" t="s">
        <v>8312</v>
      </c>
      <c r="V2346" s="3" t="s">
        <v>8313</v>
      </c>
    </row>
    <row r="2347" spans="1:22" ht="43.2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15">
        <f t="shared" si="217"/>
        <v>42094.985416666663</v>
      </c>
      <c r="K2347" s="3">
        <v>1424822556</v>
      </c>
      <c r="L2347" s="15">
        <f t="shared" si="218"/>
        <v>42060.001805555556</v>
      </c>
      <c r="M2347" s="15" t="str">
        <f t="shared" si="219"/>
        <v>Feb</v>
      </c>
      <c r="N2347" s="15" t="str">
        <f t="shared" si="220"/>
        <v>2015</v>
      </c>
      <c r="O2347" s="3" t="b">
        <v>0</v>
      </c>
      <c r="P2347" s="3">
        <v>0</v>
      </c>
      <c r="Q2347" s="3" t="b">
        <v>0</v>
      </c>
      <c r="R2347" s="3" t="s">
        <v>8272</v>
      </c>
      <c r="S2347" s="7">
        <f t="shared" si="216"/>
        <v>0</v>
      </c>
      <c r="T2347" s="3" t="e">
        <f t="shared" si="221"/>
        <v>#DIV/0!</v>
      </c>
      <c r="U2347" s="9" t="s">
        <v>8312</v>
      </c>
      <c r="V2347" s="3" t="s">
        <v>8313</v>
      </c>
    </row>
    <row r="2348" spans="1:22" ht="43.2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15">
        <f t="shared" si="217"/>
        <v>42660.79896990741</v>
      </c>
      <c r="K2348" s="3">
        <v>1472843431</v>
      </c>
      <c r="L2348" s="15">
        <f t="shared" si="218"/>
        <v>42615.79896990741</v>
      </c>
      <c r="M2348" s="15" t="str">
        <f t="shared" si="219"/>
        <v>Sep</v>
      </c>
      <c r="N2348" s="15" t="str">
        <f t="shared" si="220"/>
        <v>2016</v>
      </c>
      <c r="O2348" s="3" t="b">
        <v>0</v>
      </c>
      <c r="P2348" s="3">
        <v>3</v>
      </c>
      <c r="Q2348" s="3" t="b">
        <v>0</v>
      </c>
      <c r="R2348" s="3" t="s">
        <v>8272</v>
      </c>
      <c r="S2348" s="7">
        <f t="shared" si="216"/>
        <v>0</v>
      </c>
      <c r="T2348" s="3">
        <f t="shared" si="221"/>
        <v>13</v>
      </c>
      <c r="U2348" s="9" t="s">
        <v>8312</v>
      </c>
      <c r="V2348" s="3" t="s">
        <v>8313</v>
      </c>
    </row>
    <row r="2349" spans="1:22" ht="43.2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15">
        <f t="shared" si="217"/>
        <v>42607.607361111113</v>
      </c>
      <c r="K2349" s="3">
        <v>1469543676</v>
      </c>
      <c r="L2349" s="15">
        <f t="shared" si="218"/>
        <v>42577.607361111113</v>
      </c>
      <c r="M2349" s="15" t="str">
        <f t="shared" si="219"/>
        <v>Jul</v>
      </c>
      <c r="N2349" s="15" t="str">
        <f t="shared" si="220"/>
        <v>2016</v>
      </c>
      <c r="O2349" s="3" t="b">
        <v>0</v>
      </c>
      <c r="P2349" s="3">
        <v>1</v>
      </c>
      <c r="Q2349" s="3" t="b">
        <v>0</v>
      </c>
      <c r="R2349" s="3" t="s">
        <v>8272</v>
      </c>
      <c r="S2349" s="7">
        <f t="shared" si="216"/>
        <v>2</v>
      </c>
      <c r="T2349" s="3">
        <f t="shared" si="221"/>
        <v>15</v>
      </c>
      <c r="U2349" s="9" t="s">
        <v>8312</v>
      </c>
      <c r="V2349" s="3" t="s">
        <v>8313</v>
      </c>
    </row>
    <row r="2350" spans="1:22" ht="43.2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15">
        <f t="shared" si="217"/>
        <v>42420.932152777779</v>
      </c>
      <c r="K2350" s="3">
        <v>1450822938</v>
      </c>
      <c r="L2350" s="15">
        <f t="shared" si="218"/>
        <v>42360.932152777779</v>
      </c>
      <c r="M2350" s="15" t="str">
        <f t="shared" si="219"/>
        <v>Dec</v>
      </c>
      <c r="N2350" s="15" t="str">
        <f t="shared" si="220"/>
        <v>2015</v>
      </c>
      <c r="O2350" s="3" t="b">
        <v>0</v>
      </c>
      <c r="P2350" s="3">
        <v>5</v>
      </c>
      <c r="Q2350" s="3" t="b">
        <v>0</v>
      </c>
      <c r="R2350" s="3" t="s">
        <v>8272</v>
      </c>
      <c r="S2350" s="7">
        <f t="shared" si="216"/>
        <v>0</v>
      </c>
      <c r="T2350" s="3">
        <f t="shared" si="221"/>
        <v>54</v>
      </c>
      <c r="U2350" s="9" t="s">
        <v>8312</v>
      </c>
      <c r="V2350" s="3" t="s">
        <v>8313</v>
      </c>
    </row>
    <row r="2351" spans="1:22" ht="43.2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15">
        <f t="shared" si="217"/>
        <v>42227.775787037041</v>
      </c>
      <c r="K2351" s="3">
        <v>1436812628</v>
      </c>
      <c r="L2351" s="15">
        <f t="shared" si="218"/>
        <v>42198.775787037041</v>
      </c>
      <c r="M2351" s="15" t="str">
        <f t="shared" si="219"/>
        <v>Jul</v>
      </c>
      <c r="N2351" s="15" t="str">
        <f t="shared" si="220"/>
        <v>2015</v>
      </c>
      <c r="O2351" s="3" t="b">
        <v>0</v>
      </c>
      <c r="P2351" s="3">
        <v>0</v>
      </c>
      <c r="Q2351" s="3" t="b">
        <v>0</v>
      </c>
      <c r="R2351" s="3" t="s">
        <v>8272</v>
      </c>
      <c r="S2351" s="7">
        <f t="shared" si="216"/>
        <v>0</v>
      </c>
      <c r="T2351" s="3" t="e">
        <f t="shared" si="221"/>
        <v>#DIV/0!</v>
      </c>
      <c r="U2351" s="9" t="s">
        <v>8312</v>
      </c>
      <c r="V2351" s="3" t="s">
        <v>8313</v>
      </c>
    </row>
    <row r="2352" spans="1:22" ht="43.2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15">
        <f t="shared" si="217"/>
        <v>42738.842245370368</v>
      </c>
      <c r="K2352" s="3">
        <v>1480882370</v>
      </c>
      <c r="L2352" s="15">
        <f t="shared" si="218"/>
        <v>42708.842245370368</v>
      </c>
      <c r="M2352" s="15" t="str">
        <f t="shared" si="219"/>
        <v>Dec</v>
      </c>
      <c r="N2352" s="15" t="str">
        <f t="shared" si="220"/>
        <v>2016</v>
      </c>
      <c r="O2352" s="3" t="b">
        <v>0</v>
      </c>
      <c r="P2352" s="3">
        <v>0</v>
      </c>
      <c r="Q2352" s="3" t="b">
        <v>0</v>
      </c>
      <c r="R2352" s="3" t="s">
        <v>8272</v>
      </c>
      <c r="S2352" s="7">
        <f t="shared" si="216"/>
        <v>0</v>
      </c>
      <c r="T2352" s="3" t="e">
        <f t="shared" si="221"/>
        <v>#DIV/0!</v>
      </c>
      <c r="U2352" s="9" t="s">
        <v>8312</v>
      </c>
      <c r="V2352" s="3" t="s">
        <v>8313</v>
      </c>
    </row>
    <row r="2353" spans="1:22" ht="28.8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15">
        <f t="shared" si="217"/>
        <v>42124.101145833338</v>
      </c>
      <c r="K2353" s="3">
        <v>1427768739</v>
      </c>
      <c r="L2353" s="15">
        <f t="shared" si="218"/>
        <v>42094.101145833338</v>
      </c>
      <c r="M2353" s="15" t="str">
        <f t="shared" si="219"/>
        <v>Mar</v>
      </c>
      <c r="N2353" s="15" t="str">
        <f t="shared" si="220"/>
        <v>2015</v>
      </c>
      <c r="O2353" s="3" t="b">
        <v>0</v>
      </c>
      <c r="P2353" s="3">
        <v>7</v>
      </c>
      <c r="Q2353" s="3" t="b">
        <v>0</v>
      </c>
      <c r="R2353" s="3" t="s">
        <v>8272</v>
      </c>
      <c r="S2353" s="7">
        <f t="shared" si="216"/>
        <v>1</v>
      </c>
      <c r="T2353" s="3">
        <f t="shared" si="221"/>
        <v>15.43</v>
      </c>
      <c r="U2353" s="9" t="s">
        <v>8312</v>
      </c>
      <c r="V2353" s="3" t="s">
        <v>8313</v>
      </c>
    </row>
    <row r="2354" spans="1:22" ht="43.2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15">
        <f t="shared" si="217"/>
        <v>42161.633703703701</v>
      </c>
      <c r="K2354" s="3">
        <v>1428419552</v>
      </c>
      <c r="L2354" s="15">
        <f t="shared" si="218"/>
        <v>42101.633703703701</v>
      </c>
      <c r="M2354" s="15" t="str">
        <f t="shared" si="219"/>
        <v>Apr</v>
      </c>
      <c r="N2354" s="15" t="str">
        <f t="shared" si="220"/>
        <v>2015</v>
      </c>
      <c r="O2354" s="3" t="b">
        <v>0</v>
      </c>
      <c r="P2354" s="3">
        <v>0</v>
      </c>
      <c r="Q2354" s="3" t="b">
        <v>0</v>
      </c>
      <c r="R2354" s="3" t="s">
        <v>8272</v>
      </c>
      <c r="S2354" s="7">
        <f t="shared" si="216"/>
        <v>0</v>
      </c>
      <c r="T2354" s="3" t="e">
        <f t="shared" si="221"/>
        <v>#DIV/0!</v>
      </c>
      <c r="U2354" s="9" t="s">
        <v>8312</v>
      </c>
      <c r="V2354" s="3" t="s">
        <v>8313</v>
      </c>
    </row>
    <row r="2355" spans="1:22" ht="43.2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15">
        <f t="shared" si="217"/>
        <v>42115.676180555558</v>
      </c>
      <c r="K2355" s="3">
        <v>1428596022</v>
      </c>
      <c r="L2355" s="15">
        <f t="shared" si="218"/>
        <v>42103.676180555558</v>
      </c>
      <c r="M2355" s="15" t="str">
        <f t="shared" si="219"/>
        <v>Apr</v>
      </c>
      <c r="N2355" s="15" t="str">
        <f t="shared" si="220"/>
        <v>2015</v>
      </c>
      <c r="O2355" s="3" t="b">
        <v>0</v>
      </c>
      <c r="P2355" s="3">
        <v>0</v>
      </c>
      <c r="Q2355" s="3" t="b">
        <v>0</v>
      </c>
      <c r="R2355" s="3" t="s">
        <v>8272</v>
      </c>
      <c r="S2355" s="7">
        <f t="shared" si="216"/>
        <v>0</v>
      </c>
      <c r="T2355" s="3" t="e">
        <f t="shared" si="221"/>
        <v>#DIV/0!</v>
      </c>
      <c r="U2355" s="9" t="s">
        <v>8312</v>
      </c>
      <c r="V2355" s="3" t="s">
        <v>8313</v>
      </c>
    </row>
    <row r="2356" spans="1:22" ht="43.2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15">
        <f t="shared" si="217"/>
        <v>42014.722916666666</v>
      </c>
      <c r="K2356" s="3">
        <v>1415726460</v>
      </c>
      <c r="L2356" s="15">
        <f t="shared" si="218"/>
        <v>41954.722916666666</v>
      </c>
      <c r="M2356" s="15" t="str">
        <f t="shared" si="219"/>
        <v>Nov</v>
      </c>
      <c r="N2356" s="15" t="str">
        <f t="shared" si="220"/>
        <v>2014</v>
      </c>
      <c r="O2356" s="3" t="b">
        <v>0</v>
      </c>
      <c r="P2356" s="3">
        <v>1</v>
      </c>
      <c r="Q2356" s="3" t="b">
        <v>0</v>
      </c>
      <c r="R2356" s="3" t="s">
        <v>8272</v>
      </c>
      <c r="S2356" s="7">
        <f t="shared" si="216"/>
        <v>0</v>
      </c>
      <c r="T2356" s="3">
        <f t="shared" si="221"/>
        <v>25</v>
      </c>
      <c r="U2356" s="9" t="s">
        <v>8312</v>
      </c>
      <c r="V2356" s="3" t="s">
        <v>8313</v>
      </c>
    </row>
    <row r="2357" spans="1:22" ht="43.2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15">
        <f t="shared" si="217"/>
        <v>42126.918240740735</v>
      </c>
      <c r="K2357" s="3">
        <v>1428012136</v>
      </c>
      <c r="L2357" s="15">
        <f t="shared" si="218"/>
        <v>42096.918240740735</v>
      </c>
      <c r="M2357" s="15" t="str">
        <f t="shared" si="219"/>
        <v>Apr</v>
      </c>
      <c r="N2357" s="15" t="str">
        <f t="shared" si="220"/>
        <v>2015</v>
      </c>
      <c r="O2357" s="3" t="b">
        <v>0</v>
      </c>
      <c r="P2357" s="3">
        <v>2</v>
      </c>
      <c r="Q2357" s="3" t="b">
        <v>0</v>
      </c>
      <c r="R2357" s="3" t="s">
        <v>8272</v>
      </c>
      <c r="S2357" s="7">
        <f t="shared" si="216"/>
        <v>1</v>
      </c>
      <c r="T2357" s="3">
        <f t="shared" si="221"/>
        <v>27.5</v>
      </c>
      <c r="U2357" s="9" t="s">
        <v>8312</v>
      </c>
      <c r="V2357" s="3" t="s">
        <v>8313</v>
      </c>
    </row>
    <row r="2358" spans="1:22" ht="28.8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15">
        <f t="shared" si="217"/>
        <v>42160.78361111111</v>
      </c>
      <c r="K2358" s="3">
        <v>1430938104</v>
      </c>
      <c r="L2358" s="15">
        <f t="shared" si="218"/>
        <v>42130.78361111111</v>
      </c>
      <c r="M2358" s="15" t="str">
        <f t="shared" si="219"/>
        <v>May</v>
      </c>
      <c r="N2358" s="15" t="str">
        <f t="shared" si="220"/>
        <v>2015</v>
      </c>
      <c r="O2358" s="3" t="b">
        <v>0</v>
      </c>
      <c r="P2358" s="3">
        <v>0</v>
      </c>
      <c r="Q2358" s="3" t="b">
        <v>0</v>
      </c>
      <c r="R2358" s="3" t="s">
        <v>8272</v>
      </c>
      <c r="S2358" s="7">
        <f t="shared" si="216"/>
        <v>0</v>
      </c>
      <c r="T2358" s="3" t="e">
        <f t="shared" si="221"/>
        <v>#DIV/0!</v>
      </c>
      <c r="U2358" s="9" t="s">
        <v>8312</v>
      </c>
      <c r="V2358" s="3" t="s">
        <v>8313</v>
      </c>
    </row>
    <row r="2359" spans="1:22" ht="43.2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15">
        <f t="shared" si="217"/>
        <v>42294.620115740734</v>
      </c>
      <c r="K2359" s="3">
        <v>1442501578</v>
      </c>
      <c r="L2359" s="15">
        <f t="shared" si="218"/>
        <v>42264.620115740734</v>
      </c>
      <c r="M2359" s="15" t="str">
        <f t="shared" si="219"/>
        <v>Sep</v>
      </c>
      <c r="N2359" s="15" t="str">
        <f t="shared" si="220"/>
        <v>2015</v>
      </c>
      <c r="O2359" s="3" t="b">
        <v>0</v>
      </c>
      <c r="P2359" s="3">
        <v>0</v>
      </c>
      <c r="Q2359" s="3" t="b">
        <v>0</v>
      </c>
      <c r="R2359" s="3" t="s">
        <v>8272</v>
      </c>
      <c r="S2359" s="7">
        <f t="shared" si="216"/>
        <v>0</v>
      </c>
      <c r="T2359" s="3" t="e">
        <f t="shared" si="221"/>
        <v>#DIV/0!</v>
      </c>
      <c r="U2359" s="9" t="s">
        <v>8312</v>
      </c>
      <c r="V2359" s="3" t="s">
        <v>8313</v>
      </c>
    </row>
    <row r="2360" spans="1:22" ht="43.2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15">
        <f t="shared" si="217"/>
        <v>42035.027083333334</v>
      </c>
      <c r="K2360" s="3">
        <v>1417818036</v>
      </c>
      <c r="L2360" s="15">
        <f t="shared" si="218"/>
        <v>41978.930972222224</v>
      </c>
      <c r="M2360" s="15" t="str">
        <f t="shared" si="219"/>
        <v>Dec</v>
      </c>
      <c r="N2360" s="15" t="str">
        <f t="shared" si="220"/>
        <v>2014</v>
      </c>
      <c r="O2360" s="3" t="b">
        <v>0</v>
      </c>
      <c r="P2360" s="3">
        <v>0</v>
      </c>
      <c r="Q2360" s="3" t="b">
        <v>0</v>
      </c>
      <c r="R2360" s="3" t="s">
        <v>8272</v>
      </c>
      <c r="S2360" s="7">
        <f t="shared" si="216"/>
        <v>0</v>
      </c>
      <c r="T2360" s="3" t="e">
        <f t="shared" si="221"/>
        <v>#DIV/0!</v>
      </c>
      <c r="U2360" s="9" t="s">
        <v>8312</v>
      </c>
      <c r="V2360" s="3" t="s">
        <v>8313</v>
      </c>
    </row>
    <row r="2361" spans="1:22" ht="43.2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15">
        <f t="shared" si="217"/>
        <v>42219.649583333332</v>
      </c>
      <c r="K2361" s="3">
        <v>1433432124</v>
      </c>
      <c r="L2361" s="15">
        <f t="shared" si="218"/>
        <v>42159.649583333332</v>
      </c>
      <c r="M2361" s="15" t="str">
        <f t="shared" si="219"/>
        <v>Jun</v>
      </c>
      <c r="N2361" s="15" t="str">
        <f t="shared" si="220"/>
        <v>2015</v>
      </c>
      <c r="O2361" s="3" t="b">
        <v>0</v>
      </c>
      <c r="P2361" s="3">
        <v>3</v>
      </c>
      <c r="Q2361" s="3" t="b">
        <v>0</v>
      </c>
      <c r="R2361" s="3" t="s">
        <v>8272</v>
      </c>
      <c r="S2361" s="7">
        <f t="shared" si="216"/>
        <v>15</v>
      </c>
      <c r="T2361" s="3">
        <f t="shared" si="221"/>
        <v>367</v>
      </c>
      <c r="U2361" s="9" t="s">
        <v>8312</v>
      </c>
      <c r="V2361" s="3" t="s">
        <v>8313</v>
      </c>
    </row>
    <row r="2362" spans="1:22" ht="43.2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15">
        <f t="shared" si="217"/>
        <v>42407.70694444445</v>
      </c>
      <c r="K2362" s="3">
        <v>1452272280</v>
      </c>
      <c r="L2362" s="15">
        <f t="shared" si="218"/>
        <v>42377.70694444445</v>
      </c>
      <c r="M2362" s="15" t="str">
        <f t="shared" si="219"/>
        <v>Jan</v>
      </c>
      <c r="N2362" s="15" t="str">
        <f t="shared" si="220"/>
        <v>2016</v>
      </c>
      <c r="O2362" s="3" t="b">
        <v>0</v>
      </c>
      <c r="P2362" s="3">
        <v>1</v>
      </c>
      <c r="Q2362" s="3" t="b">
        <v>0</v>
      </c>
      <c r="R2362" s="3" t="s">
        <v>8272</v>
      </c>
      <c r="S2362" s="7">
        <f t="shared" si="216"/>
        <v>0</v>
      </c>
      <c r="T2362" s="3">
        <f t="shared" si="221"/>
        <v>2</v>
      </c>
      <c r="U2362" s="9" t="s">
        <v>8312</v>
      </c>
      <c r="V2362" s="3" t="s">
        <v>8313</v>
      </c>
    </row>
    <row r="2363" spans="1:22" ht="43.2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15">
        <f t="shared" si="217"/>
        <v>42490.916666666672</v>
      </c>
      <c r="K2363" s="3">
        <v>1459975008</v>
      </c>
      <c r="L2363" s="15">
        <f t="shared" si="218"/>
        <v>42466.858888888892</v>
      </c>
      <c r="M2363" s="15" t="str">
        <f t="shared" si="219"/>
        <v>Apr</v>
      </c>
      <c r="N2363" s="15" t="str">
        <f t="shared" si="220"/>
        <v>2016</v>
      </c>
      <c r="O2363" s="3" t="b">
        <v>0</v>
      </c>
      <c r="P2363" s="3">
        <v>0</v>
      </c>
      <c r="Q2363" s="3" t="b">
        <v>0</v>
      </c>
      <c r="R2363" s="3" t="s">
        <v>8272</v>
      </c>
      <c r="S2363" s="7">
        <f t="shared" si="216"/>
        <v>0</v>
      </c>
      <c r="T2363" s="3" t="e">
        <f t="shared" si="221"/>
        <v>#DIV/0!</v>
      </c>
      <c r="U2363" s="9" t="s">
        <v>8312</v>
      </c>
      <c r="V2363" s="3" t="s">
        <v>8313</v>
      </c>
    </row>
    <row r="2364" spans="1:22" ht="43.2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15">
        <f t="shared" si="217"/>
        <v>41984.688310185185</v>
      </c>
      <c r="K2364" s="3">
        <v>1415723470</v>
      </c>
      <c r="L2364" s="15">
        <f t="shared" si="218"/>
        <v>41954.688310185185</v>
      </c>
      <c r="M2364" s="15" t="str">
        <f t="shared" si="219"/>
        <v>Nov</v>
      </c>
      <c r="N2364" s="15" t="str">
        <f t="shared" si="220"/>
        <v>2014</v>
      </c>
      <c r="O2364" s="3" t="b">
        <v>0</v>
      </c>
      <c r="P2364" s="3">
        <v>2</v>
      </c>
      <c r="Q2364" s="3" t="b">
        <v>0</v>
      </c>
      <c r="R2364" s="3" t="s">
        <v>8272</v>
      </c>
      <c r="S2364" s="7">
        <f t="shared" si="216"/>
        <v>29</v>
      </c>
      <c r="T2364" s="3">
        <f t="shared" si="221"/>
        <v>60</v>
      </c>
      <c r="U2364" s="9" t="s">
        <v>8312</v>
      </c>
      <c r="V2364" s="3" t="s">
        <v>8313</v>
      </c>
    </row>
    <row r="2365" spans="1:22" ht="43.2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15">
        <f t="shared" si="217"/>
        <v>42367.011574074073</v>
      </c>
      <c r="K2365" s="3">
        <v>1447460200</v>
      </c>
      <c r="L2365" s="15">
        <f t="shared" si="218"/>
        <v>42322.011574074073</v>
      </c>
      <c r="M2365" s="15" t="str">
        <f t="shared" si="219"/>
        <v>Nov</v>
      </c>
      <c r="N2365" s="15" t="str">
        <f t="shared" si="220"/>
        <v>2015</v>
      </c>
      <c r="O2365" s="3" t="b">
        <v>0</v>
      </c>
      <c r="P2365" s="3">
        <v>0</v>
      </c>
      <c r="Q2365" s="3" t="b">
        <v>0</v>
      </c>
      <c r="R2365" s="3" t="s">
        <v>8272</v>
      </c>
      <c r="S2365" s="7">
        <f t="shared" si="216"/>
        <v>0</v>
      </c>
      <c r="T2365" s="3" t="e">
        <f t="shared" si="221"/>
        <v>#DIV/0!</v>
      </c>
      <c r="U2365" s="9" t="s">
        <v>8312</v>
      </c>
      <c r="V2365" s="3" t="s">
        <v>8313</v>
      </c>
    </row>
    <row r="2366" spans="1:22" ht="28.8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15">
        <f t="shared" si="217"/>
        <v>42303.934675925921</v>
      </c>
      <c r="K2366" s="3">
        <v>1441146356</v>
      </c>
      <c r="L2366" s="15">
        <f t="shared" si="218"/>
        <v>42248.934675925921</v>
      </c>
      <c r="M2366" s="15" t="str">
        <f t="shared" si="219"/>
        <v>Sep</v>
      </c>
      <c r="N2366" s="15" t="str">
        <f t="shared" si="220"/>
        <v>2015</v>
      </c>
      <c r="O2366" s="3" t="b">
        <v>0</v>
      </c>
      <c r="P2366" s="3">
        <v>0</v>
      </c>
      <c r="Q2366" s="3" t="b">
        <v>0</v>
      </c>
      <c r="R2366" s="3" t="s">
        <v>8272</v>
      </c>
      <c r="S2366" s="7">
        <f t="shared" si="216"/>
        <v>0</v>
      </c>
      <c r="T2366" s="3" t="e">
        <f t="shared" si="221"/>
        <v>#DIV/0!</v>
      </c>
      <c r="U2366" s="9" t="s">
        <v>8312</v>
      </c>
      <c r="V2366" s="3" t="s">
        <v>8313</v>
      </c>
    </row>
    <row r="2367" spans="1:22" ht="43.2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15">
        <f t="shared" si="217"/>
        <v>42386.958333333328</v>
      </c>
      <c r="K2367" s="3">
        <v>1449596425</v>
      </c>
      <c r="L2367" s="15">
        <f t="shared" si="218"/>
        <v>42346.736400462964</v>
      </c>
      <c r="M2367" s="15" t="str">
        <f t="shared" si="219"/>
        <v>Dec</v>
      </c>
      <c r="N2367" s="15" t="str">
        <f t="shared" si="220"/>
        <v>2015</v>
      </c>
      <c r="O2367" s="3" t="b">
        <v>0</v>
      </c>
      <c r="P2367" s="3">
        <v>0</v>
      </c>
      <c r="Q2367" s="3" t="b">
        <v>0</v>
      </c>
      <c r="R2367" s="3" t="s">
        <v>8272</v>
      </c>
      <c r="S2367" s="7">
        <f t="shared" si="216"/>
        <v>0</v>
      </c>
      <c r="T2367" s="3" t="e">
        <f t="shared" si="221"/>
        <v>#DIV/0!</v>
      </c>
      <c r="U2367" s="9" t="s">
        <v>8312</v>
      </c>
      <c r="V2367" s="3" t="s">
        <v>8313</v>
      </c>
    </row>
    <row r="2368" spans="1:22" ht="43.2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15">
        <f t="shared" si="217"/>
        <v>42298.531631944439</v>
      </c>
      <c r="K2368" s="3">
        <v>1442839533</v>
      </c>
      <c r="L2368" s="15">
        <f t="shared" si="218"/>
        <v>42268.531631944439</v>
      </c>
      <c r="M2368" s="15" t="str">
        <f t="shared" si="219"/>
        <v>Sep</v>
      </c>
      <c r="N2368" s="15" t="str">
        <f t="shared" si="220"/>
        <v>2015</v>
      </c>
      <c r="O2368" s="3" t="b">
        <v>0</v>
      </c>
      <c r="P2368" s="3">
        <v>27</v>
      </c>
      <c r="Q2368" s="3" t="b">
        <v>0</v>
      </c>
      <c r="R2368" s="3" t="s">
        <v>8272</v>
      </c>
      <c r="S2368" s="7">
        <f t="shared" si="216"/>
        <v>11</v>
      </c>
      <c r="T2368" s="3">
        <f t="shared" si="221"/>
        <v>97.41</v>
      </c>
      <c r="U2368" s="9" t="s">
        <v>8312</v>
      </c>
      <c r="V2368" s="3" t="s">
        <v>8313</v>
      </c>
    </row>
    <row r="2369" spans="1:22" ht="43.2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15">
        <f t="shared" si="217"/>
        <v>42485.928425925929</v>
      </c>
      <c r="K2369" s="3">
        <v>1456442216</v>
      </c>
      <c r="L2369" s="15">
        <f t="shared" si="218"/>
        <v>42425.970092592594</v>
      </c>
      <c r="M2369" s="15" t="str">
        <f t="shared" si="219"/>
        <v>Feb</v>
      </c>
      <c r="N2369" s="15" t="str">
        <f t="shared" si="220"/>
        <v>2016</v>
      </c>
      <c r="O2369" s="3" t="b">
        <v>0</v>
      </c>
      <c r="P2369" s="3">
        <v>14</v>
      </c>
      <c r="Q2369" s="3" t="b">
        <v>0</v>
      </c>
      <c r="R2369" s="3" t="s">
        <v>8272</v>
      </c>
      <c r="S2369" s="7">
        <f t="shared" si="216"/>
        <v>1</v>
      </c>
      <c r="T2369" s="3">
        <f t="shared" si="221"/>
        <v>47.86</v>
      </c>
      <c r="U2369" s="9" t="s">
        <v>8312</v>
      </c>
      <c r="V2369" s="3" t="s">
        <v>8313</v>
      </c>
    </row>
    <row r="2370" spans="1:22" ht="43.2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15">
        <f t="shared" si="217"/>
        <v>42108.680150462969</v>
      </c>
      <c r="K2370" s="3">
        <v>1425143965</v>
      </c>
      <c r="L2370" s="15">
        <f t="shared" si="218"/>
        <v>42063.721817129626</v>
      </c>
      <c r="M2370" s="15" t="str">
        <f t="shared" si="219"/>
        <v>Feb</v>
      </c>
      <c r="N2370" s="15" t="str">
        <f t="shared" si="220"/>
        <v>2015</v>
      </c>
      <c r="O2370" s="3" t="b">
        <v>0</v>
      </c>
      <c r="P2370" s="3">
        <v>2</v>
      </c>
      <c r="Q2370" s="3" t="b">
        <v>0</v>
      </c>
      <c r="R2370" s="3" t="s">
        <v>8272</v>
      </c>
      <c r="S2370" s="7">
        <f t="shared" ref="S2370:S2433" si="222">ROUND((E2370/D2370)*100,0)</f>
        <v>0</v>
      </c>
      <c r="T2370" s="3">
        <f t="shared" si="221"/>
        <v>50</v>
      </c>
      <c r="U2370" s="9" t="s">
        <v>8312</v>
      </c>
      <c r="V2370" s="3" t="s">
        <v>8313</v>
      </c>
    </row>
    <row r="2371" spans="1:22" ht="43.2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15">
        <f t="shared" ref="J2371:J2434" si="223">(((I2371/60)/60)/24)+DATE(1970,1,1)</f>
        <v>42410.812627314815</v>
      </c>
      <c r="K2371" s="3">
        <v>1452540611</v>
      </c>
      <c r="L2371" s="15">
        <f t="shared" ref="L2371:L2434" si="224">(((K2371/60)/60)/24)+DATE(1970,1,1)</f>
        <v>42380.812627314815</v>
      </c>
      <c r="M2371" s="15" t="str">
        <f t="shared" ref="M2371:M2434" si="225">TEXT(L2371, "mmm")</f>
        <v>Jan</v>
      </c>
      <c r="N2371" s="15" t="str">
        <f t="shared" ref="N2371:N2434" si="226">TEXT(L2371, "yyyy")</f>
        <v>2016</v>
      </c>
      <c r="O2371" s="3" t="b">
        <v>0</v>
      </c>
      <c r="P2371" s="3">
        <v>0</v>
      </c>
      <c r="Q2371" s="3" t="b">
        <v>0</v>
      </c>
      <c r="R2371" s="3" t="s">
        <v>8272</v>
      </c>
      <c r="S2371" s="7">
        <f t="shared" si="222"/>
        <v>0</v>
      </c>
      <c r="T2371" s="3" t="e">
        <f t="shared" ref="T2371:T2434" si="227">ROUND(E2371/P2371,2)</f>
        <v>#DIV/0!</v>
      </c>
      <c r="U2371" s="9" t="s">
        <v>8312</v>
      </c>
      <c r="V2371" s="3" t="s">
        <v>8313</v>
      </c>
    </row>
    <row r="2372" spans="1:22" ht="43.2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15">
        <f t="shared" si="223"/>
        <v>41991.18913194444</v>
      </c>
      <c r="K2372" s="3">
        <v>1416285141</v>
      </c>
      <c r="L2372" s="15">
        <f t="shared" si="224"/>
        <v>41961.18913194444</v>
      </c>
      <c r="M2372" s="15" t="str">
        <f t="shared" si="225"/>
        <v>Nov</v>
      </c>
      <c r="N2372" s="15" t="str">
        <f t="shared" si="226"/>
        <v>2014</v>
      </c>
      <c r="O2372" s="3" t="b">
        <v>0</v>
      </c>
      <c r="P2372" s="3">
        <v>4</v>
      </c>
      <c r="Q2372" s="3" t="b">
        <v>0</v>
      </c>
      <c r="R2372" s="3" t="s">
        <v>8272</v>
      </c>
      <c r="S2372" s="7">
        <f t="shared" si="222"/>
        <v>0</v>
      </c>
      <c r="T2372" s="3">
        <f t="shared" si="227"/>
        <v>20.5</v>
      </c>
      <c r="U2372" s="9" t="s">
        <v>8312</v>
      </c>
      <c r="V2372" s="3" t="s">
        <v>8313</v>
      </c>
    </row>
    <row r="2373" spans="1:22" ht="43.2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15">
        <f t="shared" si="223"/>
        <v>42180.777731481481</v>
      </c>
      <c r="K2373" s="3">
        <v>1432665596</v>
      </c>
      <c r="L2373" s="15">
        <f t="shared" si="224"/>
        <v>42150.777731481481</v>
      </c>
      <c r="M2373" s="15" t="str">
        <f t="shared" si="225"/>
        <v>May</v>
      </c>
      <c r="N2373" s="15" t="str">
        <f t="shared" si="226"/>
        <v>2015</v>
      </c>
      <c r="O2373" s="3" t="b">
        <v>0</v>
      </c>
      <c r="P2373" s="3">
        <v>0</v>
      </c>
      <c r="Q2373" s="3" t="b">
        <v>0</v>
      </c>
      <c r="R2373" s="3" t="s">
        <v>8272</v>
      </c>
      <c r="S2373" s="7">
        <f t="shared" si="222"/>
        <v>0</v>
      </c>
      <c r="T2373" s="3" t="e">
        <f t="shared" si="227"/>
        <v>#DIV/0!</v>
      </c>
      <c r="U2373" s="9" t="s">
        <v>8312</v>
      </c>
      <c r="V2373" s="3" t="s">
        <v>8313</v>
      </c>
    </row>
    <row r="2374" spans="1:22" ht="43.2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15">
        <f t="shared" si="223"/>
        <v>42118.069108796291</v>
      </c>
      <c r="K2374" s="3">
        <v>1427247571</v>
      </c>
      <c r="L2374" s="15">
        <f t="shared" si="224"/>
        <v>42088.069108796291</v>
      </c>
      <c r="M2374" s="15" t="str">
        <f t="shared" si="225"/>
        <v>Mar</v>
      </c>
      <c r="N2374" s="15" t="str">
        <f t="shared" si="226"/>
        <v>2015</v>
      </c>
      <c r="O2374" s="3" t="b">
        <v>0</v>
      </c>
      <c r="P2374" s="3">
        <v>6</v>
      </c>
      <c r="Q2374" s="3" t="b">
        <v>0</v>
      </c>
      <c r="R2374" s="3" t="s">
        <v>8272</v>
      </c>
      <c r="S2374" s="7">
        <f t="shared" si="222"/>
        <v>3</v>
      </c>
      <c r="T2374" s="3">
        <f t="shared" si="227"/>
        <v>30</v>
      </c>
      <c r="U2374" s="9" t="s">
        <v>8312</v>
      </c>
      <c r="V2374" s="3" t="s">
        <v>8313</v>
      </c>
    </row>
    <row r="2375" spans="1:22" ht="28.8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15">
        <f t="shared" si="223"/>
        <v>42245.662314814821</v>
      </c>
      <c r="K2375" s="3">
        <v>1438271624</v>
      </c>
      <c r="L2375" s="15">
        <f t="shared" si="224"/>
        <v>42215.662314814821</v>
      </c>
      <c r="M2375" s="15" t="str">
        <f t="shared" si="225"/>
        <v>Jul</v>
      </c>
      <c r="N2375" s="15" t="str">
        <f t="shared" si="226"/>
        <v>2015</v>
      </c>
      <c r="O2375" s="3" t="b">
        <v>0</v>
      </c>
      <c r="P2375" s="3">
        <v>1</v>
      </c>
      <c r="Q2375" s="3" t="b">
        <v>0</v>
      </c>
      <c r="R2375" s="3" t="s">
        <v>8272</v>
      </c>
      <c r="S2375" s="7">
        <f t="shared" si="222"/>
        <v>0</v>
      </c>
      <c r="T2375" s="3">
        <f t="shared" si="227"/>
        <v>50</v>
      </c>
      <c r="U2375" s="9" t="s">
        <v>8312</v>
      </c>
      <c r="V2375" s="3" t="s">
        <v>8313</v>
      </c>
    </row>
    <row r="2376" spans="1:22" ht="43.2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15">
        <f t="shared" si="223"/>
        <v>42047.843287037031</v>
      </c>
      <c r="K2376" s="3">
        <v>1421180060</v>
      </c>
      <c r="L2376" s="15">
        <f t="shared" si="224"/>
        <v>42017.843287037031</v>
      </c>
      <c r="M2376" s="15" t="str">
        <f t="shared" si="225"/>
        <v>Jan</v>
      </c>
      <c r="N2376" s="15" t="str">
        <f t="shared" si="226"/>
        <v>2015</v>
      </c>
      <c r="O2376" s="3" t="b">
        <v>0</v>
      </c>
      <c r="P2376" s="3">
        <v>1</v>
      </c>
      <c r="Q2376" s="3" t="b">
        <v>0</v>
      </c>
      <c r="R2376" s="3" t="s">
        <v>8272</v>
      </c>
      <c r="S2376" s="7">
        <f t="shared" si="222"/>
        <v>0</v>
      </c>
      <c r="T2376" s="3">
        <f t="shared" si="227"/>
        <v>10</v>
      </c>
      <c r="U2376" s="9" t="s">
        <v>8312</v>
      </c>
      <c r="V2376" s="3" t="s">
        <v>8313</v>
      </c>
    </row>
    <row r="2377" spans="1:22" ht="43.2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15">
        <f t="shared" si="223"/>
        <v>42622.836076388892</v>
      </c>
      <c r="K2377" s="3">
        <v>1470859437</v>
      </c>
      <c r="L2377" s="15">
        <f t="shared" si="224"/>
        <v>42592.836076388892</v>
      </c>
      <c r="M2377" s="15" t="str">
        <f t="shared" si="225"/>
        <v>Aug</v>
      </c>
      <c r="N2377" s="15" t="str">
        <f t="shared" si="226"/>
        <v>2016</v>
      </c>
      <c r="O2377" s="3" t="b">
        <v>0</v>
      </c>
      <c r="P2377" s="3">
        <v>0</v>
      </c>
      <c r="Q2377" s="3" t="b">
        <v>0</v>
      </c>
      <c r="R2377" s="3" t="s">
        <v>8272</v>
      </c>
      <c r="S2377" s="7">
        <f t="shared" si="222"/>
        <v>0</v>
      </c>
      <c r="T2377" s="3" t="e">
        <f t="shared" si="227"/>
        <v>#DIV/0!</v>
      </c>
      <c r="U2377" s="9" t="s">
        <v>8312</v>
      </c>
      <c r="V2377" s="3" t="s">
        <v>8313</v>
      </c>
    </row>
    <row r="2378" spans="1:22" ht="43.2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15">
        <f t="shared" si="223"/>
        <v>42348.925532407404</v>
      </c>
      <c r="K2378" s="3">
        <v>1447193566</v>
      </c>
      <c r="L2378" s="15">
        <f t="shared" si="224"/>
        <v>42318.925532407404</v>
      </c>
      <c r="M2378" s="15" t="str">
        <f t="shared" si="225"/>
        <v>Nov</v>
      </c>
      <c r="N2378" s="15" t="str">
        <f t="shared" si="226"/>
        <v>2015</v>
      </c>
      <c r="O2378" s="3" t="b">
        <v>0</v>
      </c>
      <c r="P2378" s="3">
        <v>4</v>
      </c>
      <c r="Q2378" s="3" t="b">
        <v>0</v>
      </c>
      <c r="R2378" s="3" t="s">
        <v>8272</v>
      </c>
      <c r="S2378" s="7">
        <f t="shared" si="222"/>
        <v>11</v>
      </c>
      <c r="T2378" s="3">
        <f t="shared" si="227"/>
        <v>81.58</v>
      </c>
      <c r="U2378" s="9" t="s">
        <v>8312</v>
      </c>
      <c r="V2378" s="3" t="s">
        <v>8313</v>
      </c>
    </row>
    <row r="2379" spans="1:22" ht="43.2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15">
        <f t="shared" si="223"/>
        <v>42699.911840277782</v>
      </c>
      <c r="K2379" s="3">
        <v>1477515183</v>
      </c>
      <c r="L2379" s="15">
        <f t="shared" si="224"/>
        <v>42669.870173611111</v>
      </c>
      <c r="M2379" s="15" t="str">
        <f t="shared" si="225"/>
        <v>Oct</v>
      </c>
      <c r="N2379" s="15" t="str">
        <f t="shared" si="226"/>
        <v>2016</v>
      </c>
      <c r="O2379" s="3" t="b">
        <v>0</v>
      </c>
      <c r="P2379" s="3">
        <v>0</v>
      </c>
      <c r="Q2379" s="3" t="b">
        <v>0</v>
      </c>
      <c r="R2379" s="3" t="s">
        <v>8272</v>
      </c>
      <c r="S2379" s="7">
        <f t="shared" si="222"/>
        <v>0</v>
      </c>
      <c r="T2379" s="3" t="e">
        <f t="shared" si="227"/>
        <v>#DIV/0!</v>
      </c>
      <c r="U2379" s="9" t="s">
        <v>8312</v>
      </c>
      <c r="V2379" s="3" t="s">
        <v>8313</v>
      </c>
    </row>
    <row r="2380" spans="1:22" ht="43.2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15">
        <f t="shared" si="223"/>
        <v>42242.013078703705</v>
      </c>
      <c r="K2380" s="3">
        <v>1438042730</v>
      </c>
      <c r="L2380" s="15">
        <f t="shared" si="224"/>
        <v>42213.013078703705</v>
      </c>
      <c r="M2380" s="15" t="str">
        <f t="shared" si="225"/>
        <v>Jul</v>
      </c>
      <c r="N2380" s="15" t="str">
        <f t="shared" si="226"/>
        <v>2015</v>
      </c>
      <c r="O2380" s="3" t="b">
        <v>0</v>
      </c>
      <c r="P2380" s="3">
        <v>0</v>
      </c>
      <c r="Q2380" s="3" t="b">
        <v>0</v>
      </c>
      <c r="R2380" s="3" t="s">
        <v>8272</v>
      </c>
      <c r="S2380" s="7">
        <f t="shared" si="222"/>
        <v>0</v>
      </c>
      <c r="T2380" s="3" t="e">
        <f t="shared" si="227"/>
        <v>#DIV/0!</v>
      </c>
      <c r="U2380" s="9" t="s">
        <v>8312</v>
      </c>
      <c r="V2380" s="3" t="s">
        <v>8313</v>
      </c>
    </row>
    <row r="2381" spans="1:22" ht="28.8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15">
        <f t="shared" si="223"/>
        <v>42282.016388888893</v>
      </c>
      <c r="K2381" s="3">
        <v>1440116616</v>
      </c>
      <c r="L2381" s="15">
        <f t="shared" si="224"/>
        <v>42237.016388888893</v>
      </c>
      <c r="M2381" s="15" t="str">
        <f t="shared" si="225"/>
        <v>Aug</v>
      </c>
      <c r="N2381" s="15" t="str">
        <f t="shared" si="226"/>
        <v>2015</v>
      </c>
      <c r="O2381" s="3" t="b">
        <v>0</v>
      </c>
      <c r="P2381" s="3">
        <v>0</v>
      </c>
      <c r="Q2381" s="3" t="b">
        <v>0</v>
      </c>
      <c r="R2381" s="3" t="s">
        <v>8272</v>
      </c>
      <c r="S2381" s="7">
        <f t="shared" si="222"/>
        <v>0</v>
      </c>
      <c r="T2381" s="3" t="e">
        <f t="shared" si="227"/>
        <v>#DIV/0!</v>
      </c>
      <c r="U2381" s="9" t="s">
        <v>8312</v>
      </c>
      <c r="V2381" s="3" t="s">
        <v>8313</v>
      </c>
    </row>
    <row r="2382" spans="1:22" ht="43.2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15">
        <f t="shared" si="223"/>
        <v>42278.793310185181</v>
      </c>
      <c r="K2382" s="3">
        <v>1441134142</v>
      </c>
      <c r="L2382" s="15">
        <f t="shared" si="224"/>
        <v>42248.793310185181</v>
      </c>
      <c r="M2382" s="15" t="str">
        <f t="shared" si="225"/>
        <v>Sep</v>
      </c>
      <c r="N2382" s="15" t="str">
        <f t="shared" si="226"/>
        <v>2015</v>
      </c>
      <c r="O2382" s="3" t="b">
        <v>0</v>
      </c>
      <c r="P2382" s="3">
        <v>3</v>
      </c>
      <c r="Q2382" s="3" t="b">
        <v>0</v>
      </c>
      <c r="R2382" s="3" t="s">
        <v>8272</v>
      </c>
      <c r="S2382" s="7">
        <f t="shared" si="222"/>
        <v>0</v>
      </c>
      <c r="T2382" s="3">
        <f t="shared" si="227"/>
        <v>18.329999999999998</v>
      </c>
      <c r="U2382" s="9" t="s">
        <v>8312</v>
      </c>
      <c r="V2382" s="3" t="s">
        <v>8313</v>
      </c>
    </row>
    <row r="2383" spans="1:22" ht="43.2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15">
        <f t="shared" si="223"/>
        <v>42104.935740740737</v>
      </c>
      <c r="K2383" s="3">
        <v>1426112848</v>
      </c>
      <c r="L2383" s="15">
        <f t="shared" si="224"/>
        <v>42074.935740740737</v>
      </c>
      <c r="M2383" s="15" t="str">
        <f t="shared" si="225"/>
        <v>Mar</v>
      </c>
      <c r="N2383" s="15" t="str">
        <f t="shared" si="226"/>
        <v>2015</v>
      </c>
      <c r="O2383" s="3" t="b">
        <v>0</v>
      </c>
      <c r="P2383" s="3">
        <v>7</v>
      </c>
      <c r="Q2383" s="3" t="b">
        <v>0</v>
      </c>
      <c r="R2383" s="3" t="s">
        <v>8272</v>
      </c>
      <c r="S2383" s="7">
        <f t="shared" si="222"/>
        <v>2</v>
      </c>
      <c r="T2383" s="3">
        <f t="shared" si="227"/>
        <v>224.43</v>
      </c>
      <c r="U2383" s="9" t="s">
        <v>8312</v>
      </c>
      <c r="V2383" s="3" t="s">
        <v>8313</v>
      </c>
    </row>
    <row r="2384" spans="1:22" ht="57.6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15">
        <f t="shared" si="223"/>
        <v>42220.187534722223</v>
      </c>
      <c r="K2384" s="3">
        <v>1436502603</v>
      </c>
      <c r="L2384" s="15">
        <f t="shared" si="224"/>
        <v>42195.187534722223</v>
      </c>
      <c r="M2384" s="15" t="str">
        <f t="shared" si="225"/>
        <v>Jul</v>
      </c>
      <c r="N2384" s="15" t="str">
        <f t="shared" si="226"/>
        <v>2015</v>
      </c>
      <c r="O2384" s="3" t="b">
        <v>0</v>
      </c>
      <c r="P2384" s="3">
        <v>2</v>
      </c>
      <c r="Q2384" s="3" t="b">
        <v>0</v>
      </c>
      <c r="R2384" s="3" t="s">
        <v>8272</v>
      </c>
      <c r="S2384" s="7">
        <f t="shared" si="222"/>
        <v>3</v>
      </c>
      <c r="T2384" s="3">
        <f t="shared" si="227"/>
        <v>37.5</v>
      </c>
      <c r="U2384" s="9" t="s">
        <v>8312</v>
      </c>
      <c r="V2384" s="3" t="s">
        <v>8313</v>
      </c>
    </row>
    <row r="2385" spans="1:22" ht="43.2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15">
        <f t="shared" si="223"/>
        <v>42057.056793981479</v>
      </c>
      <c r="K2385" s="3">
        <v>1421976107</v>
      </c>
      <c r="L2385" s="15">
        <f t="shared" si="224"/>
        <v>42027.056793981479</v>
      </c>
      <c r="M2385" s="15" t="str">
        <f t="shared" si="225"/>
        <v>Jan</v>
      </c>
      <c r="N2385" s="15" t="str">
        <f t="shared" si="226"/>
        <v>2015</v>
      </c>
      <c r="O2385" s="3" t="b">
        <v>0</v>
      </c>
      <c r="P2385" s="3">
        <v>3</v>
      </c>
      <c r="Q2385" s="3" t="b">
        <v>0</v>
      </c>
      <c r="R2385" s="3" t="s">
        <v>8272</v>
      </c>
      <c r="S2385" s="7">
        <f t="shared" si="222"/>
        <v>4</v>
      </c>
      <c r="T2385" s="3">
        <f t="shared" si="227"/>
        <v>145</v>
      </c>
      <c r="U2385" s="9" t="s">
        <v>8312</v>
      </c>
      <c r="V2385" s="3" t="s">
        <v>8313</v>
      </c>
    </row>
    <row r="2386" spans="1:22" ht="57.6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15">
        <f t="shared" si="223"/>
        <v>41957.109293981484</v>
      </c>
      <c r="K2386" s="3">
        <v>1413337043</v>
      </c>
      <c r="L2386" s="15">
        <f t="shared" si="224"/>
        <v>41927.067627314813</v>
      </c>
      <c r="M2386" s="15" t="str">
        <f t="shared" si="225"/>
        <v>Oct</v>
      </c>
      <c r="N2386" s="15" t="str">
        <f t="shared" si="226"/>
        <v>2014</v>
      </c>
      <c r="O2386" s="3" t="b">
        <v>0</v>
      </c>
      <c r="P2386" s="3">
        <v>8</v>
      </c>
      <c r="Q2386" s="3" t="b">
        <v>0</v>
      </c>
      <c r="R2386" s="3" t="s">
        <v>8272</v>
      </c>
      <c r="S2386" s="7">
        <f t="shared" si="222"/>
        <v>1</v>
      </c>
      <c r="T2386" s="3">
        <f t="shared" si="227"/>
        <v>1</v>
      </c>
      <c r="U2386" s="9" t="s">
        <v>8312</v>
      </c>
      <c r="V2386" s="3" t="s">
        <v>8313</v>
      </c>
    </row>
    <row r="2387" spans="1:22" ht="43.2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15">
        <f t="shared" si="223"/>
        <v>42221.70175925926</v>
      </c>
      <c r="K2387" s="3">
        <v>1436201432</v>
      </c>
      <c r="L2387" s="15">
        <f t="shared" si="224"/>
        <v>42191.70175925926</v>
      </c>
      <c r="M2387" s="15" t="str">
        <f t="shared" si="225"/>
        <v>Jul</v>
      </c>
      <c r="N2387" s="15" t="str">
        <f t="shared" si="226"/>
        <v>2015</v>
      </c>
      <c r="O2387" s="3" t="b">
        <v>0</v>
      </c>
      <c r="P2387" s="3">
        <v>7</v>
      </c>
      <c r="Q2387" s="3" t="b">
        <v>0</v>
      </c>
      <c r="R2387" s="3" t="s">
        <v>8272</v>
      </c>
      <c r="S2387" s="7">
        <f t="shared" si="222"/>
        <v>1</v>
      </c>
      <c r="T2387" s="3">
        <f t="shared" si="227"/>
        <v>112.57</v>
      </c>
      <c r="U2387" s="9" t="s">
        <v>8312</v>
      </c>
      <c r="V2387" s="3" t="s">
        <v>8313</v>
      </c>
    </row>
    <row r="2388" spans="1:22" ht="43.2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15">
        <f t="shared" si="223"/>
        <v>42014.838240740741</v>
      </c>
      <c r="K2388" s="3">
        <v>1415736424</v>
      </c>
      <c r="L2388" s="15">
        <f t="shared" si="224"/>
        <v>41954.838240740741</v>
      </c>
      <c r="M2388" s="15" t="str">
        <f t="shared" si="225"/>
        <v>Nov</v>
      </c>
      <c r="N2388" s="15" t="str">
        <f t="shared" si="226"/>
        <v>2014</v>
      </c>
      <c r="O2388" s="3" t="b">
        <v>0</v>
      </c>
      <c r="P2388" s="3">
        <v>0</v>
      </c>
      <c r="Q2388" s="3" t="b">
        <v>0</v>
      </c>
      <c r="R2388" s="3" t="s">
        <v>8272</v>
      </c>
      <c r="S2388" s="7">
        <f t="shared" si="222"/>
        <v>0</v>
      </c>
      <c r="T2388" s="3" t="e">
        <f t="shared" si="227"/>
        <v>#DIV/0!</v>
      </c>
      <c r="U2388" s="9" t="s">
        <v>8312</v>
      </c>
      <c r="V2388" s="3" t="s">
        <v>8313</v>
      </c>
    </row>
    <row r="2389" spans="1:22" ht="43.2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15">
        <f t="shared" si="223"/>
        <v>42573.626620370371</v>
      </c>
      <c r="K2389" s="3">
        <v>1465311740</v>
      </c>
      <c r="L2389" s="15">
        <f t="shared" si="224"/>
        <v>42528.626620370371</v>
      </c>
      <c r="M2389" s="15" t="str">
        <f t="shared" si="225"/>
        <v>Jun</v>
      </c>
      <c r="N2389" s="15" t="str">
        <f t="shared" si="226"/>
        <v>2016</v>
      </c>
      <c r="O2389" s="3" t="b">
        <v>0</v>
      </c>
      <c r="P2389" s="3">
        <v>3</v>
      </c>
      <c r="Q2389" s="3" t="b">
        <v>0</v>
      </c>
      <c r="R2389" s="3" t="s">
        <v>8272</v>
      </c>
      <c r="S2389" s="7">
        <f t="shared" si="222"/>
        <v>1</v>
      </c>
      <c r="T2389" s="3">
        <f t="shared" si="227"/>
        <v>342</v>
      </c>
      <c r="U2389" s="9" t="s">
        <v>8312</v>
      </c>
      <c r="V2389" s="3" t="s">
        <v>8313</v>
      </c>
    </row>
    <row r="2390" spans="1:22" ht="43.2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15">
        <f t="shared" si="223"/>
        <v>42019.811805555553</v>
      </c>
      <c r="K2390" s="3">
        <v>1418761759</v>
      </c>
      <c r="L2390" s="15">
        <f t="shared" si="224"/>
        <v>41989.853692129633</v>
      </c>
      <c r="M2390" s="15" t="str">
        <f t="shared" si="225"/>
        <v>Dec</v>
      </c>
      <c r="N2390" s="15" t="str">
        <f t="shared" si="226"/>
        <v>2014</v>
      </c>
      <c r="O2390" s="3" t="b">
        <v>0</v>
      </c>
      <c r="P2390" s="3">
        <v>8</v>
      </c>
      <c r="Q2390" s="3" t="b">
        <v>0</v>
      </c>
      <c r="R2390" s="3" t="s">
        <v>8272</v>
      </c>
      <c r="S2390" s="7">
        <f t="shared" si="222"/>
        <v>1</v>
      </c>
      <c r="T2390" s="3">
        <f t="shared" si="227"/>
        <v>57.88</v>
      </c>
      <c r="U2390" s="9" t="s">
        <v>8312</v>
      </c>
      <c r="V2390" s="3" t="s">
        <v>8313</v>
      </c>
    </row>
    <row r="2391" spans="1:22" ht="57.6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15">
        <f t="shared" si="223"/>
        <v>42210.915972222225</v>
      </c>
      <c r="K2391" s="3">
        <v>1435160452</v>
      </c>
      <c r="L2391" s="15">
        <f t="shared" si="224"/>
        <v>42179.653379629628</v>
      </c>
      <c r="M2391" s="15" t="str">
        <f t="shared" si="225"/>
        <v>Jun</v>
      </c>
      <c r="N2391" s="15" t="str">
        <f t="shared" si="226"/>
        <v>2015</v>
      </c>
      <c r="O2391" s="3" t="b">
        <v>0</v>
      </c>
      <c r="P2391" s="3">
        <v>1</v>
      </c>
      <c r="Q2391" s="3" t="b">
        <v>0</v>
      </c>
      <c r="R2391" s="3" t="s">
        <v>8272</v>
      </c>
      <c r="S2391" s="7">
        <f t="shared" si="222"/>
        <v>0</v>
      </c>
      <c r="T2391" s="3">
        <f t="shared" si="227"/>
        <v>30</v>
      </c>
      <c r="U2391" s="9" t="s">
        <v>8312</v>
      </c>
      <c r="V2391" s="3" t="s">
        <v>8313</v>
      </c>
    </row>
    <row r="2392" spans="1:22" ht="43.2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15">
        <f t="shared" si="223"/>
        <v>42008.262314814812</v>
      </c>
      <c r="K2392" s="3">
        <v>1416896264</v>
      </c>
      <c r="L2392" s="15">
        <f t="shared" si="224"/>
        <v>41968.262314814812</v>
      </c>
      <c r="M2392" s="15" t="str">
        <f t="shared" si="225"/>
        <v>Nov</v>
      </c>
      <c r="N2392" s="15" t="str">
        <f t="shared" si="226"/>
        <v>2014</v>
      </c>
      <c r="O2392" s="3" t="b">
        <v>0</v>
      </c>
      <c r="P2392" s="3">
        <v>0</v>
      </c>
      <c r="Q2392" s="3" t="b">
        <v>0</v>
      </c>
      <c r="R2392" s="3" t="s">
        <v>8272</v>
      </c>
      <c r="S2392" s="7">
        <f t="shared" si="222"/>
        <v>0</v>
      </c>
      <c r="T2392" s="3" t="e">
        <f t="shared" si="227"/>
        <v>#DIV/0!</v>
      </c>
      <c r="U2392" s="9" t="s">
        <v>8312</v>
      </c>
      <c r="V2392" s="3" t="s">
        <v>8313</v>
      </c>
    </row>
    <row r="2393" spans="1:22" ht="28.8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15">
        <f t="shared" si="223"/>
        <v>42094.752824074079</v>
      </c>
      <c r="K2393" s="3">
        <v>1425236644</v>
      </c>
      <c r="L2393" s="15">
        <f t="shared" si="224"/>
        <v>42064.794490740736</v>
      </c>
      <c r="M2393" s="15" t="str">
        <f t="shared" si="225"/>
        <v>Mar</v>
      </c>
      <c r="N2393" s="15" t="str">
        <f t="shared" si="226"/>
        <v>2015</v>
      </c>
      <c r="O2393" s="3" t="b">
        <v>0</v>
      </c>
      <c r="P2393" s="3">
        <v>1</v>
      </c>
      <c r="Q2393" s="3" t="b">
        <v>0</v>
      </c>
      <c r="R2393" s="3" t="s">
        <v>8272</v>
      </c>
      <c r="S2393" s="7">
        <f t="shared" si="222"/>
        <v>0</v>
      </c>
      <c r="T2393" s="3">
        <f t="shared" si="227"/>
        <v>25</v>
      </c>
      <c r="U2393" s="9" t="s">
        <v>8312</v>
      </c>
      <c r="V2393" s="3" t="s">
        <v>8313</v>
      </c>
    </row>
    <row r="2394" spans="1:22" ht="43.2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15">
        <f t="shared" si="223"/>
        <v>42306.120636574073</v>
      </c>
      <c r="K2394" s="3">
        <v>1443495223</v>
      </c>
      <c r="L2394" s="15">
        <f t="shared" si="224"/>
        <v>42276.120636574073</v>
      </c>
      <c r="M2394" s="15" t="str">
        <f t="shared" si="225"/>
        <v>Sep</v>
      </c>
      <c r="N2394" s="15" t="str">
        <f t="shared" si="226"/>
        <v>2015</v>
      </c>
      <c r="O2394" s="3" t="b">
        <v>0</v>
      </c>
      <c r="P2394" s="3">
        <v>0</v>
      </c>
      <c r="Q2394" s="3" t="b">
        <v>0</v>
      </c>
      <c r="R2394" s="3" t="s">
        <v>8272</v>
      </c>
      <c r="S2394" s="7">
        <f t="shared" si="222"/>
        <v>0</v>
      </c>
      <c r="T2394" s="3" t="e">
        <f t="shared" si="227"/>
        <v>#DIV/0!</v>
      </c>
      <c r="U2394" s="9" t="s">
        <v>8312</v>
      </c>
      <c r="V2394" s="3" t="s">
        <v>8313</v>
      </c>
    </row>
    <row r="2395" spans="1:22" ht="43.2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15">
        <f t="shared" si="223"/>
        <v>42224.648344907408</v>
      </c>
      <c r="K2395" s="3">
        <v>1436456017</v>
      </c>
      <c r="L2395" s="15">
        <f t="shared" si="224"/>
        <v>42194.648344907408</v>
      </c>
      <c r="M2395" s="15" t="str">
        <f t="shared" si="225"/>
        <v>Jul</v>
      </c>
      <c r="N2395" s="15" t="str">
        <f t="shared" si="226"/>
        <v>2015</v>
      </c>
      <c r="O2395" s="3" t="b">
        <v>0</v>
      </c>
      <c r="P2395" s="3">
        <v>1</v>
      </c>
      <c r="Q2395" s="3" t="b">
        <v>0</v>
      </c>
      <c r="R2395" s="3" t="s">
        <v>8272</v>
      </c>
      <c r="S2395" s="7">
        <f t="shared" si="222"/>
        <v>0</v>
      </c>
      <c r="T2395" s="3">
        <f t="shared" si="227"/>
        <v>50</v>
      </c>
      <c r="U2395" s="9" t="s">
        <v>8312</v>
      </c>
      <c r="V2395" s="3" t="s">
        <v>8313</v>
      </c>
    </row>
    <row r="2396" spans="1:22" ht="43.2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15">
        <f t="shared" si="223"/>
        <v>42061.362187499995</v>
      </c>
      <c r="K2396" s="3">
        <v>1422348093</v>
      </c>
      <c r="L2396" s="15">
        <f t="shared" si="224"/>
        <v>42031.362187499995</v>
      </c>
      <c r="M2396" s="15" t="str">
        <f t="shared" si="225"/>
        <v>Jan</v>
      </c>
      <c r="N2396" s="15" t="str">
        <f t="shared" si="226"/>
        <v>2015</v>
      </c>
      <c r="O2396" s="3" t="b">
        <v>0</v>
      </c>
      <c r="P2396" s="3">
        <v>2</v>
      </c>
      <c r="Q2396" s="3" t="b">
        <v>0</v>
      </c>
      <c r="R2396" s="3" t="s">
        <v>8272</v>
      </c>
      <c r="S2396" s="7">
        <f t="shared" si="222"/>
        <v>0</v>
      </c>
      <c r="T2396" s="3">
        <f t="shared" si="227"/>
        <v>1.5</v>
      </c>
      <c r="U2396" s="9" t="s">
        <v>8312</v>
      </c>
      <c r="V2396" s="3" t="s">
        <v>8313</v>
      </c>
    </row>
    <row r="2397" spans="1:22" ht="43.2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15">
        <f t="shared" si="223"/>
        <v>42745.372916666667</v>
      </c>
      <c r="K2397" s="3">
        <v>1481597687</v>
      </c>
      <c r="L2397" s="15">
        <f t="shared" si="224"/>
        <v>42717.121377314819</v>
      </c>
      <c r="M2397" s="15" t="str">
        <f t="shared" si="225"/>
        <v>Dec</v>
      </c>
      <c r="N2397" s="15" t="str">
        <f t="shared" si="226"/>
        <v>2016</v>
      </c>
      <c r="O2397" s="3" t="b">
        <v>0</v>
      </c>
      <c r="P2397" s="3">
        <v>0</v>
      </c>
      <c r="Q2397" s="3" t="b">
        <v>0</v>
      </c>
      <c r="R2397" s="3" t="s">
        <v>8272</v>
      </c>
      <c r="S2397" s="7">
        <f t="shared" si="222"/>
        <v>0</v>
      </c>
      <c r="T2397" s="3" t="e">
        <f t="shared" si="227"/>
        <v>#DIV/0!</v>
      </c>
      <c r="U2397" s="9" t="s">
        <v>8312</v>
      </c>
      <c r="V2397" s="3" t="s">
        <v>8313</v>
      </c>
    </row>
    <row r="2398" spans="1:22" ht="43.2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15">
        <f t="shared" si="223"/>
        <v>42292.849050925928</v>
      </c>
      <c r="K2398" s="3">
        <v>1442348558</v>
      </c>
      <c r="L2398" s="15">
        <f t="shared" si="224"/>
        <v>42262.849050925928</v>
      </c>
      <c r="M2398" s="15" t="str">
        <f t="shared" si="225"/>
        <v>Sep</v>
      </c>
      <c r="N2398" s="15" t="str">
        <f t="shared" si="226"/>
        <v>2015</v>
      </c>
      <c r="O2398" s="3" t="b">
        <v>0</v>
      </c>
      <c r="P2398" s="3">
        <v>1</v>
      </c>
      <c r="Q2398" s="3" t="b">
        <v>0</v>
      </c>
      <c r="R2398" s="3" t="s">
        <v>8272</v>
      </c>
      <c r="S2398" s="7">
        <f t="shared" si="222"/>
        <v>0</v>
      </c>
      <c r="T2398" s="3">
        <f t="shared" si="227"/>
        <v>10</v>
      </c>
      <c r="U2398" s="9" t="s">
        <v>8312</v>
      </c>
      <c r="V2398" s="3" t="s">
        <v>8313</v>
      </c>
    </row>
    <row r="2399" spans="1:22" ht="43.2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15">
        <f t="shared" si="223"/>
        <v>42006.88490740741</v>
      </c>
      <c r="K2399" s="3">
        <v>1417641256</v>
      </c>
      <c r="L2399" s="15">
        <f t="shared" si="224"/>
        <v>41976.88490740741</v>
      </c>
      <c r="M2399" s="15" t="str">
        <f t="shared" si="225"/>
        <v>Dec</v>
      </c>
      <c r="N2399" s="15" t="str">
        <f t="shared" si="226"/>
        <v>2014</v>
      </c>
      <c r="O2399" s="3" t="b">
        <v>0</v>
      </c>
      <c r="P2399" s="3">
        <v>0</v>
      </c>
      <c r="Q2399" s="3" t="b">
        <v>0</v>
      </c>
      <c r="R2399" s="3" t="s">
        <v>8272</v>
      </c>
      <c r="S2399" s="7">
        <f t="shared" si="222"/>
        <v>0</v>
      </c>
      <c r="T2399" s="3" t="e">
        <f t="shared" si="227"/>
        <v>#DIV/0!</v>
      </c>
      <c r="U2399" s="9" t="s">
        <v>8312</v>
      </c>
      <c r="V2399" s="3" t="s">
        <v>8313</v>
      </c>
    </row>
    <row r="2400" spans="1:22" ht="43.2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15">
        <f t="shared" si="223"/>
        <v>42187.916481481487</v>
      </c>
      <c r="K2400" s="3">
        <v>1433282384</v>
      </c>
      <c r="L2400" s="15">
        <f t="shared" si="224"/>
        <v>42157.916481481487</v>
      </c>
      <c r="M2400" s="15" t="str">
        <f t="shared" si="225"/>
        <v>Jun</v>
      </c>
      <c r="N2400" s="15" t="str">
        <f t="shared" si="226"/>
        <v>2015</v>
      </c>
      <c r="O2400" s="3" t="b">
        <v>0</v>
      </c>
      <c r="P2400" s="3">
        <v>0</v>
      </c>
      <c r="Q2400" s="3" t="b">
        <v>0</v>
      </c>
      <c r="R2400" s="3" t="s">
        <v>8272</v>
      </c>
      <c r="S2400" s="7">
        <f t="shared" si="222"/>
        <v>0</v>
      </c>
      <c r="T2400" s="3" t="e">
        <f t="shared" si="227"/>
        <v>#DIV/0!</v>
      </c>
      <c r="U2400" s="9" t="s">
        <v>8312</v>
      </c>
      <c r="V2400" s="3" t="s">
        <v>8313</v>
      </c>
    </row>
    <row r="2401" spans="1:22" ht="43.2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15">
        <f t="shared" si="223"/>
        <v>41991.853078703702</v>
      </c>
      <c r="K2401" s="3">
        <v>1415910506</v>
      </c>
      <c r="L2401" s="15">
        <f t="shared" si="224"/>
        <v>41956.853078703702</v>
      </c>
      <c r="M2401" s="15" t="str">
        <f t="shared" si="225"/>
        <v>Nov</v>
      </c>
      <c r="N2401" s="15" t="str">
        <f t="shared" si="226"/>
        <v>2014</v>
      </c>
      <c r="O2401" s="3" t="b">
        <v>0</v>
      </c>
      <c r="P2401" s="3">
        <v>0</v>
      </c>
      <c r="Q2401" s="3" t="b">
        <v>0</v>
      </c>
      <c r="R2401" s="3" t="s">
        <v>8272</v>
      </c>
      <c r="S2401" s="7">
        <f t="shared" si="222"/>
        <v>0</v>
      </c>
      <c r="T2401" s="3" t="e">
        <f t="shared" si="227"/>
        <v>#DIV/0!</v>
      </c>
      <c r="U2401" s="9" t="s">
        <v>8312</v>
      </c>
      <c r="V2401" s="3" t="s">
        <v>8313</v>
      </c>
    </row>
    <row r="2402" spans="1:22" ht="43.2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15">
        <f t="shared" si="223"/>
        <v>42474.268101851849</v>
      </c>
      <c r="K2402" s="3">
        <v>1458023164</v>
      </c>
      <c r="L2402" s="15">
        <f t="shared" si="224"/>
        <v>42444.268101851849</v>
      </c>
      <c r="M2402" s="15" t="str">
        <f t="shared" si="225"/>
        <v>Mar</v>
      </c>
      <c r="N2402" s="15" t="str">
        <f t="shared" si="226"/>
        <v>2016</v>
      </c>
      <c r="O2402" s="3" t="b">
        <v>0</v>
      </c>
      <c r="P2402" s="3">
        <v>0</v>
      </c>
      <c r="Q2402" s="3" t="b">
        <v>0</v>
      </c>
      <c r="R2402" s="3" t="s">
        <v>8272</v>
      </c>
      <c r="S2402" s="7">
        <f t="shared" si="222"/>
        <v>0</v>
      </c>
      <c r="T2402" s="3" t="e">
        <f t="shared" si="227"/>
        <v>#DIV/0!</v>
      </c>
      <c r="U2402" s="9" t="s">
        <v>8312</v>
      </c>
      <c r="V2402" s="3" t="s">
        <v>8313</v>
      </c>
    </row>
    <row r="2403" spans="1:22" ht="43.2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15">
        <f t="shared" si="223"/>
        <v>42434.822870370372</v>
      </c>
      <c r="K2403" s="3">
        <v>1452023096</v>
      </c>
      <c r="L2403" s="15">
        <f t="shared" si="224"/>
        <v>42374.822870370372</v>
      </c>
      <c r="M2403" s="15" t="str">
        <f t="shared" si="225"/>
        <v>Jan</v>
      </c>
      <c r="N2403" s="15" t="str">
        <f t="shared" si="226"/>
        <v>2016</v>
      </c>
      <c r="O2403" s="3" t="b">
        <v>0</v>
      </c>
      <c r="P2403" s="3">
        <v>9</v>
      </c>
      <c r="Q2403" s="3" t="b">
        <v>0</v>
      </c>
      <c r="R2403" s="3" t="s">
        <v>8284</v>
      </c>
      <c r="S2403" s="7">
        <f t="shared" si="222"/>
        <v>1</v>
      </c>
      <c r="T2403" s="3">
        <f t="shared" si="227"/>
        <v>22.33</v>
      </c>
      <c r="U2403" s="9" t="s">
        <v>8329</v>
      </c>
      <c r="V2403" s="3" t="s">
        <v>8330</v>
      </c>
    </row>
    <row r="2404" spans="1:22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15">
        <f t="shared" si="223"/>
        <v>42137.679756944446</v>
      </c>
      <c r="K2404" s="3">
        <v>1428941931</v>
      </c>
      <c r="L2404" s="15">
        <f t="shared" si="224"/>
        <v>42107.679756944446</v>
      </c>
      <c r="M2404" s="15" t="str">
        <f t="shared" si="225"/>
        <v>Apr</v>
      </c>
      <c r="N2404" s="15" t="str">
        <f t="shared" si="226"/>
        <v>2015</v>
      </c>
      <c r="O2404" s="3" t="b">
        <v>0</v>
      </c>
      <c r="P2404" s="3">
        <v>1</v>
      </c>
      <c r="Q2404" s="3" t="b">
        <v>0</v>
      </c>
      <c r="R2404" s="3" t="s">
        <v>8284</v>
      </c>
      <c r="S2404" s="7">
        <f t="shared" si="222"/>
        <v>0</v>
      </c>
      <c r="T2404" s="3">
        <f t="shared" si="227"/>
        <v>52</v>
      </c>
      <c r="U2404" s="9" t="s">
        <v>8329</v>
      </c>
      <c r="V2404" s="3" t="s">
        <v>8330</v>
      </c>
    </row>
    <row r="2405" spans="1:22" ht="43.2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15">
        <f t="shared" si="223"/>
        <v>42459.840949074074</v>
      </c>
      <c r="K2405" s="3">
        <v>1454188258</v>
      </c>
      <c r="L2405" s="15">
        <f t="shared" si="224"/>
        <v>42399.882615740738</v>
      </c>
      <c r="M2405" s="15" t="str">
        <f t="shared" si="225"/>
        <v>Jan</v>
      </c>
      <c r="N2405" s="15" t="str">
        <f t="shared" si="226"/>
        <v>2016</v>
      </c>
      <c r="O2405" s="3" t="b">
        <v>0</v>
      </c>
      <c r="P2405" s="3">
        <v>12</v>
      </c>
      <c r="Q2405" s="3" t="b">
        <v>0</v>
      </c>
      <c r="R2405" s="3" t="s">
        <v>8284</v>
      </c>
      <c r="S2405" s="7">
        <f t="shared" si="222"/>
        <v>17</v>
      </c>
      <c r="T2405" s="3">
        <f t="shared" si="227"/>
        <v>16.829999999999998</v>
      </c>
      <c r="U2405" s="9" t="s">
        <v>8329</v>
      </c>
      <c r="V2405" s="3" t="s">
        <v>8330</v>
      </c>
    </row>
    <row r="2406" spans="1:22" ht="43.2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15">
        <f t="shared" si="223"/>
        <v>42372.03943287037</v>
      </c>
      <c r="K2406" s="3">
        <v>1449190607</v>
      </c>
      <c r="L2406" s="15">
        <f t="shared" si="224"/>
        <v>42342.03943287037</v>
      </c>
      <c r="M2406" s="15" t="str">
        <f t="shared" si="225"/>
        <v>Dec</v>
      </c>
      <c r="N2406" s="15" t="str">
        <f t="shared" si="226"/>
        <v>2015</v>
      </c>
      <c r="O2406" s="3" t="b">
        <v>0</v>
      </c>
      <c r="P2406" s="3">
        <v>0</v>
      </c>
      <c r="Q2406" s="3" t="b">
        <v>0</v>
      </c>
      <c r="R2406" s="3" t="s">
        <v>8284</v>
      </c>
      <c r="S2406" s="7">
        <f t="shared" si="222"/>
        <v>0</v>
      </c>
      <c r="T2406" s="3" t="e">
        <f t="shared" si="227"/>
        <v>#DIV/0!</v>
      </c>
      <c r="U2406" s="9" t="s">
        <v>8329</v>
      </c>
      <c r="V2406" s="3" t="s">
        <v>8330</v>
      </c>
    </row>
    <row r="2407" spans="1:22" ht="43.2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15">
        <f t="shared" si="223"/>
        <v>42616.585358796292</v>
      </c>
      <c r="K2407" s="3">
        <v>1471096975</v>
      </c>
      <c r="L2407" s="15">
        <f t="shared" si="224"/>
        <v>42595.585358796292</v>
      </c>
      <c r="M2407" s="15" t="str">
        <f t="shared" si="225"/>
        <v>Aug</v>
      </c>
      <c r="N2407" s="15" t="str">
        <f t="shared" si="226"/>
        <v>2016</v>
      </c>
      <c r="O2407" s="3" t="b">
        <v>0</v>
      </c>
      <c r="P2407" s="3">
        <v>20</v>
      </c>
      <c r="Q2407" s="3" t="b">
        <v>0</v>
      </c>
      <c r="R2407" s="3" t="s">
        <v>8284</v>
      </c>
      <c r="S2407" s="7">
        <f t="shared" si="222"/>
        <v>23</v>
      </c>
      <c r="T2407" s="3">
        <f t="shared" si="227"/>
        <v>56.3</v>
      </c>
      <c r="U2407" s="9" t="s">
        <v>8329</v>
      </c>
      <c r="V2407" s="3" t="s">
        <v>8330</v>
      </c>
    </row>
    <row r="2408" spans="1:22" ht="43.2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15">
        <f t="shared" si="223"/>
        <v>42023.110995370371</v>
      </c>
      <c r="K2408" s="3">
        <v>1418179190</v>
      </c>
      <c r="L2408" s="15">
        <f t="shared" si="224"/>
        <v>41983.110995370371</v>
      </c>
      <c r="M2408" s="15" t="str">
        <f t="shared" si="225"/>
        <v>Dec</v>
      </c>
      <c r="N2408" s="15" t="str">
        <f t="shared" si="226"/>
        <v>2014</v>
      </c>
      <c r="O2408" s="3" t="b">
        <v>0</v>
      </c>
      <c r="P2408" s="3">
        <v>16</v>
      </c>
      <c r="Q2408" s="3" t="b">
        <v>0</v>
      </c>
      <c r="R2408" s="3" t="s">
        <v>8284</v>
      </c>
      <c r="S2408" s="7">
        <f t="shared" si="222"/>
        <v>41</v>
      </c>
      <c r="T2408" s="3">
        <f t="shared" si="227"/>
        <v>84.06</v>
      </c>
      <c r="U2408" s="9" t="s">
        <v>8329</v>
      </c>
      <c r="V2408" s="3" t="s">
        <v>8330</v>
      </c>
    </row>
    <row r="2409" spans="1:22" ht="57.6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15">
        <f t="shared" si="223"/>
        <v>42105.25</v>
      </c>
      <c r="K2409" s="3">
        <v>1426772928</v>
      </c>
      <c r="L2409" s="15">
        <f t="shared" si="224"/>
        <v>42082.575555555552</v>
      </c>
      <c r="M2409" s="15" t="str">
        <f t="shared" si="225"/>
        <v>Mar</v>
      </c>
      <c r="N2409" s="15" t="str">
        <f t="shared" si="226"/>
        <v>2015</v>
      </c>
      <c r="O2409" s="3" t="b">
        <v>0</v>
      </c>
      <c r="P2409" s="3">
        <v>33</v>
      </c>
      <c r="Q2409" s="3" t="b">
        <v>0</v>
      </c>
      <c r="R2409" s="3" t="s">
        <v>8284</v>
      </c>
      <c r="S2409" s="7">
        <f t="shared" si="222"/>
        <v>25</v>
      </c>
      <c r="T2409" s="3">
        <f t="shared" si="227"/>
        <v>168.39</v>
      </c>
      <c r="U2409" s="9" t="s">
        <v>8329</v>
      </c>
      <c r="V2409" s="3" t="s">
        <v>8330</v>
      </c>
    </row>
    <row r="2410" spans="1:22" ht="43.2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15">
        <f t="shared" si="223"/>
        <v>41949.182372685187</v>
      </c>
      <c r="K2410" s="3">
        <v>1412652157</v>
      </c>
      <c r="L2410" s="15">
        <f t="shared" si="224"/>
        <v>41919.140706018516</v>
      </c>
      <c r="M2410" s="15" t="str">
        <f t="shared" si="225"/>
        <v>Oct</v>
      </c>
      <c r="N2410" s="15" t="str">
        <f t="shared" si="226"/>
        <v>2014</v>
      </c>
      <c r="O2410" s="3" t="b">
        <v>0</v>
      </c>
      <c r="P2410" s="3">
        <v>2</v>
      </c>
      <c r="Q2410" s="3" t="b">
        <v>0</v>
      </c>
      <c r="R2410" s="3" t="s">
        <v>8284</v>
      </c>
      <c r="S2410" s="7">
        <f t="shared" si="222"/>
        <v>0</v>
      </c>
      <c r="T2410" s="3">
        <f t="shared" si="227"/>
        <v>15</v>
      </c>
      <c r="U2410" s="9" t="s">
        <v>8329</v>
      </c>
      <c r="V2410" s="3" t="s">
        <v>8330</v>
      </c>
    </row>
    <row r="2411" spans="1:22" ht="43.2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15">
        <f t="shared" si="223"/>
        <v>42234.875868055555</v>
      </c>
      <c r="K2411" s="3">
        <v>1437339675</v>
      </c>
      <c r="L2411" s="15">
        <f t="shared" si="224"/>
        <v>42204.875868055555</v>
      </c>
      <c r="M2411" s="15" t="str">
        <f t="shared" si="225"/>
        <v>Jul</v>
      </c>
      <c r="N2411" s="15" t="str">
        <f t="shared" si="226"/>
        <v>2015</v>
      </c>
      <c r="O2411" s="3" t="b">
        <v>0</v>
      </c>
      <c r="P2411" s="3">
        <v>6</v>
      </c>
      <c r="Q2411" s="3" t="b">
        <v>0</v>
      </c>
      <c r="R2411" s="3" t="s">
        <v>8284</v>
      </c>
      <c r="S2411" s="7">
        <f t="shared" si="222"/>
        <v>2</v>
      </c>
      <c r="T2411" s="3">
        <f t="shared" si="227"/>
        <v>76.67</v>
      </c>
      <c r="U2411" s="9" t="s">
        <v>8329</v>
      </c>
      <c r="V2411" s="3" t="s">
        <v>8330</v>
      </c>
    </row>
    <row r="2412" spans="1:22" ht="57.6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15">
        <f t="shared" si="223"/>
        <v>42254.408275462964</v>
      </c>
      <c r="K2412" s="3">
        <v>1439027275</v>
      </c>
      <c r="L2412" s="15">
        <f t="shared" si="224"/>
        <v>42224.408275462964</v>
      </c>
      <c r="M2412" s="15" t="str">
        <f t="shared" si="225"/>
        <v>Aug</v>
      </c>
      <c r="N2412" s="15" t="str">
        <f t="shared" si="226"/>
        <v>2015</v>
      </c>
      <c r="O2412" s="3" t="b">
        <v>0</v>
      </c>
      <c r="P2412" s="3">
        <v>0</v>
      </c>
      <c r="Q2412" s="3" t="b">
        <v>0</v>
      </c>
      <c r="R2412" s="3" t="s">
        <v>8284</v>
      </c>
      <c r="S2412" s="7">
        <f t="shared" si="222"/>
        <v>0</v>
      </c>
      <c r="T2412" s="3" t="e">
        <f t="shared" si="227"/>
        <v>#DIV/0!</v>
      </c>
      <c r="U2412" s="9" t="s">
        <v>8329</v>
      </c>
      <c r="V2412" s="3" t="s">
        <v>8330</v>
      </c>
    </row>
    <row r="2413" spans="1:22" ht="57.6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15">
        <f t="shared" si="223"/>
        <v>42241.732430555552</v>
      </c>
      <c r="K2413" s="3">
        <v>1437932082</v>
      </c>
      <c r="L2413" s="15">
        <f t="shared" si="224"/>
        <v>42211.732430555552</v>
      </c>
      <c r="M2413" s="15" t="str">
        <f t="shared" si="225"/>
        <v>Jul</v>
      </c>
      <c r="N2413" s="15" t="str">
        <f t="shared" si="226"/>
        <v>2015</v>
      </c>
      <c r="O2413" s="3" t="b">
        <v>0</v>
      </c>
      <c r="P2413" s="3">
        <v>3</v>
      </c>
      <c r="Q2413" s="3" t="b">
        <v>0</v>
      </c>
      <c r="R2413" s="3" t="s">
        <v>8284</v>
      </c>
      <c r="S2413" s="7">
        <f t="shared" si="222"/>
        <v>1</v>
      </c>
      <c r="T2413" s="3">
        <f t="shared" si="227"/>
        <v>50.33</v>
      </c>
      <c r="U2413" s="9" t="s">
        <v>8329</v>
      </c>
      <c r="V2413" s="3" t="s">
        <v>8330</v>
      </c>
    </row>
    <row r="2414" spans="1:22" ht="57.6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15">
        <f t="shared" si="223"/>
        <v>42700.778622685189</v>
      </c>
      <c r="K2414" s="3">
        <v>1476294073</v>
      </c>
      <c r="L2414" s="15">
        <f t="shared" si="224"/>
        <v>42655.736956018518</v>
      </c>
      <c r="M2414" s="15" t="str">
        <f t="shared" si="225"/>
        <v>Oct</v>
      </c>
      <c r="N2414" s="15" t="str">
        <f t="shared" si="226"/>
        <v>2016</v>
      </c>
      <c r="O2414" s="3" t="b">
        <v>0</v>
      </c>
      <c r="P2414" s="3">
        <v>0</v>
      </c>
      <c r="Q2414" s="3" t="b">
        <v>0</v>
      </c>
      <c r="R2414" s="3" t="s">
        <v>8284</v>
      </c>
      <c r="S2414" s="7">
        <f t="shared" si="222"/>
        <v>0</v>
      </c>
      <c r="T2414" s="3" t="e">
        <f t="shared" si="227"/>
        <v>#DIV/0!</v>
      </c>
      <c r="U2414" s="9" t="s">
        <v>8329</v>
      </c>
      <c r="V2414" s="3" t="s">
        <v>8330</v>
      </c>
    </row>
    <row r="2415" spans="1:22" ht="43.2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15">
        <f t="shared" si="223"/>
        <v>41790.979166666664</v>
      </c>
      <c r="K2415" s="3">
        <v>1398911882</v>
      </c>
      <c r="L2415" s="15">
        <f t="shared" si="224"/>
        <v>41760.10974537037</v>
      </c>
      <c r="M2415" s="15" t="str">
        <f t="shared" si="225"/>
        <v>May</v>
      </c>
      <c r="N2415" s="15" t="str">
        <f t="shared" si="226"/>
        <v>2014</v>
      </c>
      <c r="O2415" s="3" t="b">
        <v>0</v>
      </c>
      <c r="P2415" s="3">
        <v>3</v>
      </c>
      <c r="Q2415" s="3" t="b">
        <v>0</v>
      </c>
      <c r="R2415" s="3" t="s">
        <v>8284</v>
      </c>
      <c r="S2415" s="7">
        <f t="shared" si="222"/>
        <v>1</v>
      </c>
      <c r="T2415" s="3">
        <f t="shared" si="227"/>
        <v>8.33</v>
      </c>
      <c r="U2415" s="9" t="s">
        <v>8329</v>
      </c>
      <c r="V2415" s="3" t="s">
        <v>8330</v>
      </c>
    </row>
    <row r="2416" spans="1:22" ht="43.2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15">
        <f t="shared" si="223"/>
        <v>42238.165972222225</v>
      </c>
      <c r="K2416" s="3">
        <v>1436805660</v>
      </c>
      <c r="L2416" s="15">
        <f t="shared" si="224"/>
        <v>42198.695138888885</v>
      </c>
      <c r="M2416" s="15" t="str">
        <f t="shared" si="225"/>
        <v>Jul</v>
      </c>
      <c r="N2416" s="15" t="str">
        <f t="shared" si="226"/>
        <v>2015</v>
      </c>
      <c r="O2416" s="3" t="b">
        <v>0</v>
      </c>
      <c r="P2416" s="3">
        <v>13</v>
      </c>
      <c r="Q2416" s="3" t="b">
        <v>0</v>
      </c>
      <c r="R2416" s="3" t="s">
        <v>8284</v>
      </c>
      <c r="S2416" s="7">
        <f t="shared" si="222"/>
        <v>3</v>
      </c>
      <c r="T2416" s="3">
        <f t="shared" si="227"/>
        <v>35.380000000000003</v>
      </c>
      <c r="U2416" s="9" t="s">
        <v>8329</v>
      </c>
      <c r="V2416" s="3" t="s">
        <v>8330</v>
      </c>
    </row>
    <row r="2417" spans="1:22" ht="43.2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15">
        <f t="shared" si="223"/>
        <v>42566.862800925926</v>
      </c>
      <c r="K2417" s="3">
        <v>1466023346</v>
      </c>
      <c r="L2417" s="15">
        <f t="shared" si="224"/>
        <v>42536.862800925926</v>
      </c>
      <c r="M2417" s="15" t="str">
        <f t="shared" si="225"/>
        <v>Jun</v>
      </c>
      <c r="N2417" s="15" t="str">
        <f t="shared" si="226"/>
        <v>2016</v>
      </c>
      <c r="O2417" s="3" t="b">
        <v>0</v>
      </c>
      <c r="P2417" s="3">
        <v>6</v>
      </c>
      <c r="Q2417" s="3" t="b">
        <v>0</v>
      </c>
      <c r="R2417" s="3" t="s">
        <v>8284</v>
      </c>
      <c r="S2417" s="7">
        <f t="shared" si="222"/>
        <v>1</v>
      </c>
      <c r="T2417" s="3">
        <f t="shared" si="227"/>
        <v>55.83</v>
      </c>
      <c r="U2417" s="9" t="s">
        <v>8329</v>
      </c>
      <c r="V2417" s="3" t="s">
        <v>8330</v>
      </c>
    </row>
    <row r="2418" spans="1:22" ht="43.2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15">
        <f t="shared" si="223"/>
        <v>42077.625</v>
      </c>
      <c r="K2418" s="3">
        <v>1421343743</v>
      </c>
      <c r="L2418" s="15">
        <f t="shared" si="224"/>
        <v>42019.737766203703</v>
      </c>
      <c r="M2418" s="15" t="str">
        <f t="shared" si="225"/>
        <v>Jan</v>
      </c>
      <c r="N2418" s="15" t="str">
        <f t="shared" si="226"/>
        <v>2015</v>
      </c>
      <c r="O2418" s="3" t="b">
        <v>0</v>
      </c>
      <c r="P2418" s="3">
        <v>1</v>
      </c>
      <c r="Q2418" s="3" t="b">
        <v>0</v>
      </c>
      <c r="R2418" s="3" t="s">
        <v>8284</v>
      </c>
      <c r="S2418" s="7">
        <f t="shared" si="222"/>
        <v>0</v>
      </c>
      <c r="T2418" s="3">
        <f t="shared" si="227"/>
        <v>5</v>
      </c>
      <c r="U2418" s="9" t="s">
        <v>8329</v>
      </c>
      <c r="V2418" s="3" t="s">
        <v>8330</v>
      </c>
    </row>
    <row r="2419" spans="1:22" ht="43.2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15">
        <f t="shared" si="223"/>
        <v>41861.884108796294</v>
      </c>
      <c r="K2419" s="3">
        <v>1405113187</v>
      </c>
      <c r="L2419" s="15">
        <f t="shared" si="224"/>
        <v>41831.884108796294</v>
      </c>
      <c r="M2419" s="15" t="str">
        <f t="shared" si="225"/>
        <v>Jul</v>
      </c>
      <c r="N2419" s="15" t="str">
        <f t="shared" si="226"/>
        <v>2014</v>
      </c>
      <c r="O2419" s="3" t="b">
        <v>0</v>
      </c>
      <c r="P2419" s="3">
        <v>0</v>
      </c>
      <c r="Q2419" s="3" t="b">
        <v>0</v>
      </c>
      <c r="R2419" s="3" t="s">
        <v>8284</v>
      </c>
      <c r="S2419" s="7">
        <f t="shared" si="222"/>
        <v>0</v>
      </c>
      <c r="T2419" s="3" t="e">
        <f t="shared" si="227"/>
        <v>#DIV/0!</v>
      </c>
      <c r="U2419" s="9" t="s">
        <v>8329</v>
      </c>
      <c r="V2419" s="3" t="s">
        <v>8330</v>
      </c>
    </row>
    <row r="2420" spans="1:22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15">
        <f t="shared" si="223"/>
        <v>42087.815324074079</v>
      </c>
      <c r="K2420" s="3">
        <v>1422045244</v>
      </c>
      <c r="L2420" s="15">
        <f t="shared" si="224"/>
        <v>42027.856990740736</v>
      </c>
      <c r="M2420" s="15" t="str">
        <f t="shared" si="225"/>
        <v>Jan</v>
      </c>
      <c r="N2420" s="15" t="str">
        <f t="shared" si="226"/>
        <v>2015</v>
      </c>
      <c r="O2420" s="3" t="b">
        <v>0</v>
      </c>
      <c r="P2420" s="3">
        <v>5</v>
      </c>
      <c r="Q2420" s="3" t="b">
        <v>0</v>
      </c>
      <c r="R2420" s="3" t="s">
        <v>8284</v>
      </c>
      <c r="S2420" s="7">
        <f t="shared" si="222"/>
        <v>0</v>
      </c>
      <c r="T2420" s="3">
        <f t="shared" si="227"/>
        <v>1</v>
      </c>
      <c r="U2420" s="9" t="s">
        <v>8329</v>
      </c>
      <c r="V2420" s="3" t="s">
        <v>8330</v>
      </c>
    </row>
    <row r="2421" spans="1:22" ht="43.2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15">
        <f t="shared" si="223"/>
        <v>42053.738298611104</v>
      </c>
      <c r="K2421" s="3">
        <v>1419097389</v>
      </c>
      <c r="L2421" s="15">
        <f t="shared" si="224"/>
        <v>41993.738298611104</v>
      </c>
      <c r="M2421" s="15" t="str">
        <f t="shared" si="225"/>
        <v>Dec</v>
      </c>
      <c r="N2421" s="15" t="str">
        <f t="shared" si="226"/>
        <v>2014</v>
      </c>
      <c r="O2421" s="3" t="b">
        <v>0</v>
      </c>
      <c r="P2421" s="3">
        <v>0</v>
      </c>
      <c r="Q2421" s="3" t="b">
        <v>0</v>
      </c>
      <c r="R2421" s="3" t="s">
        <v>8284</v>
      </c>
      <c r="S2421" s="7">
        <f t="shared" si="222"/>
        <v>0</v>
      </c>
      <c r="T2421" s="3" t="e">
        <f t="shared" si="227"/>
        <v>#DIV/0!</v>
      </c>
      <c r="U2421" s="9" t="s">
        <v>8329</v>
      </c>
      <c r="V2421" s="3" t="s">
        <v>8330</v>
      </c>
    </row>
    <row r="2422" spans="1:22" ht="43.2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15">
        <f t="shared" si="223"/>
        <v>41953.070543981477</v>
      </c>
      <c r="K2422" s="3">
        <v>1410396095</v>
      </c>
      <c r="L2422" s="15">
        <f t="shared" si="224"/>
        <v>41893.028877314813</v>
      </c>
      <c r="M2422" s="15" t="str">
        <f t="shared" si="225"/>
        <v>Sep</v>
      </c>
      <c r="N2422" s="15" t="str">
        <f t="shared" si="226"/>
        <v>2014</v>
      </c>
      <c r="O2422" s="3" t="b">
        <v>0</v>
      </c>
      <c r="P2422" s="3">
        <v>36</v>
      </c>
      <c r="Q2422" s="3" t="b">
        <v>0</v>
      </c>
      <c r="R2422" s="3" t="s">
        <v>8284</v>
      </c>
      <c r="S2422" s="7">
        <f t="shared" si="222"/>
        <v>15</v>
      </c>
      <c r="T2422" s="3">
        <f t="shared" si="227"/>
        <v>69.47</v>
      </c>
      <c r="U2422" s="9" t="s">
        <v>8329</v>
      </c>
      <c r="V2422" s="3" t="s">
        <v>8330</v>
      </c>
    </row>
    <row r="2423" spans="1:22" ht="28.8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15">
        <f t="shared" si="223"/>
        <v>42056.687453703707</v>
      </c>
      <c r="K2423" s="3">
        <v>1421944196</v>
      </c>
      <c r="L2423" s="15">
        <f t="shared" si="224"/>
        <v>42026.687453703707</v>
      </c>
      <c r="M2423" s="15" t="str">
        <f t="shared" si="225"/>
        <v>Jan</v>
      </c>
      <c r="N2423" s="15" t="str">
        <f t="shared" si="226"/>
        <v>2015</v>
      </c>
      <c r="O2423" s="3" t="b">
        <v>0</v>
      </c>
      <c r="P2423" s="3">
        <v>1</v>
      </c>
      <c r="Q2423" s="3" t="b">
        <v>0</v>
      </c>
      <c r="R2423" s="3" t="s">
        <v>8284</v>
      </c>
      <c r="S2423" s="7">
        <f t="shared" si="222"/>
        <v>0</v>
      </c>
      <c r="T2423" s="3">
        <f t="shared" si="227"/>
        <v>1</v>
      </c>
      <c r="U2423" s="9" t="s">
        <v>8329</v>
      </c>
      <c r="V2423" s="3" t="s">
        <v>8330</v>
      </c>
    </row>
    <row r="2424" spans="1:22" ht="28.8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15">
        <f t="shared" si="223"/>
        <v>42074.683287037042</v>
      </c>
      <c r="K2424" s="3">
        <v>1423502636</v>
      </c>
      <c r="L2424" s="15">
        <f t="shared" si="224"/>
        <v>42044.724953703699</v>
      </c>
      <c r="M2424" s="15" t="str">
        <f t="shared" si="225"/>
        <v>Feb</v>
      </c>
      <c r="N2424" s="15" t="str">
        <f t="shared" si="226"/>
        <v>2015</v>
      </c>
      <c r="O2424" s="3" t="b">
        <v>0</v>
      </c>
      <c r="P2424" s="3">
        <v>1</v>
      </c>
      <c r="Q2424" s="3" t="b">
        <v>0</v>
      </c>
      <c r="R2424" s="3" t="s">
        <v>8284</v>
      </c>
      <c r="S2424" s="7">
        <f t="shared" si="222"/>
        <v>0</v>
      </c>
      <c r="T2424" s="3">
        <f t="shared" si="227"/>
        <v>1</v>
      </c>
      <c r="U2424" s="9" t="s">
        <v>8329</v>
      </c>
      <c r="V2424" s="3" t="s">
        <v>8330</v>
      </c>
    </row>
    <row r="2425" spans="1:22" ht="43.2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15">
        <f t="shared" si="223"/>
        <v>42004.704745370371</v>
      </c>
      <c r="K2425" s="3">
        <v>1417452890</v>
      </c>
      <c r="L2425" s="15">
        <f t="shared" si="224"/>
        <v>41974.704745370371</v>
      </c>
      <c r="M2425" s="15" t="str">
        <f t="shared" si="225"/>
        <v>Dec</v>
      </c>
      <c r="N2425" s="15" t="str">
        <f t="shared" si="226"/>
        <v>2014</v>
      </c>
      <c r="O2425" s="3" t="b">
        <v>0</v>
      </c>
      <c r="P2425" s="3">
        <v>1</v>
      </c>
      <c r="Q2425" s="3" t="b">
        <v>0</v>
      </c>
      <c r="R2425" s="3" t="s">
        <v>8284</v>
      </c>
      <c r="S2425" s="7">
        <f t="shared" si="222"/>
        <v>0</v>
      </c>
      <c r="T2425" s="3">
        <f t="shared" si="227"/>
        <v>8</v>
      </c>
      <c r="U2425" s="9" t="s">
        <v>8329</v>
      </c>
      <c r="V2425" s="3" t="s">
        <v>8330</v>
      </c>
    </row>
    <row r="2426" spans="1:22" ht="28.8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15">
        <f t="shared" si="223"/>
        <v>41939.892453703702</v>
      </c>
      <c r="K2426" s="3">
        <v>1411853108</v>
      </c>
      <c r="L2426" s="15">
        <f t="shared" si="224"/>
        <v>41909.892453703702</v>
      </c>
      <c r="M2426" s="15" t="str">
        <f t="shared" si="225"/>
        <v>Sep</v>
      </c>
      <c r="N2426" s="15" t="str">
        <f t="shared" si="226"/>
        <v>2014</v>
      </c>
      <c r="O2426" s="3" t="b">
        <v>0</v>
      </c>
      <c r="P2426" s="3">
        <v>9</v>
      </c>
      <c r="Q2426" s="3" t="b">
        <v>0</v>
      </c>
      <c r="R2426" s="3" t="s">
        <v>8284</v>
      </c>
      <c r="S2426" s="7">
        <f t="shared" si="222"/>
        <v>1</v>
      </c>
      <c r="T2426" s="3">
        <f t="shared" si="227"/>
        <v>34.44</v>
      </c>
      <c r="U2426" s="9" t="s">
        <v>8329</v>
      </c>
      <c r="V2426" s="3" t="s">
        <v>8330</v>
      </c>
    </row>
    <row r="2427" spans="1:22" ht="57.6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15">
        <f t="shared" si="223"/>
        <v>42517.919444444444</v>
      </c>
      <c r="K2427" s="3">
        <v>1463090149</v>
      </c>
      <c r="L2427" s="15">
        <f t="shared" si="224"/>
        <v>42502.913761574076</v>
      </c>
      <c r="M2427" s="15" t="str">
        <f t="shared" si="225"/>
        <v>May</v>
      </c>
      <c r="N2427" s="15" t="str">
        <f t="shared" si="226"/>
        <v>2016</v>
      </c>
      <c r="O2427" s="3" t="b">
        <v>0</v>
      </c>
      <c r="P2427" s="3">
        <v>1</v>
      </c>
      <c r="Q2427" s="3" t="b">
        <v>0</v>
      </c>
      <c r="R2427" s="3" t="s">
        <v>8284</v>
      </c>
      <c r="S2427" s="7">
        <f t="shared" si="222"/>
        <v>0</v>
      </c>
      <c r="T2427" s="3">
        <f t="shared" si="227"/>
        <v>1</v>
      </c>
      <c r="U2427" s="9" t="s">
        <v>8329</v>
      </c>
      <c r="V2427" s="3" t="s">
        <v>8330</v>
      </c>
    </row>
    <row r="2428" spans="1:22" ht="43.2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15">
        <f t="shared" si="223"/>
        <v>42224.170046296291</v>
      </c>
      <c r="K2428" s="3">
        <v>1433822692</v>
      </c>
      <c r="L2428" s="15">
        <f t="shared" si="224"/>
        <v>42164.170046296291</v>
      </c>
      <c r="M2428" s="15" t="str">
        <f t="shared" si="225"/>
        <v>Jun</v>
      </c>
      <c r="N2428" s="15" t="str">
        <f t="shared" si="226"/>
        <v>2015</v>
      </c>
      <c r="O2428" s="3" t="b">
        <v>0</v>
      </c>
      <c r="P2428" s="3">
        <v>0</v>
      </c>
      <c r="Q2428" s="3" t="b">
        <v>0</v>
      </c>
      <c r="R2428" s="3" t="s">
        <v>8284</v>
      </c>
      <c r="S2428" s="7">
        <f t="shared" si="222"/>
        <v>0</v>
      </c>
      <c r="T2428" s="3" t="e">
        <f t="shared" si="227"/>
        <v>#DIV/0!</v>
      </c>
      <c r="U2428" s="9" t="s">
        <v>8329</v>
      </c>
      <c r="V2428" s="3" t="s">
        <v>8330</v>
      </c>
    </row>
    <row r="2429" spans="1:22" ht="28.8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15">
        <f t="shared" si="223"/>
        <v>42452.277002314819</v>
      </c>
      <c r="K2429" s="3">
        <v>1455262733</v>
      </c>
      <c r="L2429" s="15">
        <f t="shared" si="224"/>
        <v>42412.318668981476</v>
      </c>
      <c r="M2429" s="15" t="str">
        <f t="shared" si="225"/>
        <v>Feb</v>
      </c>
      <c r="N2429" s="15" t="str">
        <f t="shared" si="226"/>
        <v>2016</v>
      </c>
      <c r="O2429" s="3" t="b">
        <v>0</v>
      </c>
      <c r="P2429" s="3">
        <v>1</v>
      </c>
      <c r="Q2429" s="3" t="b">
        <v>0</v>
      </c>
      <c r="R2429" s="3" t="s">
        <v>8284</v>
      </c>
      <c r="S2429" s="7">
        <f t="shared" si="222"/>
        <v>0</v>
      </c>
      <c r="T2429" s="3">
        <f t="shared" si="227"/>
        <v>1</v>
      </c>
      <c r="U2429" s="9" t="s">
        <v>8329</v>
      </c>
      <c r="V2429" s="3" t="s">
        <v>8330</v>
      </c>
    </row>
    <row r="2430" spans="1:22" ht="28.8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15">
        <f t="shared" si="223"/>
        <v>42075.742488425924</v>
      </c>
      <c r="K2430" s="3">
        <v>1423594151</v>
      </c>
      <c r="L2430" s="15">
        <f t="shared" si="224"/>
        <v>42045.784155092595</v>
      </c>
      <c r="M2430" s="15" t="str">
        <f t="shared" si="225"/>
        <v>Feb</v>
      </c>
      <c r="N2430" s="15" t="str">
        <f t="shared" si="226"/>
        <v>2015</v>
      </c>
      <c r="O2430" s="3" t="b">
        <v>0</v>
      </c>
      <c r="P2430" s="3">
        <v>1</v>
      </c>
      <c r="Q2430" s="3" t="b">
        <v>0</v>
      </c>
      <c r="R2430" s="3" t="s">
        <v>8284</v>
      </c>
      <c r="S2430" s="7">
        <f t="shared" si="222"/>
        <v>0</v>
      </c>
      <c r="T2430" s="3">
        <f t="shared" si="227"/>
        <v>1</v>
      </c>
      <c r="U2430" s="9" t="s">
        <v>8329</v>
      </c>
      <c r="V2430" s="3" t="s">
        <v>8330</v>
      </c>
    </row>
    <row r="2431" spans="1:22" ht="43.2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15">
        <f t="shared" si="223"/>
        <v>42771.697222222225</v>
      </c>
      <c r="K2431" s="3">
        <v>1483131966</v>
      </c>
      <c r="L2431" s="15">
        <f t="shared" si="224"/>
        <v>42734.879236111112</v>
      </c>
      <c r="M2431" s="15" t="str">
        <f t="shared" si="225"/>
        <v>Dec</v>
      </c>
      <c r="N2431" s="15" t="str">
        <f t="shared" si="226"/>
        <v>2016</v>
      </c>
      <c r="O2431" s="3" t="b">
        <v>0</v>
      </c>
      <c r="P2431" s="3">
        <v>4</v>
      </c>
      <c r="Q2431" s="3" t="b">
        <v>0</v>
      </c>
      <c r="R2431" s="3" t="s">
        <v>8284</v>
      </c>
      <c r="S2431" s="7">
        <f t="shared" si="222"/>
        <v>1</v>
      </c>
      <c r="T2431" s="3">
        <f t="shared" si="227"/>
        <v>501.25</v>
      </c>
      <c r="U2431" s="9" t="s">
        <v>8329</v>
      </c>
      <c r="V2431" s="3" t="s">
        <v>8330</v>
      </c>
    </row>
    <row r="2432" spans="1:22" ht="57.6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15">
        <f t="shared" si="223"/>
        <v>42412.130833333329</v>
      </c>
      <c r="K2432" s="3">
        <v>1452654504</v>
      </c>
      <c r="L2432" s="15">
        <f t="shared" si="224"/>
        <v>42382.130833333329</v>
      </c>
      <c r="M2432" s="15" t="str">
        <f t="shared" si="225"/>
        <v>Jan</v>
      </c>
      <c r="N2432" s="15" t="str">
        <f t="shared" si="226"/>
        <v>2016</v>
      </c>
      <c r="O2432" s="3" t="b">
        <v>0</v>
      </c>
      <c r="P2432" s="3">
        <v>2</v>
      </c>
      <c r="Q2432" s="3" t="b">
        <v>0</v>
      </c>
      <c r="R2432" s="3" t="s">
        <v>8284</v>
      </c>
      <c r="S2432" s="7">
        <f t="shared" si="222"/>
        <v>1</v>
      </c>
      <c r="T2432" s="3">
        <f t="shared" si="227"/>
        <v>10.5</v>
      </c>
      <c r="U2432" s="9" t="s">
        <v>8329</v>
      </c>
      <c r="V2432" s="3" t="s">
        <v>8330</v>
      </c>
    </row>
    <row r="2433" spans="1:22" ht="28.8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15">
        <f t="shared" si="223"/>
        <v>42549.099687499998</v>
      </c>
      <c r="K2433" s="3">
        <v>1461896613</v>
      </c>
      <c r="L2433" s="15">
        <f t="shared" si="224"/>
        <v>42489.099687499998</v>
      </c>
      <c r="M2433" s="15" t="str">
        <f t="shared" si="225"/>
        <v>Apr</v>
      </c>
      <c r="N2433" s="15" t="str">
        <f t="shared" si="226"/>
        <v>2016</v>
      </c>
      <c r="O2433" s="3" t="b">
        <v>0</v>
      </c>
      <c r="P2433" s="3">
        <v>2</v>
      </c>
      <c r="Q2433" s="3" t="b">
        <v>0</v>
      </c>
      <c r="R2433" s="3" t="s">
        <v>8284</v>
      </c>
      <c r="S2433" s="7">
        <f t="shared" si="222"/>
        <v>0</v>
      </c>
      <c r="T2433" s="3">
        <f t="shared" si="227"/>
        <v>1</v>
      </c>
      <c r="U2433" s="9" t="s">
        <v>8329</v>
      </c>
      <c r="V2433" s="3" t="s">
        <v>8330</v>
      </c>
    </row>
    <row r="2434" spans="1:22" ht="43.2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15">
        <f t="shared" si="223"/>
        <v>42071.218715277777</v>
      </c>
      <c r="K2434" s="3">
        <v>1423199697</v>
      </c>
      <c r="L2434" s="15">
        <f t="shared" si="224"/>
        <v>42041.218715277777</v>
      </c>
      <c r="M2434" s="15" t="str">
        <f t="shared" si="225"/>
        <v>Feb</v>
      </c>
      <c r="N2434" s="15" t="str">
        <f t="shared" si="226"/>
        <v>2015</v>
      </c>
      <c r="O2434" s="3" t="b">
        <v>0</v>
      </c>
      <c r="P2434" s="3">
        <v>2</v>
      </c>
      <c r="Q2434" s="3" t="b">
        <v>0</v>
      </c>
      <c r="R2434" s="3" t="s">
        <v>8284</v>
      </c>
      <c r="S2434" s="7">
        <f t="shared" ref="S2434:S2497" si="228">ROUND((E2434/D2434)*100,0)</f>
        <v>0</v>
      </c>
      <c r="T2434" s="3">
        <f t="shared" si="227"/>
        <v>1</v>
      </c>
      <c r="U2434" s="9" t="s">
        <v>8329</v>
      </c>
      <c r="V2434" s="3" t="s">
        <v>8330</v>
      </c>
    </row>
    <row r="2435" spans="1:22" ht="43.2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15">
        <f t="shared" ref="J2435:J2498" si="229">(((I2435/60)/60)/24)+DATE(1970,1,1)</f>
        <v>42427.89980324074</v>
      </c>
      <c r="K2435" s="3">
        <v>1454016943</v>
      </c>
      <c r="L2435" s="15">
        <f t="shared" ref="L2435:L2498" si="230">(((K2435/60)/60)/24)+DATE(1970,1,1)</f>
        <v>42397.89980324074</v>
      </c>
      <c r="M2435" s="15" t="str">
        <f t="shared" ref="M2435:M2498" si="231">TEXT(L2435, "mmm")</f>
        <v>Jan</v>
      </c>
      <c r="N2435" s="15" t="str">
        <f t="shared" ref="N2435:N2498" si="232">TEXT(L2435, "yyyy")</f>
        <v>2016</v>
      </c>
      <c r="O2435" s="3" t="b">
        <v>0</v>
      </c>
      <c r="P2435" s="3">
        <v>0</v>
      </c>
      <c r="Q2435" s="3" t="b">
        <v>0</v>
      </c>
      <c r="R2435" s="3" t="s">
        <v>8284</v>
      </c>
      <c r="S2435" s="7">
        <f t="shared" si="228"/>
        <v>0</v>
      </c>
      <c r="T2435" s="3" t="e">
        <f t="shared" ref="T2435:T2498" si="233">ROUND(E2435/P2435,2)</f>
        <v>#DIV/0!</v>
      </c>
      <c r="U2435" s="9" t="s">
        <v>8329</v>
      </c>
      <c r="V2435" s="3" t="s">
        <v>8330</v>
      </c>
    </row>
    <row r="2436" spans="1:22" ht="43.2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15">
        <f t="shared" si="229"/>
        <v>42220.18604166666</v>
      </c>
      <c r="K2436" s="3">
        <v>1435206474</v>
      </c>
      <c r="L2436" s="15">
        <f t="shared" si="230"/>
        <v>42180.18604166666</v>
      </c>
      <c r="M2436" s="15" t="str">
        <f t="shared" si="231"/>
        <v>Jun</v>
      </c>
      <c r="N2436" s="15" t="str">
        <f t="shared" si="232"/>
        <v>2015</v>
      </c>
      <c r="O2436" s="3" t="b">
        <v>0</v>
      </c>
      <c r="P2436" s="3">
        <v>2</v>
      </c>
      <c r="Q2436" s="3" t="b">
        <v>0</v>
      </c>
      <c r="R2436" s="3" t="s">
        <v>8284</v>
      </c>
      <c r="S2436" s="7">
        <f t="shared" si="228"/>
        <v>0</v>
      </c>
      <c r="T2436" s="3">
        <f t="shared" si="233"/>
        <v>13</v>
      </c>
      <c r="U2436" s="9" t="s">
        <v>8329</v>
      </c>
      <c r="V2436" s="3" t="s">
        <v>8330</v>
      </c>
    </row>
    <row r="2437" spans="1:22" ht="43.2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15">
        <f t="shared" si="229"/>
        <v>42282.277615740735</v>
      </c>
      <c r="K2437" s="3">
        <v>1441435186</v>
      </c>
      <c r="L2437" s="15">
        <f t="shared" si="230"/>
        <v>42252.277615740735</v>
      </c>
      <c r="M2437" s="15" t="str">
        <f t="shared" si="231"/>
        <v>Sep</v>
      </c>
      <c r="N2437" s="15" t="str">
        <f t="shared" si="232"/>
        <v>2015</v>
      </c>
      <c r="O2437" s="3" t="b">
        <v>0</v>
      </c>
      <c r="P2437" s="3">
        <v>4</v>
      </c>
      <c r="Q2437" s="3" t="b">
        <v>0</v>
      </c>
      <c r="R2437" s="3" t="s">
        <v>8284</v>
      </c>
      <c r="S2437" s="7">
        <f t="shared" si="228"/>
        <v>0</v>
      </c>
      <c r="T2437" s="3">
        <f t="shared" si="233"/>
        <v>306</v>
      </c>
      <c r="U2437" s="9" t="s">
        <v>8329</v>
      </c>
      <c r="V2437" s="3" t="s">
        <v>8330</v>
      </c>
    </row>
    <row r="2438" spans="1:22" ht="43.2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15">
        <f t="shared" si="229"/>
        <v>42398.615393518514</v>
      </c>
      <c r="K2438" s="3">
        <v>1448894770</v>
      </c>
      <c r="L2438" s="15">
        <f t="shared" si="230"/>
        <v>42338.615393518514</v>
      </c>
      <c r="M2438" s="15" t="str">
        <f t="shared" si="231"/>
        <v>Nov</v>
      </c>
      <c r="N2438" s="15" t="str">
        <f t="shared" si="232"/>
        <v>2015</v>
      </c>
      <c r="O2438" s="3" t="b">
        <v>0</v>
      </c>
      <c r="P2438" s="3">
        <v>2</v>
      </c>
      <c r="Q2438" s="3" t="b">
        <v>0</v>
      </c>
      <c r="R2438" s="3" t="s">
        <v>8284</v>
      </c>
      <c r="S2438" s="7">
        <f t="shared" si="228"/>
        <v>0</v>
      </c>
      <c r="T2438" s="3">
        <f t="shared" si="233"/>
        <v>22.5</v>
      </c>
      <c r="U2438" s="9" t="s">
        <v>8329</v>
      </c>
      <c r="V2438" s="3" t="s">
        <v>8330</v>
      </c>
    </row>
    <row r="2439" spans="1:22" ht="43.2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15">
        <f t="shared" si="229"/>
        <v>42080.75</v>
      </c>
      <c r="K2439" s="3">
        <v>1422400188</v>
      </c>
      <c r="L2439" s="15">
        <f t="shared" si="230"/>
        <v>42031.965138888889</v>
      </c>
      <c r="M2439" s="15" t="str">
        <f t="shared" si="231"/>
        <v>Jan</v>
      </c>
      <c r="N2439" s="15" t="str">
        <f t="shared" si="232"/>
        <v>2015</v>
      </c>
      <c r="O2439" s="3" t="b">
        <v>0</v>
      </c>
      <c r="P2439" s="3">
        <v>0</v>
      </c>
      <c r="Q2439" s="3" t="b">
        <v>0</v>
      </c>
      <c r="R2439" s="3" t="s">
        <v>8284</v>
      </c>
      <c r="S2439" s="7">
        <f t="shared" si="228"/>
        <v>0</v>
      </c>
      <c r="T2439" s="3" t="e">
        <f t="shared" si="233"/>
        <v>#DIV/0!</v>
      </c>
      <c r="U2439" s="9" t="s">
        <v>8329</v>
      </c>
      <c r="V2439" s="3" t="s">
        <v>8330</v>
      </c>
    </row>
    <row r="2440" spans="1:22" ht="43.2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15">
        <f t="shared" si="229"/>
        <v>42345.956736111111</v>
      </c>
      <c r="K2440" s="3">
        <v>1444341462</v>
      </c>
      <c r="L2440" s="15">
        <f t="shared" si="230"/>
        <v>42285.91506944444</v>
      </c>
      <c r="M2440" s="15" t="str">
        <f t="shared" si="231"/>
        <v>Oct</v>
      </c>
      <c r="N2440" s="15" t="str">
        <f t="shared" si="232"/>
        <v>2015</v>
      </c>
      <c r="O2440" s="3" t="b">
        <v>0</v>
      </c>
      <c r="P2440" s="3">
        <v>1</v>
      </c>
      <c r="Q2440" s="3" t="b">
        <v>0</v>
      </c>
      <c r="R2440" s="3" t="s">
        <v>8284</v>
      </c>
      <c r="S2440" s="7">
        <f t="shared" si="228"/>
        <v>0</v>
      </c>
      <c r="T2440" s="3">
        <f t="shared" si="233"/>
        <v>50</v>
      </c>
      <c r="U2440" s="9" t="s">
        <v>8329</v>
      </c>
      <c r="V2440" s="3" t="s">
        <v>8330</v>
      </c>
    </row>
    <row r="2441" spans="1:22" ht="57.6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15">
        <f t="shared" si="229"/>
        <v>42295.818622685183</v>
      </c>
      <c r="K2441" s="3">
        <v>1442605129</v>
      </c>
      <c r="L2441" s="15">
        <f t="shared" si="230"/>
        <v>42265.818622685183</v>
      </c>
      <c r="M2441" s="15" t="str">
        <f t="shared" si="231"/>
        <v>Sep</v>
      </c>
      <c r="N2441" s="15" t="str">
        <f t="shared" si="232"/>
        <v>2015</v>
      </c>
      <c r="O2441" s="3" t="b">
        <v>0</v>
      </c>
      <c r="P2441" s="3">
        <v>0</v>
      </c>
      <c r="Q2441" s="3" t="b">
        <v>0</v>
      </c>
      <c r="R2441" s="3" t="s">
        <v>8284</v>
      </c>
      <c r="S2441" s="7">
        <f t="shared" si="228"/>
        <v>0</v>
      </c>
      <c r="T2441" s="3" t="e">
        <f t="shared" si="233"/>
        <v>#DIV/0!</v>
      </c>
      <c r="U2441" s="9" t="s">
        <v>8329</v>
      </c>
      <c r="V2441" s="3" t="s">
        <v>8330</v>
      </c>
    </row>
    <row r="2442" spans="1:22" ht="28.8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15">
        <f t="shared" si="229"/>
        <v>42413.899456018517</v>
      </c>
      <c r="K2442" s="3">
        <v>1452807313</v>
      </c>
      <c r="L2442" s="15">
        <f t="shared" si="230"/>
        <v>42383.899456018517</v>
      </c>
      <c r="M2442" s="15" t="str">
        <f t="shared" si="231"/>
        <v>Jan</v>
      </c>
      <c r="N2442" s="15" t="str">
        <f t="shared" si="232"/>
        <v>2016</v>
      </c>
      <c r="O2442" s="3" t="b">
        <v>0</v>
      </c>
      <c r="P2442" s="3">
        <v>2</v>
      </c>
      <c r="Q2442" s="3" t="b">
        <v>0</v>
      </c>
      <c r="R2442" s="3" t="s">
        <v>8284</v>
      </c>
      <c r="S2442" s="7">
        <f t="shared" si="228"/>
        <v>0</v>
      </c>
      <c r="T2442" s="3">
        <f t="shared" si="233"/>
        <v>5</v>
      </c>
      <c r="U2442" s="9" t="s">
        <v>8329</v>
      </c>
      <c r="V2442" s="3" t="s">
        <v>8330</v>
      </c>
    </row>
    <row r="2443" spans="1:22" ht="28.8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15">
        <f t="shared" si="229"/>
        <v>42208.207638888889</v>
      </c>
      <c r="K2443" s="3">
        <v>1435806054</v>
      </c>
      <c r="L2443" s="15">
        <f t="shared" si="230"/>
        <v>42187.125625000001</v>
      </c>
      <c r="M2443" s="15" t="str">
        <f t="shared" si="231"/>
        <v>Jul</v>
      </c>
      <c r="N2443" s="15" t="str">
        <f t="shared" si="232"/>
        <v>2015</v>
      </c>
      <c r="O2443" s="3" t="b">
        <v>0</v>
      </c>
      <c r="P2443" s="3">
        <v>109</v>
      </c>
      <c r="Q2443" s="3" t="b">
        <v>1</v>
      </c>
      <c r="R2443" s="3" t="s">
        <v>8298</v>
      </c>
      <c r="S2443" s="7">
        <f t="shared" si="228"/>
        <v>108</v>
      </c>
      <c r="T2443" s="3">
        <f t="shared" si="233"/>
        <v>74.23</v>
      </c>
      <c r="U2443" s="9" t="s">
        <v>8329</v>
      </c>
      <c r="V2443" s="3" t="s">
        <v>8345</v>
      </c>
    </row>
    <row r="2444" spans="1:22" ht="28.8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15">
        <f t="shared" si="229"/>
        <v>42082.625324074077</v>
      </c>
      <c r="K2444" s="3">
        <v>1424188828</v>
      </c>
      <c r="L2444" s="15">
        <f t="shared" si="230"/>
        <v>42052.666990740734</v>
      </c>
      <c r="M2444" s="15" t="str">
        <f t="shared" si="231"/>
        <v>Feb</v>
      </c>
      <c r="N2444" s="15" t="str">
        <f t="shared" si="232"/>
        <v>2015</v>
      </c>
      <c r="O2444" s="3" t="b">
        <v>0</v>
      </c>
      <c r="P2444" s="3">
        <v>372</v>
      </c>
      <c r="Q2444" s="3" t="b">
        <v>1</v>
      </c>
      <c r="R2444" s="3" t="s">
        <v>8298</v>
      </c>
      <c r="S2444" s="7">
        <f t="shared" si="228"/>
        <v>126</v>
      </c>
      <c r="T2444" s="3">
        <f t="shared" si="233"/>
        <v>81.25</v>
      </c>
      <c r="U2444" s="9" t="s">
        <v>8329</v>
      </c>
      <c r="V2444" s="3" t="s">
        <v>8345</v>
      </c>
    </row>
    <row r="2445" spans="1:22" ht="43.2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15">
        <f t="shared" si="229"/>
        <v>41866.625254629631</v>
      </c>
      <c r="K2445" s="3">
        <v>1405522822</v>
      </c>
      <c r="L2445" s="15">
        <f t="shared" si="230"/>
        <v>41836.625254629631</v>
      </c>
      <c r="M2445" s="15" t="str">
        <f t="shared" si="231"/>
        <v>Jul</v>
      </c>
      <c r="N2445" s="15" t="str">
        <f t="shared" si="232"/>
        <v>2014</v>
      </c>
      <c r="O2445" s="3" t="b">
        <v>0</v>
      </c>
      <c r="P2445" s="3">
        <v>311</v>
      </c>
      <c r="Q2445" s="3" t="b">
        <v>1</v>
      </c>
      <c r="R2445" s="3" t="s">
        <v>8298</v>
      </c>
      <c r="S2445" s="7">
        <f t="shared" si="228"/>
        <v>203</v>
      </c>
      <c r="T2445" s="3">
        <f t="shared" si="233"/>
        <v>130.22999999999999</v>
      </c>
      <c r="U2445" s="9" t="s">
        <v>8329</v>
      </c>
      <c r="V2445" s="3" t="s">
        <v>8345</v>
      </c>
    </row>
    <row r="2446" spans="1:22" ht="43.2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15">
        <f t="shared" si="229"/>
        <v>42515.754525462966</v>
      </c>
      <c r="K2446" s="3">
        <v>1461607591</v>
      </c>
      <c r="L2446" s="15">
        <f t="shared" si="230"/>
        <v>42485.754525462966</v>
      </c>
      <c r="M2446" s="15" t="str">
        <f t="shared" si="231"/>
        <v>Apr</v>
      </c>
      <c r="N2446" s="15" t="str">
        <f t="shared" si="232"/>
        <v>2016</v>
      </c>
      <c r="O2446" s="3" t="b">
        <v>0</v>
      </c>
      <c r="P2446" s="3">
        <v>61</v>
      </c>
      <c r="Q2446" s="3" t="b">
        <v>1</v>
      </c>
      <c r="R2446" s="3" t="s">
        <v>8298</v>
      </c>
      <c r="S2446" s="7">
        <f t="shared" si="228"/>
        <v>109</v>
      </c>
      <c r="T2446" s="3">
        <f t="shared" si="233"/>
        <v>53.41</v>
      </c>
      <c r="U2446" s="9" t="s">
        <v>8329</v>
      </c>
      <c r="V2446" s="3" t="s">
        <v>8345</v>
      </c>
    </row>
    <row r="2447" spans="1:22" ht="57.6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15">
        <f t="shared" si="229"/>
        <v>42273.190057870372</v>
      </c>
      <c r="K2447" s="3">
        <v>1440650021</v>
      </c>
      <c r="L2447" s="15">
        <f t="shared" si="230"/>
        <v>42243.190057870372</v>
      </c>
      <c r="M2447" s="15" t="str">
        <f t="shared" si="231"/>
        <v>Aug</v>
      </c>
      <c r="N2447" s="15" t="str">
        <f t="shared" si="232"/>
        <v>2015</v>
      </c>
      <c r="O2447" s="3" t="b">
        <v>0</v>
      </c>
      <c r="P2447" s="3">
        <v>115</v>
      </c>
      <c r="Q2447" s="3" t="b">
        <v>1</v>
      </c>
      <c r="R2447" s="3" t="s">
        <v>8298</v>
      </c>
      <c r="S2447" s="7">
        <f t="shared" si="228"/>
        <v>173</v>
      </c>
      <c r="T2447" s="3">
        <f t="shared" si="233"/>
        <v>75.13</v>
      </c>
      <c r="U2447" s="9" t="s">
        <v>8329</v>
      </c>
      <c r="V2447" s="3" t="s">
        <v>8345</v>
      </c>
    </row>
    <row r="2448" spans="1:22" ht="57.6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15">
        <f t="shared" si="229"/>
        <v>42700.64434027778</v>
      </c>
      <c r="K2448" s="3">
        <v>1477578471</v>
      </c>
      <c r="L2448" s="15">
        <f t="shared" si="230"/>
        <v>42670.602673611109</v>
      </c>
      <c r="M2448" s="15" t="str">
        <f t="shared" si="231"/>
        <v>Oct</v>
      </c>
      <c r="N2448" s="15" t="str">
        <f t="shared" si="232"/>
        <v>2016</v>
      </c>
      <c r="O2448" s="3" t="b">
        <v>0</v>
      </c>
      <c r="P2448" s="3">
        <v>111</v>
      </c>
      <c r="Q2448" s="3" t="b">
        <v>1</v>
      </c>
      <c r="R2448" s="3" t="s">
        <v>8298</v>
      </c>
      <c r="S2448" s="7">
        <f t="shared" si="228"/>
        <v>168</v>
      </c>
      <c r="T2448" s="3">
        <f t="shared" si="233"/>
        <v>75.67</v>
      </c>
      <c r="U2448" s="9" t="s">
        <v>8329</v>
      </c>
      <c r="V2448" s="3" t="s">
        <v>8345</v>
      </c>
    </row>
    <row r="2449" spans="1:22" ht="57.6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15">
        <f t="shared" si="229"/>
        <v>42686.166666666672</v>
      </c>
      <c r="K2449" s="3">
        <v>1476184593</v>
      </c>
      <c r="L2449" s="15">
        <f t="shared" si="230"/>
        <v>42654.469826388886</v>
      </c>
      <c r="M2449" s="15" t="str">
        <f t="shared" si="231"/>
        <v>Oct</v>
      </c>
      <c r="N2449" s="15" t="str">
        <f t="shared" si="232"/>
        <v>2016</v>
      </c>
      <c r="O2449" s="3" t="b">
        <v>0</v>
      </c>
      <c r="P2449" s="3">
        <v>337</v>
      </c>
      <c r="Q2449" s="3" t="b">
        <v>1</v>
      </c>
      <c r="R2449" s="3" t="s">
        <v>8298</v>
      </c>
      <c r="S2449" s="7">
        <f t="shared" si="228"/>
        <v>427</v>
      </c>
      <c r="T2449" s="3">
        <f t="shared" si="233"/>
        <v>31.69</v>
      </c>
      <c r="U2449" s="9" t="s">
        <v>8329</v>
      </c>
      <c r="V2449" s="3" t="s">
        <v>8345</v>
      </c>
    </row>
    <row r="2450" spans="1:22" ht="43.2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15">
        <f t="shared" si="229"/>
        <v>42613.233333333337</v>
      </c>
      <c r="K2450" s="3">
        <v>1472110513</v>
      </c>
      <c r="L2450" s="15">
        <f t="shared" si="230"/>
        <v>42607.316122685181</v>
      </c>
      <c r="M2450" s="15" t="str">
        <f t="shared" si="231"/>
        <v>Aug</v>
      </c>
      <c r="N2450" s="15" t="str">
        <f t="shared" si="232"/>
        <v>2016</v>
      </c>
      <c r="O2450" s="3" t="b">
        <v>0</v>
      </c>
      <c r="P2450" s="3">
        <v>9</v>
      </c>
      <c r="Q2450" s="3" t="b">
        <v>1</v>
      </c>
      <c r="R2450" s="3" t="s">
        <v>8298</v>
      </c>
      <c r="S2450" s="7">
        <f t="shared" si="228"/>
        <v>108</v>
      </c>
      <c r="T2450" s="3">
        <f t="shared" si="233"/>
        <v>47.78</v>
      </c>
      <c r="U2450" s="9" t="s">
        <v>8329</v>
      </c>
      <c r="V2450" s="3" t="s">
        <v>8345</v>
      </c>
    </row>
    <row r="2451" spans="1:22" ht="43.2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15">
        <f t="shared" si="229"/>
        <v>41973.184201388889</v>
      </c>
      <c r="K2451" s="3">
        <v>1414725915</v>
      </c>
      <c r="L2451" s="15">
        <f t="shared" si="230"/>
        <v>41943.142534722225</v>
      </c>
      <c r="M2451" s="15" t="str">
        <f t="shared" si="231"/>
        <v>Oct</v>
      </c>
      <c r="N2451" s="15" t="str">
        <f t="shared" si="232"/>
        <v>2014</v>
      </c>
      <c r="O2451" s="3" t="b">
        <v>0</v>
      </c>
      <c r="P2451" s="3">
        <v>120</v>
      </c>
      <c r="Q2451" s="3" t="b">
        <v>1</v>
      </c>
      <c r="R2451" s="3" t="s">
        <v>8298</v>
      </c>
      <c r="S2451" s="7">
        <f t="shared" si="228"/>
        <v>108</v>
      </c>
      <c r="T2451" s="3">
        <f t="shared" si="233"/>
        <v>90</v>
      </c>
      <c r="U2451" s="9" t="s">
        <v>8329</v>
      </c>
      <c r="V2451" s="3" t="s">
        <v>8345</v>
      </c>
    </row>
    <row r="2452" spans="1:22" ht="43.2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15">
        <f t="shared" si="229"/>
        <v>41940.132638888892</v>
      </c>
      <c r="K2452" s="3">
        <v>1411177456</v>
      </c>
      <c r="L2452" s="15">
        <f t="shared" si="230"/>
        <v>41902.07240740741</v>
      </c>
      <c r="M2452" s="15" t="str">
        <f t="shared" si="231"/>
        <v>Sep</v>
      </c>
      <c r="N2452" s="15" t="str">
        <f t="shared" si="232"/>
        <v>2014</v>
      </c>
      <c r="O2452" s="3" t="b">
        <v>0</v>
      </c>
      <c r="P2452" s="3">
        <v>102</v>
      </c>
      <c r="Q2452" s="3" t="b">
        <v>1</v>
      </c>
      <c r="R2452" s="3" t="s">
        <v>8298</v>
      </c>
      <c r="S2452" s="7">
        <f t="shared" si="228"/>
        <v>102</v>
      </c>
      <c r="T2452" s="3">
        <f t="shared" si="233"/>
        <v>149.31</v>
      </c>
      <c r="U2452" s="9" t="s">
        <v>8329</v>
      </c>
      <c r="V2452" s="3" t="s">
        <v>8345</v>
      </c>
    </row>
    <row r="2453" spans="1:22" ht="43.2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15">
        <f t="shared" si="229"/>
        <v>42799.908449074079</v>
      </c>
      <c r="K2453" s="3">
        <v>1487022490</v>
      </c>
      <c r="L2453" s="15">
        <f t="shared" si="230"/>
        <v>42779.908449074079</v>
      </c>
      <c r="M2453" s="15" t="str">
        <f t="shared" si="231"/>
        <v>Feb</v>
      </c>
      <c r="N2453" s="15" t="str">
        <f t="shared" si="232"/>
        <v>2017</v>
      </c>
      <c r="O2453" s="3" t="b">
        <v>0</v>
      </c>
      <c r="P2453" s="3">
        <v>186</v>
      </c>
      <c r="Q2453" s="3" t="b">
        <v>1</v>
      </c>
      <c r="R2453" s="3" t="s">
        <v>8298</v>
      </c>
      <c r="S2453" s="7">
        <f t="shared" si="228"/>
        <v>115</v>
      </c>
      <c r="T2453" s="3">
        <f t="shared" si="233"/>
        <v>62.07</v>
      </c>
      <c r="U2453" s="9" t="s">
        <v>8329</v>
      </c>
      <c r="V2453" s="3" t="s">
        <v>8345</v>
      </c>
    </row>
    <row r="2454" spans="1:22" ht="43.2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15">
        <f t="shared" si="229"/>
        <v>42367.958333333328</v>
      </c>
      <c r="K2454" s="3">
        <v>1448914500</v>
      </c>
      <c r="L2454" s="15">
        <f t="shared" si="230"/>
        <v>42338.84375</v>
      </c>
      <c r="M2454" s="15" t="str">
        <f t="shared" si="231"/>
        <v>Nov</v>
      </c>
      <c r="N2454" s="15" t="str">
        <f t="shared" si="232"/>
        <v>2015</v>
      </c>
      <c r="O2454" s="3" t="b">
        <v>0</v>
      </c>
      <c r="P2454" s="3">
        <v>15</v>
      </c>
      <c r="Q2454" s="3" t="b">
        <v>1</v>
      </c>
      <c r="R2454" s="3" t="s">
        <v>8298</v>
      </c>
      <c r="S2454" s="7">
        <f t="shared" si="228"/>
        <v>134</v>
      </c>
      <c r="T2454" s="3">
        <f t="shared" si="233"/>
        <v>53.4</v>
      </c>
      <c r="U2454" s="9" t="s">
        <v>8329</v>
      </c>
      <c r="V2454" s="3" t="s">
        <v>8345</v>
      </c>
    </row>
    <row r="2455" spans="1:22" ht="43.2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15">
        <f t="shared" si="229"/>
        <v>42768.692233796297</v>
      </c>
      <c r="K2455" s="3">
        <v>1483461409</v>
      </c>
      <c r="L2455" s="15">
        <f t="shared" si="230"/>
        <v>42738.692233796297</v>
      </c>
      <c r="M2455" s="15" t="str">
        <f t="shared" si="231"/>
        <v>Jan</v>
      </c>
      <c r="N2455" s="15" t="str">
        <f t="shared" si="232"/>
        <v>2017</v>
      </c>
      <c r="O2455" s="3" t="b">
        <v>0</v>
      </c>
      <c r="P2455" s="3">
        <v>67</v>
      </c>
      <c r="Q2455" s="3" t="b">
        <v>1</v>
      </c>
      <c r="R2455" s="3" t="s">
        <v>8298</v>
      </c>
      <c r="S2455" s="7">
        <f t="shared" si="228"/>
        <v>155</v>
      </c>
      <c r="T2455" s="3">
        <f t="shared" si="233"/>
        <v>69.27</v>
      </c>
      <c r="U2455" s="9" t="s">
        <v>8329</v>
      </c>
      <c r="V2455" s="3" t="s">
        <v>8345</v>
      </c>
    </row>
    <row r="2456" spans="1:22" ht="43.2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15">
        <f t="shared" si="229"/>
        <v>42805.201481481476</v>
      </c>
      <c r="K2456" s="3">
        <v>1486183808</v>
      </c>
      <c r="L2456" s="15">
        <f t="shared" si="230"/>
        <v>42770.201481481476</v>
      </c>
      <c r="M2456" s="15" t="str">
        <f t="shared" si="231"/>
        <v>Feb</v>
      </c>
      <c r="N2456" s="15" t="str">
        <f t="shared" si="232"/>
        <v>2017</v>
      </c>
      <c r="O2456" s="3" t="b">
        <v>0</v>
      </c>
      <c r="P2456" s="3">
        <v>130</v>
      </c>
      <c r="Q2456" s="3" t="b">
        <v>1</v>
      </c>
      <c r="R2456" s="3" t="s">
        <v>8298</v>
      </c>
      <c r="S2456" s="7">
        <f t="shared" si="228"/>
        <v>101</v>
      </c>
      <c r="T2456" s="3">
        <f t="shared" si="233"/>
        <v>271.51</v>
      </c>
      <c r="U2456" s="9" t="s">
        <v>8329</v>
      </c>
      <c r="V2456" s="3" t="s">
        <v>8345</v>
      </c>
    </row>
    <row r="2457" spans="1:22" ht="43.2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15">
        <f t="shared" si="229"/>
        <v>42480.781828703708</v>
      </c>
      <c r="K2457" s="3">
        <v>1458758750</v>
      </c>
      <c r="L2457" s="15">
        <f t="shared" si="230"/>
        <v>42452.781828703708</v>
      </c>
      <c r="M2457" s="15" t="str">
        <f t="shared" si="231"/>
        <v>Mar</v>
      </c>
      <c r="N2457" s="15" t="str">
        <f t="shared" si="232"/>
        <v>2016</v>
      </c>
      <c r="O2457" s="3" t="b">
        <v>0</v>
      </c>
      <c r="P2457" s="3">
        <v>16</v>
      </c>
      <c r="Q2457" s="3" t="b">
        <v>1</v>
      </c>
      <c r="R2457" s="3" t="s">
        <v>8298</v>
      </c>
      <c r="S2457" s="7">
        <f t="shared" si="228"/>
        <v>182</v>
      </c>
      <c r="T2457" s="3">
        <f t="shared" si="233"/>
        <v>34.130000000000003</v>
      </c>
      <c r="U2457" s="9" t="s">
        <v>8329</v>
      </c>
      <c r="V2457" s="3" t="s">
        <v>8345</v>
      </c>
    </row>
    <row r="2458" spans="1:22" ht="43.2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15">
        <f t="shared" si="229"/>
        <v>42791.961099537039</v>
      </c>
      <c r="K2458" s="3">
        <v>1485471839</v>
      </c>
      <c r="L2458" s="15">
        <f t="shared" si="230"/>
        <v>42761.961099537039</v>
      </c>
      <c r="M2458" s="15" t="str">
        <f t="shared" si="231"/>
        <v>Jan</v>
      </c>
      <c r="N2458" s="15" t="str">
        <f t="shared" si="232"/>
        <v>2017</v>
      </c>
      <c r="O2458" s="3" t="b">
        <v>0</v>
      </c>
      <c r="P2458" s="3">
        <v>67</v>
      </c>
      <c r="Q2458" s="3" t="b">
        <v>1</v>
      </c>
      <c r="R2458" s="3" t="s">
        <v>8298</v>
      </c>
      <c r="S2458" s="7">
        <f t="shared" si="228"/>
        <v>181</v>
      </c>
      <c r="T2458" s="3">
        <f t="shared" si="233"/>
        <v>40.49</v>
      </c>
      <c r="U2458" s="9" t="s">
        <v>8329</v>
      </c>
      <c r="V2458" s="3" t="s">
        <v>8345</v>
      </c>
    </row>
    <row r="2459" spans="1:22" ht="43.2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15">
        <f t="shared" si="229"/>
        <v>42453.560833333337</v>
      </c>
      <c r="K2459" s="3">
        <v>1456237656</v>
      </c>
      <c r="L2459" s="15">
        <f t="shared" si="230"/>
        <v>42423.602500000001</v>
      </c>
      <c r="M2459" s="15" t="str">
        <f t="shared" si="231"/>
        <v>Feb</v>
      </c>
      <c r="N2459" s="15" t="str">
        <f t="shared" si="232"/>
        <v>2016</v>
      </c>
      <c r="O2459" s="3" t="b">
        <v>0</v>
      </c>
      <c r="P2459" s="3">
        <v>124</v>
      </c>
      <c r="Q2459" s="3" t="b">
        <v>1</v>
      </c>
      <c r="R2459" s="3" t="s">
        <v>8298</v>
      </c>
      <c r="S2459" s="7">
        <f t="shared" si="228"/>
        <v>102</v>
      </c>
      <c r="T2459" s="3">
        <f t="shared" si="233"/>
        <v>189.76</v>
      </c>
      <c r="U2459" s="9" t="s">
        <v>8329</v>
      </c>
      <c r="V2459" s="3" t="s">
        <v>8345</v>
      </c>
    </row>
    <row r="2460" spans="1:22" ht="57.6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15">
        <f t="shared" si="229"/>
        <v>42530.791666666672</v>
      </c>
      <c r="K2460" s="3">
        <v>1462481718</v>
      </c>
      <c r="L2460" s="15">
        <f t="shared" si="230"/>
        <v>42495.871736111112</v>
      </c>
      <c r="M2460" s="15" t="str">
        <f t="shared" si="231"/>
        <v>May</v>
      </c>
      <c r="N2460" s="15" t="str">
        <f t="shared" si="232"/>
        <v>2016</v>
      </c>
      <c r="O2460" s="3" t="b">
        <v>0</v>
      </c>
      <c r="P2460" s="3">
        <v>80</v>
      </c>
      <c r="Q2460" s="3" t="b">
        <v>1</v>
      </c>
      <c r="R2460" s="3" t="s">
        <v>8298</v>
      </c>
      <c r="S2460" s="7">
        <f t="shared" si="228"/>
        <v>110</v>
      </c>
      <c r="T2460" s="3">
        <f t="shared" si="233"/>
        <v>68.86</v>
      </c>
      <c r="U2460" s="9" t="s">
        <v>8329</v>
      </c>
      <c r="V2460" s="3" t="s">
        <v>8345</v>
      </c>
    </row>
    <row r="2461" spans="1:22" ht="57.6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15">
        <f t="shared" si="229"/>
        <v>42452.595891203702</v>
      </c>
      <c r="K2461" s="3">
        <v>1454858285</v>
      </c>
      <c r="L2461" s="15">
        <f t="shared" si="230"/>
        <v>42407.637557870374</v>
      </c>
      <c r="M2461" s="15" t="str">
        <f t="shared" si="231"/>
        <v>Feb</v>
      </c>
      <c r="N2461" s="15" t="str">
        <f t="shared" si="232"/>
        <v>2016</v>
      </c>
      <c r="O2461" s="3" t="b">
        <v>0</v>
      </c>
      <c r="P2461" s="3">
        <v>282</v>
      </c>
      <c r="Q2461" s="3" t="b">
        <v>1</v>
      </c>
      <c r="R2461" s="3" t="s">
        <v>8298</v>
      </c>
      <c r="S2461" s="7">
        <f t="shared" si="228"/>
        <v>102</v>
      </c>
      <c r="T2461" s="3">
        <f t="shared" si="233"/>
        <v>108.78</v>
      </c>
      <c r="U2461" s="9" t="s">
        <v>8329</v>
      </c>
      <c r="V2461" s="3" t="s">
        <v>8345</v>
      </c>
    </row>
    <row r="2462" spans="1:22" ht="43.2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15">
        <f t="shared" si="229"/>
        <v>42738.178472222222</v>
      </c>
      <c r="K2462" s="3">
        <v>1480480167</v>
      </c>
      <c r="L2462" s="15">
        <f t="shared" si="230"/>
        <v>42704.187118055561</v>
      </c>
      <c r="M2462" s="15" t="str">
        <f t="shared" si="231"/>
        <v>Nov</v>
      </c>
      <c r="N2462" s="15" t="str">
        <f t="shared" si="232"/>
        <v>2016</v>
      </c>
      <c r="O2462" s="3" t="b">
        <v>0</v>
      </c>
      <c r="P2462" s="3">
        <v>68</v>
      </c>
      <c r="Q2462" s="3" t="b">
        <v>1</v>
      </c>
      <c r="R2462" s="3" t="s">
        <v>8298</v>
      </c>
      <c r="S2462" s="7">
        <f t="shared" si="228"/>
        <v>101</v>
      </c>
      <c r="T2462" s="3">
        <f t="shared" si="233"/>
        <v>125.99</v>
      </c>
      <c r="U2462" s="9" t="s">
        <v>8329</v>
      </c>
      <c r="V2462" s="3" t="s">
        <v>8345</v>
      </c>
    </row>
    <row r="2463" spans="1:22" ht="43.2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15">
        <f t="shared" si="229"/>
        <v>40817.125</v>
      </c>
      <c r="K2463" s="3">
        <v>1314577097</v>
      </c>
      <c r="L2463" s="15">
        <f t="shared" si="230"/>
        <v>40784.012696759259</v>
      </c>
      <c r="M2463" s="15" t="str">
        <f t="shared" si="231"/>
        <v>Aug</v>
      </c>
      <c r="N2463" s="15" t="str">
        <f t="shared" si="232"/>
        <v>2011</v>
      </c>
      <c r="O2463" s="3" t="b">
        <v>0</v>
      </c>
      <c r="P2463" s="3">
        <v>86</v>
      </c>
      <c r="Q2463" s="3" t="b">
        <v>1</v>
      </c>
      <c r="R2463" s="3" t="s">
        <v>8279</v>
      </c>
      <c r="S2463" s="7">
        <f t="shared" si="228"/>
        <v>104</v>
      </c>
      <c r="T2463" s="3">
        <f t="shared" si="233"/>
        <v>90.52</v>
      </c>
      <c r="U2463" s="9" t="s">
        <v>8318</v>
      </c>
      <c r="V2463" s="3" t="s">
        <v>8322</v>
      </c>
    </row>
    <row r="2464" spans="1:22" ht="43.2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15">
        <f t="shared" si="229"/>
        <v>41109.186296296299</v>
      </c>
      <c r="K2464" s="3">
        <v>1340944096</v>
      </c>
      <c r="L2464" s="15">
        <f t="shared" si="230"/>
        <v>41089.186296296299</v>
      </c>
      <c r="M2464" s="15" t="str">
        <f t="shared" si="231"/>
        <v>Jun</v>
      </c>
      <c r="N2464" s="15" t="str">
        <f t="shared" si="232"/>
        <v>2012</v>
      </c>
      <c r="O2464" s="3" t="b">
        <v>0</v>
      </c>
      <c r="P2464" s="3">
        <v>115</v>
      </c>
      <c r="Q2464" s="3" t="b">
        <v>1</v>
      </c>
      <c r="R2464" s="3" t="s">
        <v>8279</v>
      </c>
      <c r="S2464" s="7">
        <f t="shared" si="228"/>
        <v>111</v>
      </c>
      <c r="T2464" s="3">
        <f t="shared" si="233"/>
        <v>28.88</v>
      </c>
      <c r="U2464" s="9" t="s">
        <v>8318</v>
      </c>
      <c r="V2464" s="3" t="s">
        <v>8322</v>
      </c>
    </row>
    <row r="2465" spans="1:22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15">
        <f t="shared" si="229"/>
        <v>41380.791666666664</v>
      </c>
      <c r="K2465" s="3">
        <v>1362710425</v>
      </c>
      <c r="L2465" s="15">
        <f t="shared" si="230"/>
        <v>41341.111400462964</v>
      </c>
      <c r="M2465" s="15" t="str">
        <f t="shared" si="231"/>
        <v>Mar</v>
      </c>
      <c r="N2465" s="15" t="str">
        <f t="shared" si="232"/>
        <v>2013</v>
      </c>
      <c r="O2465" s="3" t="b">
        <v>0</v>
      </c>
      <c r="P2465" s="3">
        <v>75</v>
      </c>
      <c r="Q2465" s="3" t="b">
        <v>1</v>
      </c>
      <c r="R2465" s="3" t="s">
        <v>8279</v>
      </c>
      <c r="S2465" s="7">
        <f t="shared" si="228"/>
        <v>116</v>
      </c>
      <c r="T2465" s="3">
        <f t="shared" si="233"/>
        <v>31</v>
      </c>
      <c r="U2465" s="9" t="s">
        <v>8318</v>
      </c>
      <c r="V2465" s="3" t="s">
        <v>8322</v>
      </c>
    </row>
    <row r="2466" spans="1:22" ht="43.2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15">
        <f t="shared" si="229"/>
        <v>42277.811805555553</v>
      </c>
      <c r="K2466" s="3">
        <v>1441143397</v>
      </c>
      <c r="L2466" s="15">
        <f t="shared" si="230"/>
        <v>42248.90042824074</v>
      </c>
      <c r="M2466" s="15" t="str">
        <f t="shared" si="231"/>
        <v>Sep</v>
      </c>
      <c r="N2466" s="15" t="str">
        <f t="shared" si="232"/>
        <v>2015</v>
      </c>
      <c r="O2466" s="3" t="b">
        <v>0</v>
      </c>
      <c r="P2466" s="3">
        <v>43</v>
      </c>
      <c r="Q2466" s="3" t="b">
        <v>1</v>
      </c>
      <c r="R2466" s="3" t="s">
        <v>8279</v>
      </c>
      <c r="S2466" s="7">
        <f t="shared" si="228"/>
        <v>111</v>
      </c>
      <c r="T2466" s="3">
        <f t="shared" si="233"/>
        <v>51.67</v>
      </c>
      <c r="U2466" s="9" t="s">
        <v>8318</v>
      </c>
      <c r="V2466" s="3" t="s">
        <v>8322</v>
      </c>
    </row>
    <row r="2467" spans="1:22" ht="28.8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15">
        <f t="shared" si="229"/>
        <v>41175.719305555554</v>
      </c>
      <c r="K2467" s="3">
        <v>1345828548</v>
      </c>
      <c r="L2467" s="15">
        <f t="shared" si="230"/>
        <v>41145.719305555554</v>
      </c>
      <c r="M2467" s="15" t="str">
        <f t="shared" si="231"/>
        <v>Aug</v>
      </c>
      <c r="N2467" s="15" t="str">
        <f t="shared" si="232"/>
        <v>2012</v>
      </c>
      <c r="O2467" s="3" t="b">
        <v>0</v>
      </c>
      <c r="P2467" s="3">
        <v>48</v>
      </c>
      <c r="Q2467" s="3" t="b">
        <v>1</v>
      </c>
      <c r="R2467" s="3" t="s">
        <v>8279</v>
      </c>
      <c r="S2467" s="7">
        <f t="shared" si="228"/>
        <v>180</v>
      </c>
      <c r="T2467" s="3">
        <f t="shared" si="233"/>
        <v>26.27</v>
      </c>
      <c r="U2467" s="9" t="s">
        <v>8318</v>
      </c>
      <c r="V2467" s="3" t="s">
        <v>8322</v>
      </c>
    </row>
    <row r="2468" spans="1:22" ht="43.2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15">
        <f t="shared" si="229"/>
        <v>41403.102465277778</v>
      </c>
      <c r="K2468" s="3">
        <v>1365474453</v>
      </c>
      <c r="L2468" s="15">
        <f t="shared" si="230"/>
        <v>41373.102465277778</v>
      </c>
      <c r="M2468" s="15" t="str">
        <f t="shared" si="231"/>
        <v>Apr</v>
      </c>
      <c r="N2468" s="15" t="str">
        <f t="shared" si="232"/>
        <v>2013</v>
      </c>
      <c r="O2468" s="3" t="b">
        <v>0</v>
      </c>
      <c r="P2468" s="3">
        <v>52</v>
      </c>
      <c r="Q2468" s="3" t="b">
        <v>1</v>
      </c>
      <c r="R2468" s="3" t="s">
        <v>8279</v>
      </c>
      <c r="S2468" s="7">
        <f t="shared" si="228"/>
        <v>100</v>
      </c>
      <c r="T2468" s="3">
        <f t="shared" si="233"/>
        <v>48.08</v>
      </c>
      <c r="U2468" s="9" t="s">
        <v>8318</v>
      </c>
      <c r="V2468" s="3" t="s">
        <v>8322</v>
      </c>
    </row>
    <row r="2469" spans="1:22" ht="43.2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15">
        <f t="shared" si="229"/>
        <v>41039.708333333336</v>
      </c>
      <c r="K2469" s="3">
        <v>1335473931</v>
      </c>
      <c r="L2469" s="15">
        <f t="shared" si="230"/>
        <v>41025.874201388891</v>
      </c>
      <c r="M2469" s="15" t="str">
        <f t="shared" si="231"/>
        <v>Apr</v>
      </c>
      <c r="N2469" s="15" t="str">
        <f t="shared" si="232"/>
        <v>2012</v>
      </c>
      <c r="O2469" s="3" t="b">
        <v>0</v>
      </c>
      <c r="P2469" s="3">
        <v>43</v>
      </c>
      <c r="Q2469" s="3" t="b">
        <v>1</v>
      </c>
      <c r="R2469" s="3" t="s">
        <v>8279</v>
      </c>
      <c r="S2469" s="7">
        <f t="shared" si="228"/>
        <v>119</v>
      </c>
      <c r="T2469" s="3">
        <f t="shared" si="233"/>
        <v>27.56</v>
      </c>
      <c r="U2469" s="9" t="s">
        <v>8318</v>
      </c>
      <c r="V2469" s="3" t="s">
        <v>8322</v>
      </c>
    </row>
    <row r="2470" spans="1:22" ht="43.2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15">
        <f t="shared" si="229"/>
        <v>41210.208333333336</v>
      </c>
      <c r="K2470" s="3">
        <v>1348285321</v>
      </c>
      <c r="L2470" s="15">
        <f t="shared" si="230"/>
        <v>41174.154178240737</v>
      </c>
      <c r="M2470" s="15" t="str">
        <f t="shared" si="231"/>
        <v>Sep</v>
      </c>
      <c r="N2470" s="15" t="str">
        <f t="shared" si="232"/>
        <v>2012</v>
      </c>
      <c r="O2470" s="3" t="b">
        <v>0</v>
      </c>
      <c r="P2470" s="3">
        <v>58</v>
      </c>
      <c r="Q2470" s="3" t="b">
        <v>1</v>
      </c>
      <c r="R2470" s="3" t="s">
        <v>8279</v>
      </c>
      <c r="S2470" s="7">
        <f t="shared" si="228"/>
        <v>107</v>
      </c>
      <c r="T2470" s="3">
        <f t="shared" si="233"/>
        <v>36.97</v>
      </c>
      <c r="U2470" s="9" t="s">
        <v>8318</v>
      </c>
      <c r="V2470" s="3" t="s">
        <v>8322</v>
      </c>
    </row>
    <row r="2471" spans="1:22" ht="43.2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15">
        <f t="shared" si="229"/>
        <v>40582.429733796293</v>
      </c>
      <c r="K2471" s="3">
        <v>1295000329</v>
      </c>
      <c r="L2471" s="15">
        <f t="shared" si="230"/>
        <v>40557.429733796293</v>
      </c>
      <c r="M2471" s="15" t="str">
        <f t="shared" si="231"/>
        <v>Jan</v>
      </c>
      <c r="N2471" s="15" t="str">
        <f t="shared" si="232"/>
        <v>2011</v>
      </c>
      <c r="O2471" s="3" t="b">
        <v>0</v>
      </c>
      <c r="P2471" s="3">
        <v>47</v>
      </c>
      <c r="Q2471" s="3" t="b">
        <v>1</v>
      </c>
      <c r="R2471" s="3" t="s">
        <v>8279</v>
      </c>
      <c r="S2471" s="7">
        <f t="shared" si="228"/>
        <v>114</v>
      </c>
      <c r="T2471" s="3">
        <f t="shared" si="233"/>
        <v>29.02</v>
      </c>
      <c r="U2471" s="9" t="s">
        <v>8318</v>
      </c>
      <c r="V2471" s="3" t="s">
        <v>8322</v>
      </c>
    </row>
    <row r="2472" spans="1:22" ht="43.2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15">
        <f t="shared" si="229"/>
        <v>41053.07471064815</v>
      </c>
      <c r="K2472" s="3">
        <v>1335232055</v>
      </c>
      <c r="L2472" s="15">
        <f t="shared" si="230"/>
        <v>41023.07471064815</v>
      </c>
      <c r="M2472" s="15" t="str">
        <f t="shared" si="231"/>
        <v>Apr</v>
      </c>
      <c r="N2472" s="15" t="str">
        <f t="shared" si="232"/>
        <v>2012</v>
      </c>
      <c r="O2472" s="3" t="b">
        <v>0</v>
      </c>
      <c r="P2472" s="3">
        <v>36</v>
      </c>
      <c r="Q2472" s="3" t="b">
        <v>1</v>
      </c>
      <c r="R2472" s="3" t="s">
        <v>8279</v>
      </c>
      <c r="S2472" s="7">
        <f t="shared" si="228"/>
        <v>103</v>
      </c>
      <c r="T2472" s="3">
        <f t="shared" si="233"/>
        <v>28.66</v>
      </c>
      <c r="U2472" s="9" t="s">
        <v>8318</v>
      </c>
      <c r="V2472" s="3" t="s">
        <v>8322</v>
      </c>
    </row>
    <row r="2473" spans="1:22" ht="57.6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15">
        <f t="shared" si="229"/>
        <v>40933.992962962962</v>
      </c>
      <c r="K2473" s="3">
        <v>1324079392</v>
      </c>
      <c r="L2473" s="15">
        <f t="shared" si="230"/>
        <v>40893.992962962962</v>
      </c>
      <c r="M2473" s="15" t="str">
        <f t="shared" si="231"/>
        <v>Dec</v>
      </c>
      <c r="N2473" s="15" t="str">
        <f t="shared" si="232"/>
        <v>2011</v>
      </c>
      <c r="O2473" s="3" t="b">
        <v>0</v>
      </c>
      <c r="P2473" s="3">
        <v>17</v>
      </c>
      <c r="Q2473" s="3" t="b">
        <v>1</v>
      </c>
      <c r="R2473" s="3" t="s">
        <v>8279</v>
      </c>
      <c r="S2473" s="7">
        <f t="shared" si="228"/>
        <v>128</v>
      </c>
      <c r="T2473" s="3">
        <f t="shared" si="233"/>
        <v>37.65</v>
      </c>
      <c r="U2473" s="9" t="s">
        <v>8318</v>
      </c>
      <c r="V2473" s="3" t="s">
        <v>8322</v>
      </c>
    </row>
    <row r="2474" spans="1:22" ht="57.6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15">
        <f t="shared" si="229"/>
        <v>40425.043749999997</v>
      </c>
      <c r="K2474" s="3">
        <v>1277433980</v>
      </c>
      <c r="L2474" s="15">
        <f t="shared" si="230"/>
        <v>40354.11550925926</v>
      </c>
      <c r="M2474" s="15" t="str">
        <f t="shared" si="231"/>
        <v>Jun</v>
      </c>
      <c r="N2474" s="15" t="str">
        <f t="shared" si="232"/>
        <v>2010</v>
      </c>
      <c r="O2474" s="3" t="b">
        <v>0</v>
      </c>
      <c r="P2474" s="3">
        <v>104</v>
      </c>
      <c r="Q2474" s="3" t="b">
        <v>1</v>
      </c>
      <c r="R2474" s="3" t="s">
        <v>8279</v>
      </c>
      <c r="S2474" s="7">
        <f t="shared" si="228"/>
        <v>136</v>
      </c>
      <c r="T2474" s="3">
        <f t="shared" si="233"/>
        <v>97.9</v>
      </c>
      <c r="U2474" s="9" t="s">
        <v>8318</v>
      </c>
      <c r="V2474" s="3" t="s">
        <v>8322</v>
      </c>
    </row>
    <row r="2475" spans="1:22" ht="43.2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15">
        <f t="shared" si="229"/>
        <v>41223.790150462963</v>
      </c>
      <c r="K2475" s="3">
        <v>1349978269</v>
      </c>
      <c r="L2475" s="15">
        <f t="shared" si="230"/>
        <v>41193.748483796298</v>
      </c>
      <c r="M2475" s="15" t="str">
        <f t="shared" si="231"/>
        <v>Oct</v>
      </c>
      <c r="N2475" s="15" t="str">
        <f t="shared" si="232"/>
        <v>2012</v>
      </c>
      <c r="O2475" s="3" t="b">
        <v>0</v>
      </c>
      <c r="P2475" s="3">
        <v>47</v>
      </c>
      <c r="Q2475" s="3" t="b">
        <v>1</v>
      </c>
      <c r="R2475" s="3" t="s">
        <v>8279</v>
      </c>
      <c r="S2475" s="7">
        <f t="shared" si="228"/>
        <v>100</v>
      </c>
      <c r="T2475" s="3">
        <f t="shared" si="233"/>
        <v>42.55</v>
      </c>
      <c r="U2475" s="9" t="s">
        <v>8318</v>
      </c>
      <c r="V2475" s="3" t="s">
        <v>8322</v>
      </c>
    </row>
    <row r="2476" spans="1:22" ht="57.6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15">
        <f t="shared" si="229"/>
        <v>40462.011296296296</v>
      </c>
      <c r="K2476" s="3">
        <v>1282868176</v>
      </c>
      <c r="L2476" s="15">
        <f t="shared" si="230"/>
        <v>40417.011296296296</v>
      </c>
      <c r="M2476" s="15" t="str">
        <f t="shared" si="231"/>
        <v>Aug</v>
      </c>
      <c r="N2476" s="15" t="str">
        <f t="shared" si="232"/>
        <v>2010</v>
      </c>
      <c r="O2476" s="3" t="b">
        <v>0</v>
      </c>
      <c r="P2476" s="3">
        <v>38</v>
      </c>
      <c r="Q2476" s="3" t="b">
        <v>1</v>
      </c>
      <c r="R2476" s="3" t="s">
        <v>8279</v>
      </c>
      <c r="S2476" s="7">
        <f t="shared" si="228"/>
        <v>100</v>
      </c>
      <c r="T2476" s="3">
        <f t="shared" si="233"/>
        <v>131.58000000000001</v>
      </c>
      <c r="U2476" s="9" t="s">
        <v>8318</v>
      </c>
      <c r="V2476" s="3" t="s">
        <v>8322</v>
      </c>
    </row>
    <row r="2477" spans="1:22" ht="28.8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15">
        <f t="shared" si="229"/>
        <v>40369.916666666664</v>
      </c>
      <c r="K2477" s="3">
        <v>1273647255</v>
      </c>
      <c r="L2477" s="15">
        <f t="shared" si="230"/>
        <v>40310.287673611114</v>
      </c>
      <c r="M2477" s="15" t="str">
        <f t="shared" si="231"/>
        <v>May</v>
      </c>
      <c r="N2477" s="15" t="str">
        <f t="shared" si="232"/>
        <v>2010</v>
      </c>
      <c r="O2477" s="3" t="b">
        <v>0</v>
      </c>
      <c r="P2477" s="3">
        <v>81</v>
      </c>
      <c r="Q2477" s="3" t="b">
        <v>1</v>
      </c>
      <c r="R2477" s="3" t="s">
        <v>8279</v>
      </c>
      <c r="S2477" s="7">
        <f t="shared" si="228"/>
        <v>105</v>
      </c>
      <c r="T2477" s="3">
        <f t="shared" si="233"/>
        <v>32.32</v>
      </c>
      <c r="U2477" s="9" t="s">
        <v>8318</v>
      </c>
      <c r="V2477" s="3" t="s">
        <v>8322</v>
      </c>
    </row>
    <row r="2478" spans="1:22" ht="43.2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15">
        <f t="shared" si="229"/>
        <v>41946.370023148149</v>
      </c>
      <c r="K2478" s="3">
        <v>1412149970</v>
      </c>
      <c r="L2478" s="15">
        <f t="shared" si="230"/>
        <v>41913.328356481477</v>
      </c>
      <c r="M2478" s="15" t="str">
        <f t="shared" si="231"/>
        <v>Oct</v>
      </c>
      <c r="N2478" s="15" t="str">
        <f t="shared" si="232"/>
        <v>2014</v>
      </c>
      <c r="O2478" s="3" t="b">
        <v>0</v>
      </c>
      <c r="P2478" s="3">
        <v>55</v>
      </c>
      <c r="Q2478" s="3" t="b">
        <v>1</v>
      </c>
      <c r="R2478" s="3" t="s">
        <v>8279</v>
      </c>
      <c r="S2478" s="7">
        <f t="shared" si="228"/>
        <v>105</v>
      </c>
      <c r="T2478" s="3">
        <f t="shared" si="233"/>
        <v>61.1</v>
      </c>
      <c r="U2478" s="9" t="s">
        <v>8318</v>
      </c>
      <c r="V2478" s="3" t="s">
        <v>8322</v>
      </c>
    </row>
    <row r="2479" spans="1:22" ht="28.8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15">
        <f t="shared" si="229"/>
        <v>41133.691493055558</v>
      </c>
      <c r="K2479" s="3">
        <v>1340901345</v>
      </c>
      <c r="L2479" s="15">
        <f t="shared" si="230"/>
        <v>41088.691493055558</v>
      </c>
      <c r="M2479" s="15" t="str">
        <f t="shared" si="231"/>
        <v>Jun</v>
      </c>
      <c r="N2479" s="15" t="str">
        <f t="shared" si="232"/>
        <v>2012</v>
      </c>
      <c r="O2479" s="3" t="b">
        <v>0</v>
      </c>
      <c r="P2479" s="3">
        <v>41</v>
      </c>
      <c r="Q2479" s="3" t="b">
        <v>1</v>
      </c>
      <c r="R2479" s="3" t="s">
        <v>8279</v>
      </c>
      <c r="S2479" s="7">
        <f t="shared" si="228"/>
        <v>171</v>
      </c>
      <c r="T2479" s="3">
        <f t="shared" si="233"/>
        <v>31.34</v>
      </c>
      <c r="U2479" s="9" t="s">
        <v>8318</v>
      </c>
      <c r="V2479" s="3" t="s">
        <v>8322</v>
      </c>
    </row>
    <row r="2480" spans="1:22" ht="43.2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15">
        <f t="shared" si="229"/>
        <v>41287.950381944444</v>
      </c>
      <c r="K2480" s="3">
        <v>1355525313</v>
      </c>
      <c r="L2480" s="15">
        <f t="shared" si="230"/>
        <v>41257.950381944444</v>
      </c>
      <c r="M2480" s="15" t="str">
        <f t="shared" si="231"/>
        <v>Dec</v>
      </c>
      <c r="N2480" s="15" t="str">
        <f t="shared" si="232"/>
        <v>2012</v>
      </c>
      <c r="O2480" s="3" t="b">
        <v>0</v>
      </c>
      <c r="P2480" s="3">
        <v>79</v>
      </c>
      <c r="Q2480" s="3" t="b">
        <v>1</v>
      </c>
      <c r="R2480" s="3" t="s">
        <v>8279</v>
      </c>
      <c r="S2480" s="7">
        <f t="shared" si="228"/>
        <v>128</v>
      </c>
      <c r="T2480" s="3">
        <f t="shared" si="233"/>
        <v>129.11000000000001</v>
      </c>
      <c r="U2480" s="9" t="s">
        <v>8318</v>
      </c>
      <c r="V2480" s="3" t="s">
        <v>8322</v>
      </c>
    </row>
    <row r="2481" spans="1:22" ht="28.8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15">
        <f t="shared" si="229"/>
        <v>41118.083333333336</v>
      </c>
      <c r="K2481" s="3">
        <v>1342545994</v>
      </c>
      <c r="L2481" s="15">
        <f t="shared" si="230"/>
        <v>41107.726782407408</v>
      </c>
      <c r="M2481" s="15" t="str">
        <f t="shared" si="231"/>
        <v>Jul</v>
      </c>
      <c r="N2481" s="15" t="str">
        <f t="shared" si="232"/>
        <v>2012</v>
      </c>
      <c r="O2481" s="3" t="b">
        <v>0</v>
      </c>
      <c r="P2481" s="3">
        <v>16</v>
      </c>
      <c r="Q2481" s="3" t="b">
        <v>1</v>
      </c>
      <c r="R2481" s="3" t="s">
        <v>8279</v>
      </c>
      <c r="S2481" s="7">
        <f t="shared" si="228"/>
        <v>133</v>
      </c>
      <c r="T2481" s="3">
        <f t="shared" si="233"/>
        <v>25.02</v>
      </c>
      <c r="U2481" s="9" t="s">
        <v>8318</v>
      </c>
      <c r="V2481" s="3" t="s">
        <v>8322</v>
      </c>
    </row>
    <row r="2482" spans="1:22" ht="43.2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15">
        <f t="shared" si="229"/>
        <v>42287.936157407406</v>
      </c>
      <c r="K2482" s="3">
        <v>1439332084</v>
      </c>
      <c r="L2482" s="15">
        <f t="shared" si="230"/>
        <v>42227.936157407406</v>
      </c>
      <c r="M2482" s="15" t="str">
        <f t="shared" si="231"/>
        <v>Aug</v>
      </c>
      <c r="N2482" s="15" t="str">
        <f t="shared" si="232"/>
        <v>2015</v>
      </c>
      <c r="O2482" s="3" t="b">
        <v>0</v>
      </c>
      <c r="P2482" s="3">
        <v>8</v>
      </c>
      <c r="Q2482" s="3" t="b">
        <v>1</v>
      </c>
      <c r="R2482" s="3" t="s">
        <v>8279</v>
      </c>
      <c r="S2482" s="7">
        <f t="shared" si="228"/>
        <v>100</v>
      </c>
      <c r="T2482" s="3">
        <f t="shared" si="233"/>
        <v>250</v>
      </c>
      <c r="U2482" s="9" t="s">
        <v>8318</v>
      </c>
      <c r="V2482" s="3" t="s">
        <v>8322</v>
      </c>
    </row>
    <row r="2483" spans="1:22" ht="43.2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15">
        <f t="shared" si="229"/>
        <v>41029.645925925928</v>
      </c>
      <c r="K2483" s="3">
        <v>1333207808</v>
      </c>
      <c r="L2483" s="15">
        <f t="shared" si="230"/>
        <v>40999.645925925928</v>
      </c>
      <c r="M2483" s="15" t="str">
        <f t="shared" si="231"/>
        <v>Mar</v>
      </c>
      <c r="N2483" s="15" t="str">
        <f t="shared" si="232"/>
        <v>2012</v>
      </c>
      <c r="O2483" s="3" t="b">
        <v>0</v>
      </c>
      <c r="P2483" s="3">
        <v>95</v>
      </c>
      <c r="Q2483" s="3" t="b">
        <v>1</v>
      </c>
      <c r="R2483" s="3" t="s">
        <v>8279</v>
      </c>
      <c r="S2483" s="7">
        <f t="shared" si="228"/>
        <v>113</v>
      </c>
      <c r="T2483" s="3">
        <f t="shared" si="233"/>
        <v>47.54</v>
      </c>
      <c r="U2483" s="9" t="s">
        <v>8318</v>
      </c>
      <c r="V2483" s="3" t="s">
        <v>8322</v>
      </c>
    </row>
    <row r="2484" spans="1:22" ht="43.2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15">
        <f t="shared" si="229"/>
        <v>40756.782210648147</v>
      </c>
      <c r="K2484" s="3">
        <v>1308336383</v>
      </c>
      <c r="L2484" s="15">
        <f t="shared" si="230"/>
        <v>40711.782210648147</v>
      </c>
      <c r="M2484" s="15" t="str">
        <f t="shared" si="231"/>
        <v>Jun</v>
      </c>
      <c r="N2484" s="15" t="str">
        <f t="shared" si="232"/>
        <v>2011</v>
      </c>
      <c r="O2484" s="3" t="b">
        <v>0</v>
      </c>
      <c r="P2484" s="3">
        <v>25</v>
      </c>
      <c r="Q2484" s="3" t="b">
        <v>1</v>
      </c>
      <c r="R2484" s="3" t="s">
        <v>8279</v>
      </c>
      <c r="S2484" s="7">
        <f t="shared" si="228"/>
        <v>100</v>
      </c>
      <c r="T2484" s="3">
        <f t="shared" si="233"/>
        <v>40.04</v>
      </c>
      <c r="U2484" s="9" t="s">
        <v>8318</v>
      </c>
      <c r="V2484" s="3" t="s">
        <v>8322</v>
      </c>
    </row>
    <row r="2485" spans="1:22" ht="43.2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15">
        <f t="shared" si="229"/>
        <v>41030.708368055559</v>
      </c>
      <c r="K2485" s="3">
        <v>1330711203</v>
      </c>
      <c r="L2485" s="15">
        <f t="shared" si="230"/>
        <v>40970.750034722223</v>
      </c>
      <c r="M2485" s="15" t="str">
        <f t="shared" si="231"/>
        <v>Mar</v>
      </c>
      <c r="N2485" s="15" t="str">
        <f t="shared" si="232"/>
        <v>2012</v>
      </c>
      <c r="O2485" s="3" t="b">
        <v>0</v>
      </c>
      <c r="P2485" s="3">
        <v>19</v>
      </c>
      <c r="Q2485" s="3" t="b">
        <v>1</v>
      </c>
      <c r="R2485" s="3" t="s">
        <v>8279</v>
      </c>
      <c r="S2485" s="7">
        <f t="shared" si="228"/>
        <v>114</v>
      </c>
      <c r="T2485" s="3">
        <f t="shared" si="233"/>
        <v>65.84</v>
      </c>
      <c r="U2485" s="9" t="s">
        <v>8318</v>
      </c>
      <c r="V2485" s="3" t="s">
        <v>8322</v>
      </c>
    </row>
    <row r="2486" spans="1:22" ht="57.6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15">
        <f t="shared" si="229"/>
        <v>40801.916701388887</v>
      </c>
      <c r="K2486" s="3">
        <v>1313532003</v>
      </c>
      <c r="L2486" s="15">
        <f t="shared" si="230"/>
        <v>40771.916701388887</v>
      </c>
      <c r="M2486" s="15" t="str">
        <f t="shared" si="231"/>
        <v>Aug</v>
      </c>
      <c r="N2486" s="15" t="str">
        <f t="shared" si="232"/>
        <v>2011</v>
      </c>
      <c r="O2486" s="3" t="b">
        <v>0</v>
      </c>
      <c r="P2486" s="3">
        <v>90</v>
      </c>
      <c r="Q2486" s="3" t="b">
        <v>1</v>
      </c>
      <c r="R2486" s="3" t="s">
        <v>8279</v>
      </c>
      <c r="S2486" s="7">
        <f t="shared" si="228"/>
        <v>119</v>
      </c>
      <c r="T2486" s="3">
        <f t="shared" si="233"/>
        <v>46.4</v>
      </c>
      <c r="U2486" s="9" t="s">
        <v>8318</v>
      </c>
      <c r="V2486" s="3" t="s">
        <v>8322</v>
      </c>
    </row>
    <row r="2487" spans="1:22" ht="43.2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15">
        <f t="shared" si="229"/>
        <v>40828.998599537037</v>
      </c>
      <c r="K2487" s="3">
        <v>1315439879</v>
      </c>
      <c r="L2487" s="15">
        <f t="shared" si="230"/>
        <v>40793.998599537037</v>
      </c>
      <c r="M2487" s="15" t="str">
        <f t="shared" si="231"/>
        <v>Sep</v>
      </c>
      <c r="N2487" s="15" t="str">
        <f t="shared" si="232"/>
        <v>2011</v>
      </c>
      <c r="O2487" s="3" t="b">
        <v>0</v>
      </c>
      <c r="P2487" s="3">
        <v>41</v>
      </c>
      <c r="Q2487" s="3" t="b">
        <v>1</v>
      </c>
      <c r="R2487" s="3" t="s">
        <v>8279</v>
      </c>
      <c r="S2487" s="7">
        <f t="shared" si="228"/>
        <v>103</v>
      </c>
      <c r="T2487" s="3">
        <f t="shared" si="233"/>
        <v>50.37</v>
      </c>
      <c r="U2487" s="9" t="s">
        <v>8318</v>
      </c>
      <c r="V2487" s="3" t="s">
        <v>8322</v>
      </c>
    </row>
    <row r="2488" spans="1:22" ht="43.2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15">
        <f t="shared" si="229"/>
        <v>41021.708055555559</v>
      </c>
      <c r="K2488" s="3">
        <v>1332521976</v>
      </c>
      <c r="L2488" s="15">
        <f t="shared" si="230"/>
        <v>40991.708055555559</v>
      </c>
      <c r="M2488" s="15" t="str">
        <f t="shared" si="231"/>
        <v>Mar</v>
      </c>
      <c r="N2488" s="15" t="str">
        <f t="shared" si="232"/>
        <v>2012</v>
      </c>
      <c r="O2488" s="3" t="b">
        <v>0</v>
      </c>
      <c r="P2488" s="3">
        <v>30</v>
      </c>
      <c r="Q2488" s="3" t="b">
        <v>1</v>
      </c>
      <c r="R2488" s="3" t="s">
        <v>8279</v>
      </c>
      <c r="S2488" s="7">
        <f t="shared" si="228"/>
        <v>266</v>
      </c>
      <c r="T2488" s="3">
        <f t="shared" si="233"/>
        <v>26.57</v>
      </c>
      <c r="U2488" s="9" t="s">
        <v>8318</v>
      </c>
      <c r="V2488" s="3" t="s">
        <v>8322</v>
      </c>
    </row>
    <row r="2489" spans="1:22" ht="43.2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15">
        <f t="shared" si="229"/>
        <v>41056.083298611113</v>
      </c>
      <c r="K2489" s="3">
        <v>1335491997</v>
      </c>
      <c r="L2489" s="15">
        <f t="shared" si="230"/>
        <v>41026.083298611113</v>
      </c>
      <c r="M2489" s="15" t="str">
        <f t="shared" si="231"/>
        <v>Apr</v>
      </c>
      <c r="N2489" s="15" t="str">
        <f t="shared" si="232"/>
        <v>2012</v>
      </c>
      <c r="O2489" s="3" t="b">
        <v>0</v>
      </c>
      <c r="P2489" s="3">
        <v>38</v>
      </c>
      <c r="Q2489" s="3" t="b">
        <v>1</v>
      </c>
      <c r="R2489" s="3" t="s">
        <v>8279</v>
      </c>
      <c r="S2489" s="7">
        <f t="shared" si="228"/>
        <v>100</v>
      </c>
      <c r="T2489" s="3">
        <f t="shared" si="233"/>
        <v>39.49</v>
      </c>
      <c r="U2489" s="9" t="s">
        <v>8318</v>
      </c>
      <c r="V2489" s="3" t="s">
        <v>8322</v>
      </c>
    </row>
    <row r="2490" spans="1:22" ht="57.6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15">
        <f t="shared" si="229"/>
        <v>40863.674861111111</v>
      </c>
      <c r="K2490" s="3">
        <v>1318864308</v>
      </c>
      <c r="L2490" s="15">
        <f t="shared" si="230"/>
        <v>40833.633194444446</v>
      </c>
      <c r="M2490" s="15" t="str">
        <f t="shared" si="231"/>
        <v>Oct</v>
      </c>
      <c r="N2490" s="15" t="str">
        <f t="shared" si="232"/>
        <v>2011</v>
      </c>
      <c r="O2490" s="3" t="b">
        <v>0</v>
      </c>
      <c r="P2490" s="3">
        <v>65</v>
      </c>
      <c r="Q2490" s="3" t="b">
        <v>1</v>
      </c>
      <c r="R2490" s="3" t="s">
        <v>8279</v>
      </c>
      <c r="S2490" s="7">
        <f t="shared" si="228"/>
        <v>107</v>
      </c>
      <c r="T2490" s="3">
        <f t="shared" si="233"/>
        <v>49.25</v>
      </c>
      <c r="U2490" s="9" t="s">
        <v>8318</v>
      </c>
      <c r="V2490" s="3" t="s">
        <v>8322</v>
      </c>
    </row>
    <row r="2491" spans="1:22" ht="43.2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15">
        <f t="shared" si="229"/>
        <v>41403.690266203703</v>
      </c>
      <c r="K2491" s="3">
        <v>1365525239</v>
      </c>
      <c r="L2491" s="15">
        <f t="shared" si="230"/>
        <v>41373.690266203703</v>
      </c>
      <c r="M2491" s="15" t="str">
        <f t="shared" si="231"/>
        <v>Apr</v>
      </c>
      <c r="N2491" s="15" t="str">
        <f t="shared" si="232"/>
        <v>2013</v>
      </c>
      <c r="O2491" s="3" t="b">
        <v>0</v>
      </c>
      <c r="P2491" s="3">
        <v>75</v>
      </c>
      <c r="Q2491" s="3" t="b">
        <v>1</v>
      </c>
      <c r="R2491" s="3" t="s">
        <v>8279</v>
      </c>
      <c r="S2491" s="7">
        <f t="shared" si="228"/>
        <v>134</v>
      </c>
      <c r="T2491" s="3">
        <f t="shared" si="233"/>
        <v>62.38</v>
      </c>
      <c r="U2491" s="9" t="s">
        <v>8318</v>
      </c>
      <c r="V2491" s="3" t="s">
        <v>8322</v>
      </c>
    </row>
    <row r="2492" spans="1:22" ht="43.2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15">
        <f t="shared" si="229"/>
        <v>41083.227731481478</v>
      </c>
      <c r="K2492" s="3">
        <v>1335245276</v>
      </c>
      <c r="L2492" s="15">
        <f t="shared" si="230"/>
        <v>41023.227731481478</v>
      </c>
      <c r="M2492" s="15" t="str">
        <f t="shared" si="231"/>
        <v>Apr</v>
      </c>
      <c r="N2492" s="15" t="str">
        <f t="shared" si="232"/>
        <v>2012</v>
      </c>
      <c r="O2492" s="3" t="b">
        <v>0</v>
      </c>
      <c r="P2492" s="3">
        <v>16</v>
      </c>
      <c r="Q2492" s="3" t="b">
        <v>1</v>
      </c>
      <c r="R2492" s="3" t="s">
        <v>8279</v>
      </c>
      <c r="S2492" s="7">
        <f t="shared" si="228"/>
        <v>121</v>
      </c>
      <c r="T2492" s="3">
        <f t="shared" si="233"/>
        <v>37.94</v>
      </c>
      <c r="U2492" s="9" t="s">
        <v>8318</v>
      </c>
      <c r="V2492" s="3" t="s">
        <v>8322</v>
      </c>
    </row>
    <row r="2493" spans="1:22" ht="43.2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15">
        <f t="shared" si="229"/>
        <v>40559.07708333333</v>
      </c>
      <c r="K2493" s="3">
        <v>1293739714</v>
      </c>
      <c r="L2493" s="15">
        <f t="shared" si="230"/>
        <v>40542.839282407411</v>
      </c>
      <c r="M2493" s="15" t="str">
        <f t="shared" si="231"/>
        <v>Dec</v>
      </c>
      <c r="N2493" s="15" t="str">
        <f t="shared" si="232"/>
        <v>2010</v>
      </c>
      <c r="O2493" s="3" t="b">
        <v>0</v>
      </c>
      <c r="P2493" s="3">
        <v>10</v>
      </c>
      <c r="Q2493" s="3" t="b">
        <v>1</v>
      </c>
      <c r="R2493" s="3" t="s">
        <v>8279</v>
      </c>
      <c r="S2493" s="7">
        <f t="shared" si="228"/>
        <v>103</v>
      </c>
      <c r="T2493" s="3">
        <f t="shared" si="233"/>
        <v>51.6</v>
      </c>
      <c r="U2493" s="9" t="s">
        <v>8318</v>
      </c>
      <c r="V2493" s="3" t="s">
        <v>8322</v>
      </c>
    </row>
    <row r="2494" spans="1:22" ht="28.8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15">
        <f t="shared" si="229"/>
        <v>41076.415972222225</v>
      </c>
      <c r="K2494" s="3">
        <v>1335397188</v>
      </c>
      <c r="L2494" s="15">
        <f t="shared" si="230"/>
        <v>41024.985972222225</v>
      </c>
      <c r="M2494" s="15" t="str">
        <f t="shared" si="231"/>
        <v>Apr</v>
      </c>
      <c r="N2494" s="15" t="str">
        <f t="shared" si="232"/>
        <v>2012</v>
      </c>
      <c r="O2494" s="3" t="b">
        <v>0</v>
      </c>
      <c r="P2494" s="3">
        <v>27</v>
      </c>
      <c r="Q2494" s="3" t="b">
        <v>1</v>
      </c>
      <c r="R2494" s="3" t="s">
        <v>8279</v>
      </c>
      <c r="S2494" s="7">
        <f t="shared" si="228"/>
        <v>125</v>
      </c>
      <c r="T2494" s="3">
        <f t="shared" si="233"/>
        <v>27.78</v>
      </c>
      <c r="U2494" s="9" t="s">
        <v>8318</v>
      </c>
      <c r="V2494" s="3" t="s">
        <v>8322</v>
      </c>
    </row>
    <row r="2495" spans="1:22" ht="43.2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15">
        <f t="shared" si="229"/>
        <v>41393.168287037035</v>
      </c>
      <c r="K2495" s="3">
        <v>1363320140</v>
      </c>
      <c r="L2495" s="15">
        <f t="shared" si="230"/>
        <v>41348.168287037035</v>
      </c>
      <c r="M2495" s="15" t="str">
        <f t="shared" si="231"/>
        <v>Mar</v>
      </c>
      <c r="N2495" s="15" t="str">
        <f t="shared" si="232"/>
        <v>2013</v>
      </c>
      <c r="O2495" s="3" t="b">
        <v>0</v>
      </c>
      <c r="P2495" s="3">
        <v>259</v>
      </c>
      <c r="Q2495" s="3" t="b">
        <v>1</v>
      </c>
      <c r="R2495" s="3" t="s">
        <v>8279</v>
      </c>
      <c r="S2495" s="7">
        <f t="shared" si="228"/>
        <v>129</v>
      </c>
      <c r="T2495" s="3">
        <f t="shared" si="233"/>
        <v>99.38</v>
      </c>
      <c r="U2495" s="9" t="s">
        <v>8318</v>
      </c>
      <c r="V2495" s="3" t="s">
        <v>8322</v>
      </c>
    </row>
    <row r="2496" spans="1:22" ht="43.2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15">
        <f t="shared" si="229"/>
        <v>41052.645185185182</v>
      </c>
      <c r="K2496" s="3">
        <v>1335194944</v>
      </c>
      <c r="L2496" s="15">
        <f t="shared" si="230"/>
        <v>41022.645185185182</v>
      </c>
      <c r="M2496" s="15" t="str">
        <f t="shared" si="231"/>
        <v>Apr</v>
      </c>
      <c r="N2496" s="15" t="str">
        <f t="shared" si="232"/>
        <v>2012</v>
      </c>
      <c r="O2496" s="3" t="b">
        <v>0</v>
      </c>
      <c r="P2496" s="3">
        <v>39</v>
      </c>
      <c r="Q2496" s="3" t="b">
        <v>1</v>
      </c>
      <c r="R2496" s="3" t="s">
        <v>8279</v>
      </c>
      <c r="S2496" s="7">
        <f t="shared" si="228"/>
        <v>101</v>
      </c>
      <c r="T2496" s="3">
        <f t="shared" si="233"/>
        <v>38.85</v>
      </c>
      <c r="U2496" s="9" t="s">
        <v>8318</v>
      </c>
      <c r="V2496" s="3" t="s">
        <v>8322</v>
      </c>
    </row>
    <row r="2497" spans="1:22" ht="43.2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15">
        <f t="shared" si="229"/>
        <v>41066.946469907409</v>
      </c>
      <c r="K2497" s="3">
        <v>1336430575</v>
      </c>
      <c r="L2497" s="15">
        <f t="shared" si="230"/>
        <v>41036.946469907409</v>
      </c>
      <c r="M2497" s="15" t="str">
        <f t="shared" si="231"/>
        <v>May</v>
      </c>
      <c r="N2497" s="15" t="str">
        <f t="shared" si="232"/>
        <v>2012</v>
      </c>
      <c r="O2497" s="3" t="b">
        <v>0</v>
      </c>
      <c r="P2497" s="3">
        <v>42</v>
      </c>
      <c r="Q2497" s="3" t="b">
        <v>1</v>
      </c>
      <c r="R2497" s="3" t="s">
        <v>8279</v>
      </c>
      <c r="S2497" s="7">
        <f t="shared" si="228"/>
        <v>128</v>
      </c>
      <c r="T2497" s="3">
        <f t="shared" si="233"/>
        <v>45.55</v>
      </c>
      <c r="U2497" s="9" t="s">
        <v>8318</v>
      </c>
      <c r="V2497" s="3" t="s">
        <v>8322</v>
      </c>
    </row>
    <row r="2498" spans="1:22" ht="28.8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15">
        <f t="shared" si="229"/>
        <v>41362.954768518517</v>
      </c>
      <c r="K2498" s="3">
        <v>1361577292</v>
      </c>
      <c r="L2498" s="15">
        <f t="shared" si="230"/>
        <v>41327.996435185189</v>
      </c>
      <c r="M2498" s="15" t="str">
        <f t="shared" si="231"/>
        <v>Feb</v>
      </c>
      <c r="N2498" s="15" t="str">
        <f t="shared" si="232"/>
        <v>2013</v>
      </c>
      <c r="O2498" s="3" t="b">
        <v>0</v>
      </c>
      <c r="P2498" s="3">
        <v>10</v>
      </c>
      <c r="Q2498" s="3" t="b">
        <v>1</v>
      </c>
      <c r="R2498" s="3" t="s">
        <v>8279</v>
      </c>
      <c r="S2498" s="7">
        <f t="shared" ref="S2498:S2561" si="234">ROUND((E2498/D2498)*100,0)</f>
        <v>100</v>
      </c>
      <c r="T2498" s="3">
        <f t="shared" si="233"/>
        <v>600</v>
      </c>
      <c r="U2498" s="9" t="s">
        <v>8318</v>
      </c>
      <c r="V2498" s="3" t="s">
        <v>8322</v>
      </c>
    </row>
    <row r="2499" spans="1:22" ht="43.2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15">
        <f t="shared" ref="J2499:J2562" si="235">(((I2499/60)/60)/24)+DATE(1970,1,1)</f>
        <v>40760.878912037035</v>
      </c>
      <c r="K2499" s="3">
        <v>1309986338</v>
      </c>
      <c r="L2499" s="15">
        <f t="shared" ref="L2499:L2562" si="236">(((K2499/60)/60)/24)+DATE(1970,1,1)</f>
        <v>40730.878912037035</v>
      </c>
      <c r="M2499" s="15" t="str">
        <f t="shared" ref="M2499:M2562" si="237">TEXT(L2499, "mmm")</f>
        <v>Jul</v>
      </c>
      <c r="N2499" s="15" t="str">
        <f t="shared" ref="N2499:N2562" si="238">TEXT(L2499, "yyyy")</f>
        <v>2011</v>
      </c>
      <c r="O2499" s="3" t="b">
        <v>0</v>
      </c>
      <c r="P2499" s="3">
        <v>56</v>
      </c>
      <c r="Q2499" s="3" t="b">
        <v>1</v>
      </c>
      <c r="R2499" s="3" t="s">
        <v>8279</v>
      </c>
      <c r="S2499" s="7">
        <f t="shared" si="234"/>
        <v>113</v>
      </c>
      <c r="T2499" s="3">
        <f t="shared" ref="T2499:T2562" si="239">ROUND(E2499/P2499,2)</f>
        <v>80.55</v>
      </c>
      <c r="U2499" s="9" t="s">
        <v>8318</v>
      </c>
      <c r="V2499" s="3" t="s">
        <v>8322</v>
      </c>
    </row>
    <row r="2500" spans="1:22" ht="43.2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15">
        <f t="shared" si="235"/>
        <v>42031.967442129629</v>
      </c>
      <c r="K2500" s="3">
        <v>1421190787</v>
      </c>
      <c r="L2500" s="15">
        <f t="shared" si="236"/>
        <v>42017.967442129629</v>
      </c>
      <c r="M2500" s="15" t="str">
        <f t="shared" si="237"/>
        <v>Jan</v>
      </c>
      <c r="N2500" s="15" t="str">
        <f t="shared" si="238"/>
        <v>2015</v>
      </c>
      <c r="O2500" s="3" t="b">
        <v>0</v>
      </c>
      <c r="P2500" s="3">
        <v>20</v>
      </c>
      <c r="Q2500" s="3" t="b">
        <v>1</v>
      </c>
      <c r="R2500" s="3" t="s">
        <v>8279</v>
      </c>
      <c r="S2500" s="7">
        <f t="shared" si="234"/>
        <v>106</v>
      </c>
      <c r="T2500" s="3">
        <f t="shared" si="239"/>
        <v>52.8</v>
      </c>
      <c r="U2500" s="9" t="s">
        <v>8318</v>
      </c>
      <c r="V2500" s="3" t="s">
        <v>8322</v>
      </c>
    </row>
    <row r="2501" spans="1:22" ht="43.2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15">
        <f t="shared" si="235"/>
        <v>41274.75</v>
      </c>
      <c r="K2501" s="3">
        <v>1352820837</v>
      </c>
      <c r="L2501" s="15">
        <f t="shared" si="236"/>
        <v>41226.648576388885</v>
      </c>
      <c r="M2501" s="15" t="str">
        <f t="shared" si="237"/>
        <v>Nov</v>
      </c>
      <c r="N2501" s="15" t="str">
        <f t="shared" si="238"/>
        <v>2012</v>
      </c>
      <c r="O2501" s="3" t="b">
        <v>0</v>
      </c>
      <c r="P2501" s="3">
        <v>170</v>
      </c>
      <c r="Q2501" s="3" t="b">
        <v>1</v>
      </c>
      <c r="R2501" s="3" t="s">
        <v>8279</v>
      </c>
      <c r="S2501" s="7">
        <f t="shared" si="234"/>
        <v>203</v>
      </c>
      <c r="T2501" s="3">
        <f t="shared" si="239"/>
        <v>47.68</v>
      </c>
      <c r="U2501" s="9" t="s">
        <v>8318</v>
      </c>
      <c r="V2501" s="3" t="s">
        <v>8322</v>
      </c>
    </row>
    <row r="2502" spans="1:22" ht="43.2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15">
        <f t="shared" si="235"/>
        <v>41083.772858796299</v>
      </c>
      <c r="K2502" s="3">
        <v>1337884375</v>
      </c>
      <c r="L2502" s="15">
        <f t="shared" si="236"/>
        <v>41053.772858796299</v>
      </c>
      <c r="M2502" s="15" t="str">
        <f t="shared" si="237"/>
        <v>May</v>
      </c>
      <c r="N2502" s="15" t="str">
        <f t="shared" si="238"/>
        <v>2012</v>
      </c>
      <c r="O2502" s="3" t="b">
        <v>0</v>
      </c>
      <c r="P2502" s="3">
        <v>29</v>
      </c>
      <c r="Q2502" s="3" t="b">
        <v>1</v>
      </c>
      <c r="R2502" s="3" t="s">
        <v>8279</v>
      </c>
      <c r="S2502" s="7">
        <f t="shared" si="234"/>
        <v>113</v>
      </c>
      <c r="T2502" s="3">
        <f t="shared" si="239"/>
        <v>23.45</v>
      </c>
      <c r="U2502" s="9" t="s">
        <v>8318</v>
      </c>
      <c r="V2502" s="3" t="s">
        <v>8322</v>
      </c>
    </row>
    <row r="2503" spans="1:22" ht="43.2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15">
        <f t="shared" si="235"/>
        <v>42274.776666666665</v>
      </c>
      <c r="K2503" s="3">
        <v>1440787104</v>
      </c>
      <c r="L2503" s="15">
        <f t="shared" si="236"/>
        <v>42244.776666666665</v>
      </c>
      <c r="M2503" s="15" t="str">
        <f t="shared" si="237"/>
        <v>Aug</v>
      </c>
      <c r="N2503" s="15" t="str">
        <f t="shared" si="238"/>
        <v>2015</v>
      </c>
      <c r="O2503" s="3" t="b">
        <v>0</v>
      </c>
      <c r="P2503" s="3">
        <v>7</v>
      </c>
      <c r="Q2503" s="3" t="b">
        <v>0</v>
      </c>
      <c r="R2503" s="3" t="s">
        <v>8299</v>
      </c>
      <c r="S2503" s="7">
        <f t="shared" si="234"/>
        <v>3</v>
      </c>
      <c r="T2503" s="3">
        <f t="shared" si="239"/>
        <v>40.14</v>
      </c>
      <c r="U2503" s="9" t="s">
        <v>8329</v>
      </c>
      <c r="V2503" s="3" t="s">
        <v>8346</v>
      </c>
    </row>
    <row r="2504" spans="1:22" ht="57.6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15">
        <f t="shared" si="235"/>
        <v>41903.825439814813</v>
      </c>
      <c r="K2504" s="3">
        <v>1407440918</v>
      </c>
      <c r="L2504" s="15">
        <f t="shared" si="236"/>
        <v>41858.825439814813</v>
      </c>
      <c r="M2504" s="15" t="str">
        <f t="shared" si="237"/>
        <v>Aug</v>
      </c>
      <c r="N2504" s="15" t="str">
        <f t="shared" si="238"/>
        <v>2014</v>
      </c>
      <c r="O2504" s="3" t="b">
        <v>0</v>
      </c>
      <c r="P2504" s="3">
        <v>5</v>
      </c>
      <c r="Q2504" s="3" t="b">
        <v>0</v>
      </c>
      <c r="R2504" s="3" t="s">
        <v>8299</v>
      </c>
      <c r="S2504" s="7">
        <f t="shared" si="234"/>
        <v>0</v>
      </c>
      <c r="T2504" s="3">
        <f t="shared" si="239"/>
        <v>17.2</v>
      </c>
      <c r="U2504" s="9" t="s">
        <v>8329</v>
      </c>
      <c r="V2504" s="3" t="s">
        <v>8346</v>
      </c>
    </row>
    <row r="2505" spans="1:22" ht="43.2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15">
        <f t="shared" si="235"/>
        <v>42528.879166666666</v>
      </c>
      <c r="K2505" s="3">
        <v>1462743308</v>
      </c>
      <c r="L2505" s="15">
        <f t="shared" si="236"/>
        <v>42498.899398148147</v>
      </c>
      <c r="M2505" s="15" t="str">
        <f t="shared" si="237"/>
        <v>May</v>
      </c>
      <c r="N2505" s="15" t="str">
        <f t="shared" si="238"/>
        <v>2016</v>
      </c>
      <c r="O2505" s="3" t="b">
        <v>0</v>
      </c>
      <c r="P2505" s="3">
        <v>0</v>
      </c>
      <c r="Q2505" s="3" t="b">
        <v>0</v>
      </c>
      <c r="R2505" s="3" t="s">
        <v>8299</v>
      </c>
      <c r="S2505" s="7">
        <f t="shared" si="234"/>
        <v>0</v>
      </c>
      <c r="T2505" s="3" t="e">
        <f t="shared" si="239"/>
        <v>#DIV/0!</v>
      </c>
      <c r="U2505" s="9" t="s">
        <v>8329</v>
      </c>
      <c r="V2505" s="3" t="s">
        <v>8346</v>
      </c>
    </row>
    <row r="2506" spans="1:22" ht="28.8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15">
        <f t="shared" si="235"/>
        <v>41958.057106481487</v>
      </c>
      <c r="K2506" s="3">
        <v>1413418934</v>
      </c>
      <c r="L2506" s="15">
        <f t="shared" si="236"/>
        <v>41928.015439814815</v>
      </c>
      <c r="M2506" s="15" t="str">
        <f t="shared" si="237"/>
        <v>Oct</v>
      </c>
      <c r="N2506" s="15" t="str">
        <f t="shared" si="238"/>
        <v>2014</v>
      </c>
      <c r="O2506" s="3" t="b">
        <v>0</v>
      </c>
      <c r="P2506" s="3">
        <v>0</v>
      </c>
      <c r="Q2506" s="3" t="b">
        <v>0</v>
      </c>
      <c r="R2506" s="3" t="s">
        <v>8299</v>
      </c>
      <c r="S2506" s="7">
        <f t="shared" si="234"/>
        <v>0</v>
      </c>
      <c r="T2506" s="3" t="e">
        <f t="shared" si="239"/>
        <v>#DIV/0!</v>
      </c>
      <c r="U2506" s="9" t="s">
        <v>8329</v>
      </c>
      <c r="V2506" s="3" t="s">
        <v>8346</v>
      </c>
    </row>
    <row r="2507" spans="1:22" ht="57.6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15">
        <f t="shared" si="235"/>
        <v>42077.014074074075</v>
      </c>
      <c r="K2507" s="3">
        <v>1423704016</v>
      </c>
      <c r="L2507" s="15">
        <f t="shared" si="236"/>
        <v>42047.05574074074</v>
      </c>
      <c r="M2507" s="15" t="str">
        <f t="shared" si="237"/>
        <v>Feb</v>
      </c>
      <c r="N2507" s="15" t="str">
        <f t="shared" si="238"/>
        <v>2015</v>
      </c>
      <c r="O2507" s="3" t="b">
        <v>0</v>
      </c>
      <c r="P2507" s="3">
        <v>0</v>
      </c>
      <c r="Q2507" s="3" t="b">
        <v>0</v>
      </c>
      <c r="R2507" s="3" t="s">
        <v>8299</v>
      </c>
      <c r="S2507" s="7">
        <f t="shared" si="234"/>
        <v>0</v>
      </c>
      <c r="T2507" s="3" t="e">
        <f t="shared" si="239"/>
        <v>#DIV/0!</v>
      </c>
      <c r="U2507" s="9" t="s">
        <v>8329</v>
      </c>
      <c r="V2507" s="3" t="s">
        <v>8346</v>
      </c>
    </row>
    <row r="2508" spans="1:22" ht="43.2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15">
        <f t="shared" si="235"/>
        <v>42280.875</v>
      </c>
      <c r="K2508" s="3">
        <v>1441955269</v>
      </c>
      <c r="L2508" s="15">
        <f t="shared" si="236"/>
        <v>42258.297094907408</v>
      </c>
      <c r="M2508" s="15" t="str">
        <f t="shared" si="237"/>
        <v>Sep</v>
      </c>
      <c r="N2508" s="15" t="str">
        <f t="shared" si="238"/>
        <v>2015</v>
      </c>
      <c r="O2508" s="3" t="b">
        <v>0</v>
      </c>
      <c r="P2508" s="3">
        <v>2</v>
      </c>
      <c r="Q2508" s="3" t="b">
        <v>0</v>
      </c>
      <c r="R2508" s="3" t="s">
        <v>8299</v>
      </c>
      <c r="S2508" s="7">
        <f t="shared" si="234"/>
        <v>1</v>
      </c>
      <c r="T2508" s="3">
        <f t="shared" si="239"/>
        <v>15</v>
      </c>
      <c r="U2508" s="9" t="s">
        <v>8329</v>
      </c>
      <c r="V2508" s="3" t="s">
        <v>8346</v>
      </c>
    </row>
    <row r="2509" spans="1:22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15">
        <f t="shared" si="235"/>
        <v>42135.072962962964</v>
      </c>
      <c r="K2509" s="3">
        <v>1428716704</v>
      </c>
      <c r="L2509" s="15">
        <f t="shared" si="236"/>
        <v>42105.072962962964</v>
      </c>
      <c r="M2509" s="15" t="str">
        <f t="shared" si="237"/>
        <v>Apr</v>
      </c>
      <c r="N2509" s="15" t="str">
        <f t="shared" si="238"/>
        <v>2015</v>
      </c>
      <c r="O2509" s="3" t="b">
        <v>0</v>
      </c>
      <c r="P2509" s="3">
        <v>0</v>
      </c>
      <c r="Q2509" s="3" t="b">
        <v>0</v>
      </c>
      <c r="R2509" s="3" t="s">
        <v>8299</v>
      </c>
      <c r="S2509" s="7">
        <f t="shared" si="234"/>
        <v>0</v>
      </c>
      <c r="T2509" s="3" t="e">
        <f t="shared" si="239"/>
        <v>#DIV/0!</v>
      </c>
      <c r="U2509" s="9" t="s">
        <v>8329</v>
      </c>
      <c r="V2509" s="3" t="s">
        <v>8346</v>
      </c>
    </row>
    <row r="2510" spans="1:22" ht="43.2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15">
        <f t="shared" si="235"/>
        <v>41865.951782407406</v>
      </c>
      <c r="K2510" s="3">
        <v>1405464634</v>
      </c>
      <c r="L2510" s="15">
        <f t="shared" si="236"/>
        <v>41835.951782407406</v>
      </c>
      <c r="M2510" s="15" t="str">
        <f t="shared" si="237"/>
        <v>Jul</v>
      </c>
      <c r="N2510" s="15" t="str">
        <f t="shared" si="238"/>
        <v>2014</v>
      </c>
      <c r="O2510" s="3" t="b">
        <v>0</v>
      </c>
      <c r="P2510" s="3">
        <v>0</v>
      </c>
      <c r="Q2510" s="3" t="b">
        <v>0</v>
      </c>
      <c r="R2510" s="3" t="s">
        <v>8299</v>
      </c>
      <c r="S2510" s="7">
        <f t="shared" si="234"/>
        <v>0</v>
      </c>
      <c r="T2510" s="3" t="e">
        <f t="shared" si="239"/>
        <v>#DIV/0!</v>
      </c>
      <c r="U2510" s="9" t="s">
        <v>8329</v>
      </c>
      <c r="V2510" s="3" t="s">
        <v>8346</v>
      </c>
    </row>
    <row r="2511" spans="1:22" ht="43.2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15">
        <f t="shared" si="235"/>
        <v>42114.767928240741</v>
      </c>
      <c r="K2511" s="3">
        <v>1424719549</v>
      </c>
      <c r="L2511" s="15">
        <f t="shared" si="236"/>
        <v>42058.809594907405</v>
      </c>
      <c r="M2511" s="15" t="str">
        <f t="shared" si="237"/>
        <v>Feb</v>
      </c>
      <c r="N2511" s="15" t="str">
        <f t="shared" si="238"/>
        <v>2015</v>
      </c>
      <c r="O2511" s="3" t="b">
        <v>0</v>
      </c>
      <c r="P2511" s="3">
        <v>28</v>
      </c>
      <c r="Q2511" s="3" t="b">
        <v>0</v>
      </c>
      <c r="R2511" s="3" t="s">
        <v>8299</v>
      </c>
      <c r="S2511" s="7">
        <f t="shared" si="234"/>
        <v>1</v>
      </c>
      <c r="T2511" s="3">
        <f t="shared" si="239"/>
        <v>35.71</v>
      </c>
      <c r="U2511" s="9" t="s">
        <v>8329</v>
      </c>
      <c r="V2511" s="3" t="s">
        <v>8346</v>
      </c>
    </row>
    <row r="2512" spans="1:22" ht="43.2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15">
        <f t="shared" si="235"/>
        <v>42138.997361111105</v>
      </c>
      <c r="K2512" s="3">
        <v>1426463772</v>
      </c>
      <c r="L2512" s="15">
        <f t="shared" si="236"/>
        <v>42078.997361111105</v>
      </c>
      <c r="M2512" s="15" t="str">
        <f t="shared" si="237"/>
        <v>Mar</v>
      </c>
      <c r="N2512" s="15" t="str">
        <f t="shared" si="238"/>
        <v>2015</v>
      </c>
      <c r="O2512" s="3" t="b">
        <v>0</v>
      </c>
      <c r="P2512" s="3">
        <v>2</v>
      </c>
      <c r="Q2512" s="3" t="b">
        <v>0</v>
      </c>
      <c r="R2512" s="3" t="s">
        <v>8299</v>
      </c>
      <c r="S2512" s="7">
        <f t="shared" si="234"/>
        <v>0</v>
      </c>
      <c r="T2512" s="3">
        <f t="shared" si="239"/>
        <v>37.5</v>
      </c>
      <c r="U2512" s="9" t="s">
        <v>8329</v>
      </c>
      <c r="V2512" s="3" t="s">
        <v>8346</v>
      </c>
    </row>
    <row r="2513" spans="1:22" ht="43.2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15">
        <f t="shared" si="235"/>
        <v>42401.446909722217</v>
      </c>
      <c r="K2513" s="3">
        <v>1451731413</v>
      </c>
      <c r="L2513" s="15">
        <f t="shared" si="236"/>
        <v>42371.446909722217</v>
      </c>
      <c r="M2513" s="15" t="str">
        <f t="shared" si="237"/>
        <v>Jan</v>
      </c>
      <c r="N2513" s="15" t="str">
        <f t="shared" si="238"/>
        <v>2016</v>
      </c>
      <c r="O2513" s="3" t="b">
        <v>0</v>
      </c>
      <c r="P2513" s="3">
        <v>0</v>
      </c>
      <c r="Q2513" s="3" t="b">
        <v>0</v>
      </c>
      <c r="R2513" s="3" t="s">
        <v>8299</v>
      </c>
      <c r="S2513" s="7">
        <f t="shared" si="234"/>
        <v>0</v>
      </c>
      <c r="T2513" s="3" t="e">
        <f t="shared" si="239"/>
        <v>#DIV/0!</v>
      </c>
      <c r="U2513" s="9" t="s">
        <v>8329</v>
      </c>
      <c r="V2513" s="3" t="s">
        <v>8346</v>
      </c>
    </row>
    <row r="2514" spans="1:22" ht="43.2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15">
        <f t="shared" si="235"/>
        <v>41986.876863425925</v>
      </c>
      <c r="K2514" s="3">
        <v>1417208561</v>
      </c>
      <c r="L2514" s="15">
        <f t="shared" si="236"/>
        <v>41971.876863425925</v>
      </c>
      <c r="M2514" s="15" t="str">
        <f t="shared" si="237"/>
        <v>Nov</v>
      </c>
      <c r="N2514" s="15" t="str">
        <f t="shared" si="238"/>
        <v>2014</v>
      </c>
      <c r="O2514" s="3" t="b">
        <v>0</v>
      </c>
      <c r="P2514" s="3">
        <v>0</v>
      </c>
      <c r="Q2514" s="3" t="b">
        <v>0</v>
      </c>
      <c r="R2514" s="3" t="s">
        <v>8299</v>
      </c>
      <c r="S2514" s="7">
        <f t="shared" si="234"/>
        <v>0</v>
      </c>
      <c r="T2514" s="3" t="e">
        <f t="shared" si="239"/>
        <v>#DIV/0!</v>
      </c>
      <c r="U2514" s="9" t="s">
        <v>8329</v>
      </c>
      <c r="V2514" s="3" t="s">
        <v>8346</v>
      </c>
    </row>
    <row r="2515" spans="1:22" ht="57.6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15">
        <f t="shared" si="235"/>
        <v>42792.00681712963</v>
      </c>
      <c r="K2515" s="3">
        <v>1482883789</v>
      </c>
      <c r="L2515" s="15">
        <f t="shared" si="236"/>
        <v>42732.00681712963</v>
      </c>
      <c r="M2515" s="15" t="str">
        <f t="shared" si="237"/>
        <v>Dec</v>
      </c>
      <c r="N2515" s="15" t="str">
        <f t="shared" si="238"/>
        <v>2016</v>
      </c>
      <c r="O2515" s="3" t="b">
        <v>0</v>
      </c>
      <c r="P2515" s="3">
        <v>0</v>
      </c>
      <c r="Q2515" s="3" t="b">
        <v>0</v>
      </c>
      <c r="R2515" s="3" t="s">
        <v>8299</v>
      </c>
      <c r="S2515" s="7">
        <f t="shared" si="234"/>
        <v>0</v>
      </c>
      <c r="T2515" s="3" t="e">
        <f t="shared" si="239"/>
        <v>#DIV/0!</v>
      </c>
      <c r="U2515" s="9" t="s">
        <v>8329</v>
      </c>
      <c r="V2515" s="3" t="s">
        <v>8346</v>
      </c>
    </row>
    <row r="2516" spans="1:22" ht="43.2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15">
        <f t="shared" si="235"/>
        <v>41871.389780092592</v>
      </c>
      <c r="K2516" s="3">
        <v>1407057677</v>
      </c>
      <c r="L2516" s="15">
        <f t="shared" si="236"/>
        <v>41854.389780092592</v>
      </c>
      <c r="M2516" s="15" t="str">
        <f t="shared" si="237"/>
        <v>Aug</v>
      </c>
      <c r="N2516" s="15" t="str">
        <f t="shared" si="238"/>
        <v>2014</v>
      </c>
      <c r="O2516" s="3" t="b">
        <v>0</v>
      </c>
      <c r="P2516" s="3">
        <v>4</v>
      </c>
      <c r="Q2516" s="3" t="b">
        <v>0</v>
      </c>
      <c r="R2516" s="3" t="s">
        <v>8299</v>
      </c>
      <c r="S2516" s="7">
        <f t="shared" si="234"/>
        <v>2</v>
      </c>
      <c r="T2516" s="3">
        <f t="shared" si="239"/>
        <v>52.5</v>
      </c>
      <c r="U2516" s="9" t="s">
        <v>8329</v>
      </c>
      <c r="V2516" s="3" t="s">
        <v>8346</v>
      </c>
    </row>
    <row r="2517" spans="1:22" ht="43.2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15">
        <f t="shared" si="235"/>
        <v>42057.839733796296</v>
      </c>
      <c r="K2517" s="3">
        <v>1422043753</v>
      </c>
      <c r="L2517" s="15">
        <f t="shared" si="236"/>
        <v>42027.839733796296</v>
      </c>
      <c r="M2517" s="15" t="str">
        <f t="shared" si="237"/>
        <v>Jan</v>
      </c>
      <c r="N2517" s="15" t="str">
        <f t="shared" si="238"/>
        <v>2015</v>
      </c>
      <c r="O2517" s="3" t="b">
        <v>0</v>
      </c>
      <c r="P2517" s="3">
        <v>12</v>
      </c>
      <c r="Q2517" s="3" t="b">
        <v>0</v>
      </c>
      <c r="R2517" s="3" t="s">
        <v>8299</v>
      </c>
      <c r="S2517" s="7">
        <f t="shared" si="234"/>
        <v>19</v>
      </c>
      <c r="T2517" s="3">
        <f t="shared" si="239"/>
        <v>77.5</v>
      </c>
      <c r="U2517" s="9" t="s">
        <v>8329</v>
      </c>
      <c r="V2517" s="3" t="s">
        <v>8346</v>
      </c>
    </row>
    <row r="2518" spans="1:22" ht="43.2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15">
        <f t="shared" si="235"/>
        <v>41972.6950462963</v>
      </c>
      <c r="K2518" s="3">
        <v>1414683652</v>
      </c>
      <c r="L2518" s="15">
        <f t="shared" si="236"/>
        <v>41942.653379629628</v>
      </c>
      <c r="M2518" s="15" t="str">
        <f t="shared" si="237"/>
        <v>Oct</v>
      </c>
      <c r="N2518" s="15" t="str">
        <f t="shared" si="238"/>
        <v>2014</v>
      </c>
      <c r="O2518" s="3" t="b">
        <v>0</v>
      </c>
      <c r="P2518" s="3">
        <v>0</v>
      </c>
      <c r="Q2518" s="3" t="b">
        <v>0</v>
      </c>
      <c r="R2518" s="3" t="s">
        <v>8299</v>
      </c>
      <c r="S2518" s="7">
        <f t="shared" si="234"/>
        <v>0</v>
      </c>
      <c r="T2518" s="3" t="e">
        <f t="shared" si="239"/>
        <v>#DIV/0!</v>
      </c>
      <c r="U2518" s="9" t="s">
        <v>8329</v>
      </c>
      <c r="V2518" s="3" t="s">
        <v>8346</v>
      </c>
    </row>
    <row r="2519" spans="1:22" ht="43.2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15">
        <f t="shared" si="235"/>
        <v>42082.760763888888</v>
      </c>
      <c r="K2519" s="3">
        <v>1424200530</v>
      </c>
      <c r="L2519" s="15">
        <f t="shared" si="236"/>
        <v>42052.802430555559</v>
      </c>
      <c r="M2519" s="15" t="str">
        <f t="shared" si="237"/>
        <v>Feb</v>
      </c>
      <c r="N2519" s="15" t="str">
        <f t="shared" si="238"/>
        <v>2015</v>
      </c>
      <c r="O2519" s="3" t="b">
        <v>0</v>
      </c>
      <c r="P2519" s="3">
        <v>33</v>
      </c>
      <c r="Q2519" s="3" t="b">
        <v>0</v>
      </c>
      <c r="R2519" s="3" t="s">
        <v>8299</v>
      </c>
      <c r="S2519" s="7">
        <f t="shared" si="234"/>
        <v>10</v>
      </c>
      <c r="T2519" s="3">
        <f t="shared" si="239"/>
        <v>53.55</v>
      </c>
      <c r="U2519" s="9" t="s">
        <v>8329</v>
      </c>
      <c r="V2519" s="3" t="s">
        <v>8346</v>
      </c>
    </row>
    <row r="2520" spans="1:22" ht="43.2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15">
        <f t="shared" si="235"/>
        <v>41956.722546296296</v>
      </c>
      <c r="K2520" s="3">
        <v>1413303628</v>
      </c>
      <c r="L2520" s="15">
        <f t="shared" si="236"/>
        <v>41926.680879629632</v>
      </c>
      <c r="M2520" s="15" t="str">
        <f t="shared" si="237"/>
        <v>Oct</v>
      </c>
      <c r="N2520" s="15" t="str">
        <f t="shared" si="238"/>
        <v>2014</v>
      </c>
      <c r="O2520" s="3" t="b">
        <v>0</v>
      </c>
      <c r="P2520" s="3">
        <v>0</v>
      </c>
      <c r="Q2520" s="3" t="b">
        <v>0</v>
      </c>
      <c r="R2520" s="3" t="s">
        <v>8299</v>
      </c>
      <c r="S2520" s="7">
        <f t="shared" si="234"/>
        <v>0</v>
      </c>
      <c r="T2520" s="3" t="e">
        <f t="shared" si="239"/>
        <v>#DIV/0!</v>
      </c>
      <c r="U2520" s="9" t="s">
        <v>8329</v>
      </c>
      <c r="V2520" s="3" t="s">
        <v>8346</v>
      </c>
    </row>
    <row r="2521" spans="1:22" ht="28.8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15">
        <f t="shared" si="235"/>
        <v>41839.155138888891</v>
      </c>
      <c r="K2521" s="3">
        <v>1403149404</v>
      </c>
      <c r="L2521" s="15">
        <f t="shared" si="236"/>
        <v>41809.155138888891</v>
      </c>
      <c r="M2521" s="15" t="str">
        <f t="shared" si="237"/>
        <v>Jun</v>
      </c>
      <c r="N2521" s="15" t="str">
        <f t="shared" si="238"/>
        <v>2014</v>
      </c>
      <c r="O2521" s="3" t="b">
        <v>0</v>
      </c>
      <c r="P2521" s="3">
        <v>4</v>
      </c>
      <c r="Q2521" s="3" t="b">
        <v>0</v>
      </c>
      <c r="R2521" s="3" t="s">
        <v>8299</v>
      </c>
      <c r="S2521" s="7">
        <f t="shared" si="234"/>
        <v>0</v>
      </c>
      <c r="T2521" s="3">
        <f t="shared" si="239"/>
        <v>16.25</v>
      </c>
      <c r="U2521" s="9" t="s">
        <v>8329</v>
      </c>
      <c r="V2521" s="3" t="s">
        <v>8346</v>
      </c>
    </row>
    <row r="2522" spans="1:22" ht="43.2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15">
        <f t="shared" si="235"/>
        <v>42658.806249999994</v>
      </c>
      <c r="K2522" s="3">
        <v>1472567085</v>
      </c>
      <c r="L2522" s="15">
        <f t="shared" si="236"/>
        <v>42612.600520833337</v>
      </c>
      <c r="M2522" s="15" t="str">
        <f t="shared" si="237"/>
        <v>Aug</v>
      </c>
      <c r="N2522" s="15" t="str">
        <f t="shared" si="238"/>
        <v>2016</v>
      </c>
      <c r="O2522" s="3" t="b">
        <v>0</v>
      </c>
      <c r="P2522" s="3">
        <v>0</v>
      </c>
      <c r="Q2522" s="3" t="b">
        <v>0</v>
      </c>
      <c r="R2522" s="3" t="s">
        <v>8299</v>
      </c>
      <c r="S2522" s="7">
        <f t="shared" si="234"/>
        <v>0</v>
      </c>
      <c r="T2522" s="3" t="e">
        <f t="shared" si="239"/>
        <v>#DIV/0!</v>
      </c>
      <c r="U2522" s="9" t="s">
        <v>8329</v>
      </c>
      <c r="V2522" s="3" t="s">
        <v>8346</v>
      </c>
    </row>
    <row r="2523" spans="1:22" ht="57.6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15">
        <f t="shared" si="235"/>
        <v>42290.967835648145</v>
      </c>
      <c r="K2523" s="3">
        <v>1442963621</v>
      </c>
      <c r="L2523" s="15">
        <f t="shared" si="236"/>
        <v>42269.967835648145</v>
      </c>
      <c r="M2523" s="15" t="str">
        <f t="shared" si="237"/>
        <v>Sep</v>
      </c>
      <c r="N2523" s="15" t="str">
        <f t="shared" si="238"/>
        <v>2015</v>
      </c>
      <c r="O2523" s="3" t="b">
        <v>0</v>
      </c>
      <c r="P2523" s="3">
        <v>132</v>
      </c>
      <c r="Q2523" s="3" t="b">
        <v>1</v>
      </c>
      <c r="R2523" s="3" t="s">
        <v>8300</v>
      </c>
      <c r="S2523" s="7">
        <f t="shared" si="234"/>
        <v>109</v>
      </c>
      <c r="T2523" s="3">
        <f t="shared" si="239"/>
        <v>103.68</v>
      </c>
      <c r="U2523" s="9" t="s">
        <v>8318</v>
      </c>
      <c r="V2523" s="3" t="s">
        <v>8347</v>
      </c>
    </row>
    <row r="2524" spans="1:22" ht="43.2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15">
        <f t="shared" si="235"/>
        <v>42482.619444444441</v>
      </c>
      <c r="K2524" s="3">
        <v>1459431960</v>
      </c>
      <c r="L2524" s="15">
        <f t="shared" si="236"/>
        <v>42460.573611111111</v>
      </c>
      <c r="M2524" s="15" t="str">
        <f t="shared" si="237"/>
        <v>Mar</v>
      </c>
      <c r="N2524" s="15" t="str">
        <f t="shared" si="238"/>
        <v>2016</v>
      </c>
      <c r="O2524" s="3" t="b">
        <v>0</v>
      </c>
      <c r="P2524" s="3">
        <v>27</v>
      </c>
      <c r="Q2524" s="3" t="b">
        <v>1</v>
      </c>
      <c r="R2524" s="3" t="s">
        <v>8300</v>
      </c>
      <c r="S2524" s="7">
        <f t="shared" si="234"/>
        <v>100</v>
      </c>
      <c r="T2524" s="3">
        <f t="shared" si="239"/>
        <v>185.19</v>
      </c>
      <c r="U2524" s="9" t="s">
        <v>8318</v>
      </c>
      <c r="V2524" s="3" t="s">
        <v>8347</v>
      </c>
    </row>
    <row r="2525" spans="1:22" ht="43.2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15">
        <f t="shared" si="235"/>
        <v>41961.017268518524</v>
      </c>
      <c r="K2525" s="3">
        <v>1413674692</v>
      </c>
      <c r="L2525" s="15">
        <f t="shared" si="236"/>
        <v>41930.975601851853</v>
      </c>
      <c r="M2525" s="15" t="str">
        <f t="shared" si="237"/>
        <v>Oct</v>
      </c>
      <c r="N2525" s="15" t="str">
        <f t="shared" si="238"/>
        <v>2014</v>
      </c>
      <c r="O2525" s="3" t="b">
        <v>0</v>
      </c>
      <c r="P2525" s="3">
        <v>26</v>
      </c>
      <c r="Q2525" s="3" t="b">
        <v>1</v>
      </c>
      <c r="R2525" s="3" t="s">
        <v>8300</v>
      </c>
      <c r="S2525" s="7">
        <f t="shared" si="234"/>
        <v>156</v>
      </c>
      <c r="T2525" s="3">
        <f t="shared" si="239"/>
        <v>54.15</v>
      </c>
      <c r="U2525" s="9" t="s">
        <v>8318</v>
      </c>
      <c r="V2525" s="3" t="s">
        <v>8347</v>
      </c>
    </row>
    <row r="2526" spans="1:22" ht="28.8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15">
        <f t="shared" si="235"/>
        <v>41994.1875</v>
      </c>
      <c r="K2526" s="3">
        <v>1416338557</v>
      </c>
      <c r="L2526" s="15">
        <f t="shared" si="236"/>
        <v>41961.807372685187</v>
      </c>
      <c r="M2526" s="15" t="str">
        <f t="shared" si="237"/>
        <v>Nov</v>
      </c>
      <c r="N2526" s="15" t="str">
        <f t="shared" si="238"/>
        <v>2014</v>
      </c>
      <c r="O2526" s="3" t="b">
        <v>0</v>
      </c>
      <c r="P2526" s="3">
        <v>43</v>
      </c>
      <c r="Q2526" s="3" t="b">
        <v>1</v>
      </c>
      <c r="R2526" s="3" t="s">
        <v>8300</v>
      </c>
      <c r="S2526" s="7">
        <f t="shared" si="234"/>
        <v>102</v>
      </c>
      <c r="T2526" s="3">
        <f t="shared" si="239"/>
        <v>177.21</v>
      </c>
      <c r="U2526" s="9" t="s">
        <v>8318</v>
      </c>
      <c r="V2526" s="3" t="s">
        <v>8347</v>
      </c>
    </row>
    <row r="2527" spans="1:22" ht="43.2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15">
        <f t="shared" si="235"/>
        <v>41088.844571759262</v>
      </c>
      <c r="K2527" s="3">
        <v>1338322571</v>
      </c>
      <c r="L2527" s="15">
        <f t="shared" si="236"/>
        <v>41058.844571759262</v>
      </c>
      <c r="M2527" s="15" t="str">
        <f t="shared" si="237"/>
        <v>May</v>
      </c>
      <c r="N2527" s="15" t="str">
        <f t="shared" si="238"/>
        <v>2012</v>
      </c>
      <c r="O2527" s="3" t="b">
        <v>0</v>
      </c>
      <c r="P2527" s="3">
        <v>80</v>
      </c>
      <c r="Q2527" s="3" t="b">
        <v>1</v>
      </c>
      <c r="R2527" s="3" t="s">
        <v>8300</v>
      </c>
      <c r="S2527" s="7">
        <f t="shared" si="234"/>
        <v>100</v>
      </c>
      <c r="T2527" s="3">
        <f t="shared" si="239"/>
        <v>100.33</v>
      </c>
      <c r="U2527" s="9" t="s">
        <v>8318</v>
      </c>
      <c r="V2527" s="3" t="s">
        <v>8347</v>
      </c>
    </row>
    <row r="2528" spans="1:22" ht="43.2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15">
        <f t="shared" si="235"/>
        <v>41981.207638888889</v>
      </c>
      <c r="K2528" s="3">
        <v>1415585474</v>
      </c>
      <c r="L2528" s="15">
        <f t="shared" si="236"/>
        <v>41953.091134259259</v>
      </c>
      <c r="M2528" s="15" t="str">
        <f t="shared" si="237"/>
        <v>Nov</v>
      </c>
      <c r="N2528" s="15" t="str">
        <f t="shared" si="238"/>
        <v>2014</v>
      </c>
      <c r="O2528" s="3" t="b">
        <v>0</v>
      </c>
      <c r="P2528" s="3">
        <v>33</v>
      </c>
      <c r="Q2528" s="3" t="b">
        <v>1</v>
      </c>
      <c r="R2528" s="3" t="s">
        <v>8300</v>
      </c>
      <c r="S2528" s="7">
        <f t="shared" si="234"/>
        <v>113</v>
      </c>
      <c r="T2528" s="3">
        <f t="shared" si="239"/>
        <v>136.91</v>
      </c>
      <c r="U2528" s="9" t="s">
        <v>8318</v>
      </c>
      <c r="V2528" s="3" t="s">
        <v>8347</v>
      </c>
    </row>
    <row r="2529" spans="1:22" ht="43.2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15">
        <f t="shared" si="235"/>
        <v>41565.165972222225</v>
      </c>
      <c r="K2529" s="3">
        <v>1380477691</v>
      </c>
      <c r="L2529" s="15">
        <f t="shared" si="236"/>
        <v>41546.75105324074</v>
      </c>
      <c r="M2529" s="15" t="str">
        <f t="shared" si="237"/>
        <v>Sep</v>
      </c>
      <c r="N2529" s="15" t="str">
        <f t="shared" si="238"/>
        <v>2013</v>
      </c>
      <c r="O2529" s="3" t="b">
        <v>0</v>
      </c>
      <c r="P2529" s="3">
        <v>71</v>
      </c>
      <c r="Q2529" s="3" t="b">
        <v>1</v>
      </c>
      <c r="R2529" s="3" t="s">
        <v>8300</v>
      </c>
      <c r="S2529" s="7">
        <f t="shared" si="234"/>
        <v>102</v>
      </c>
      <c r="T2529" s="3">
        <f t="shared" si="239"/>
        <v>57.54</v>
      </c>
      <c r="U2529" s="9" t="s">
        <v>8318</v>
      </c>
      <c r="V2529" s="3" t="s">
        <v>8347</v>
      </c>
    </row>
    <row r="2530" spans="1:22" ht="43.2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15">
        <f t="shared" si="235"/>
        <v>42236.458333333328</v>
      </c>
      <c r="K2530" s="3">
        <v>1438459303</v>
      </c>
      <c r="L2530" s="15">
        <f t="shared" si="236"/>
        <v>42217.834525462968</v>
      </c>
      <c r="M2530" s="15" t="str">
        <f t="shared" si="237"/>
        <v>Aug</v>
      </c>
      <c r="N2530" s="15" t="str">
        <f t="shared" si="238"/>
        <v>2015</v>
      </c>
      <c r="O2530" s="3" t="b">
        <v>0</v>
      </c>
      <c r="P2530" s="3">
        <v>81</v>
      </c>
      <c r="Q2530" s="3" t="b">
        <v>1</v>
      </c>
      <c r="R2530" s="3" t="s">
        <v>8300</v>
      </c>
      <c r="S2530" s="7">
        <f t="shared" si="234"/>
        <v>107</v>
      </c>
      <c r="T2530" s="3">
        <f t="shared" si="239"/>
        <v>52.96</v>
      </c>
      <c r="U2530" s="9" t="s">
        <v>8318</v>
      </c>
      <c r="V2530" s="3" t="s">
        <v>8347</v>
      </c>
    </row>
    <row r="2531" spans="1:22" ht="28.8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15">
        <f t="shared" si="235"/>
        <v>40993.0390625</v>
      </c>
      <c r="K2531" s="3">
        <v>1328752575</v>
      </c>
      <c r="L2531" s="15">
        <f t="shared" si="236"/>
        <v>40948.080729166664</v>
      </c>
      <c r="M2531" s="15" t="str">
        <f t="shared" si="237"/>
        <v>Feb</v>
      </c>
      <c r="N2531" s="15" t="str">
        <f t="shared" si="238"/>
        <v>2012</v>
      </c>
      <c r="O2531" s="3" t="b">
        <v>0</v>
      </c>
      <c r="P2531" s="3">
        <v>76</v>
      </c>
      <c r="Q2531" s="3" t="b">
        <v>1</v>
      </c>
      <c r="R2531" s="3" t="s">
        <v>8300</v>
      </c>
      <c r="S2531" s="7">
        <f t="shared" si="234"/>
        <v>104</v>
      </c>
      <c r="T2531" s="3">
        <f t="shared" si="239"/>
        <v>82.33</v>
      </c>
      <c r="U2531" s="9" t="s">
        <v>8318</v>
      </c>
      <c r="V2531" s="3" t="s">
        <v>8347</v>
      </c>
    </row>
    <row r="2532" spans="1:22" ht="43.2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15">
        <f t="shared" si="235"/>
        <v>42114.201388888891</v>
      </c>
      <c r="K2532" s="3">
        <v>1426711505</v>
      </c>
      <c r="L2532" s="15">
        <f t="shared" si="236"/>
        <v>42081.864641203705</v>
      </c>
      <c r="M2532" s="15" t="str">
        <f t="shared" si="237"/>
        <v>Mar</v>
      </c>
      <c r="N2532" s="15" t="str">
        <f t="shared" si="238"/>
        <v>2015</v>
      </c>
      <c r="O2532" s="3" t="b">
        <v>0</v>
      </c>
      <c r="P2532" s="3">
        <v>48</v>
      </c>
      <c r="Q2532" s="3" t="b">
        <v>1</v>
      </c>
      <c r="R2532" s="3" t="s">
        <v>8300</v>
      </c>
      <c r="S2532" s="7">
        <f t="shared" si="234"/>
        <v>100</v>
      </c>
      <c r="T2532" s="3">
        <f t="shared" si="239"/>
        <v>135.41999999999999</v>
      </c>
      <c r="U2532" s="9" t="s">
        <v>8318</v>
      </c>
      <c r="V2532" s="3" t="s">
        <v>8347</v>
      </c>
    </row>
    <row r="2533" spans="1:22" ht="57.6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15">
        <f t="shared" si="235"/>
        <v>42231.165972222225</v>
      </c>
      <c r="K2533" s="3">
        <v>1437668354</v>
      </c>
      <c r="L2533" s="15">
        <f t="shared" si="236"/>
        <v>42208.680023148147</v>
      </c>
      <c r="M2533" s="15" t="str">
        <f t="shared" si="237"/>
        <v>Jul</v>
      </c>
      <c r="N2533" s="15" t="str">
        <f t="shared" si="238"/>
        <v>2015</v>
      </c>
      <c r="O2533" s="3" t="b">
        <v>0</v>
      </c>
      <c r="P2533" s="3">
        <v>61</v>
      </c>
      <c r="Q2533" s="3" t="b">
        <v>1</v>
      </c>
      <c r="R2533" s="3" t="s">
        <v>8300</v>
      </c>
      <c r="S2533" s="7">
        <f t="shared" si="234"/>
        <v>100</v>
      </c>
      <c r="T2533" s="3">
        <f t="shared" si="239"/>
        <v>74.069999999999993</v>
      </c>
      <c r="U2533" s="9" t="s">
        <v>8318</v>
      </c>
      <c r="V2533" s="3" t="s">
        <v>8347</v>
      </c>
    </row>
    <row r="2534" spans="1:22" ht="43.2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15">
        <f t="shared" si="235"/>
        <v>41137.849143518521</v>
      </c>
      <c r="K2534" s="3">
        <v>1342556566</v>
      </c>
      <c r="L2534" s="15">
        <f t="shared" si="236"/>
        <v>41107.849143518521</v>
      </c>
      <c r="M2534" s="15" t="str">
        <f t="shared" si="237"/>
        <v>Jul</v>
      </c>
      <c r="N2534" s="15" t="str">
        <f t="shared" si="238"/>
        <v>2012</v>
      </c>
      <c r="O2534" s="3" t="b">
        <v>0</v>
      </c>
      <c r="P2534" s="3">
        <v>60</v>
      </c>
      <c r="Q2534" s="3" t="b">
        <v>1</v>
      </c>
      <c r="R2534" s="3" t="s">
        <v>8300</v>
      </c>
      <c r="S2534" s="7">
        <f t="shared" si="234"/>
        <v>126</v>
      </c>
      <c r="T2534" s="3">
        <f t="shared" si="239"/>
        <v>84.08</v>
      </c>
      <c r="U2534" s="9" t="s">
        <v>8318</v>
      </c>
      <c r="V2534" s="3" t="s">
        <v>8347</v>
      </c>
    </row>
    <row r="2535" spans="1:22" ht="43.2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15">
        <f t="shared" si="235"/>
        <v>41334.750787037039</v>
      </c>
      <c r="K2535" s="3">
        <v>1359568911</v>
      </c>
      <c r="L2535" s="15">
        <f t="shared" si="236"/>
        <v>41304.751284722224</v>
      </c>
      <c r="M2535" s="15" t="str">
        <f t="shared" si="237"/>
        <v>Jan</v>
      </c>
      <c r="N2535" s="15" t="str">
        <f t="shared" si="238"/>
        <v>2013</v>
      </c>
      <c r="O2535" s="3" t="b">
        <v>0</v>
      </c>
      <c r="P2535" s="3">
        <v>136</v>
      </c>
      <c r="Q2535" s="3" t="b">
        <v>1</v>
      </c>
      <c r="R2535" s="3" t="s">
        <v>8300</v>
      </c>
      <c r="S2535" s="7">
        <f t="shared" si="234"/>
        <v>111</v>
      </c>
      <c r="T2535" s="3">
        <f t="shared" si="239"/>
        <v>61.03</v>
      </c>
      <c r="U2535" s="9" t="s">
        <v>8318</v>
      </c>
      <c r="V2535" s="3" t="s">
        <v>8347</v>
      </c>
    </row>
    <row r="2536" spans="1:22" ht="57.6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15">
        <f t="shared" si="235"/>
        <v>40179.25</v>
      </c>
      <c r="K2536" s="3">
        <v>1257871712</v>
      </c>
      <c r="L2536" s="15">
        <f t="shared" si="236"/>
        <v>40127.700370370374</v>
      </c>
      <c r="M2536" s="15" t="str">
        <f t="shared" si="237"/>
        <v>Nov</v>
      </c>
      <c r="N2536" s="15" t="str">
        <f t="shared" si="238"/>
        <v>2009</v>
      </c>
      <c r="O2536" s="3" t="b">
        <v>0</v>
      </c>
      <c r="P2536" s="3">
        <v>14</v>
      </c>
      <c r="Q2536" s="3" t="b">
        <v>1</v>
      </c>
      <c r="R2536" s="3" t="s">
        <v>8300</v>
      </c>
      <c r="S2536" s="7">
        <f t="shared" si="234"/>
        <v>105</v>
      </c>
      <c r="T2536" s="3">
        <f t="shared" si="239"/>
        <v>150</v>
      </c>
      <c r="U2536" s="9" t="s">
        <v>8318</v>
      </c>
      <c r="V2536" s="3" t="s">
        <v>8347</v>
      </c>
    </row>
    <row r="2537" spans="1:22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15">
        <f t="shared" si="235"/>
        <v>41974.832696759258</v>
      </c>
      <c r="K2537" s="3">
        <v>1414781945</v>
      </c>
      <c r="L2537" s="15">
        <f t="shared" si="236"/>
        <v>41943.791030092594</v>
      </c>
      <c r="M2537" s="15" t="str">
        <f t="shared" si="237"/>
        <v>Oct</v>
      </c>
      <c r="N2537" s="15" t="str">
        <f t="shared" si="238"/>
        <v>2014</v>
      </c>
      <c r="O2537" s="3" t="b">
        <v>0</v>
      </c>
      <c r="P2537" s="3">
        <v>78</v>
      </c>
      <c r="Q2537" s="3" t="b">
        <v>1</v>
      </c>
      <c r="R2537" s="3" t="s">
        <v>8300</v>
      </c>
      <c r="S2537" s="7">
        <f t="shared" si="234"/>
        <v>104</v>
      </c>
      <c r="T2537" s="3">
        <f t="shared" si="239"/>
        <v>266.08999999999997</v>
      </c>
      <c r="U2537" s="9" t="s">
        <v>8318</v>
      </c>
      <c r="V2537" s="3" t="s">
        <v>8347</v>
      </c>
    </row>
    <row r="2538" spans="1:22" ht="43.2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15">
        <f t="shared" si="235"/>
        <v>41485.106087962966</v>
      </c>
      <c r="K2538" s="3">
        <v>1373337166</v>
      </c>
      <c r="L2538" s="15">
        <f t="shared" si="236"/>
        <v>41464.106087962966</v>
      </c>
      <c r="M2538" s="15" t="str">
        <f t="shared" si="237"/>
        <v>Jul</v>
      </c>
      <c r="N2538" s="15" t="str">
        <f t="shared" si="238"/>
        <v>2013</v>
      </c>
      <c r="O2538" s="3" t="b">
        <v>0</v>
      </c>
      <c r="P2538" s="3">
        <v>4</v>
      </c>
      <c r="Q2538" s="3" t="b">
        <v>1</v>
      </c>
      <c r="R2538" s="3" t="s">
        <v>8300</v>
      </c>
      <c r="S2538" s="7">
        <f t="shared" si="234"/>
        <v>116</v>
      </c>
      <c r="T2538" s="3">
        <f t="shared" si="239"/>
        <v>7.25</v>
      </c>
      <c r="U2538" s="9" t="s">
        <v>8318</v>
      </c>
      <c r="V2538" s="3" t="s">
        <v>8347</v>
      </c>
    </row>
    <row r="2539" spans="1:22" ht="43.2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15">
        <f t="shared" si="235"/>
        <v>40756.648784722223</v>
      </c>
      <c r="K2539" s="3">
        <v>1307028855</v>
      </c>
      <c r="L2539" s="15">
        <f t="shared" si="236"/>
        <v>40696.648784722223</v>
      </c>
      <c r="M2539" s="15" t="str">
        <f t="shared" si="237"/>
        <v>Jun</v>
      </c>
      <c r="N2539" s="15" t="str">
        <f t="shared" si="238"/>
        <v>2011</v>
      </c>
      <c r="O2539" s="3" t="b">
        <v>0</v>
      </c>
      <c r="P2539" s="3">
        <v>11</v>
      </c>
      <c r="Q2539" s="3" t="b">
        <v>1</v>
      </c>
      <c r="R2539" s="3" t="s">
        <v>8300</v>
      </c>
      <c r="S2539" s="7">
        <f t="shared" si="234"/>
        <v>110</v>
      </c>
      <c r="T2539" s="3">
        <f t="shared" si="239"/>
        <v>100</v>
      </c>
      <c r="U2539" s="9" t="s">
        <v>8318</v>
      </c>
      <c r="V2539" s="3" t="s">
        <v>8347</v>
      </c>
    </row>
    <row r="2540" spans="1:22" ht="28.8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15">
        <f t="shared" si="235"/>
        <v>41329.207638888889</v>
      </c>
      <c r="K2540" s="3">
        <v>1359029661</v>
      </c>
      <c r="L2540" s="15">
        <f t="shared" si="236"/>
        <v>41298.509965277779</v>
      </c>
      <c r="M2540" s="15" t="str">
        <f t="shared" si="237"/>
        <v>Jan</v>
      </c>
      <c r="N2540" s="15" t="str">
        <f t="shared" si="238"/>
        <v>2013</v>
      </c>
      <c r="O2540" s="3" t="b">
        <v>0</v>
      </c>
      <c r="P2540" s="3">
        <v>185</v>
      </c>
      <c r="Q2540" s="3" t="b">
        <v>1</v>
      </c>
      <c r="R2540" s="3" t="s">
        <v>8300</v>
      </c>
      <c r="S2540" s="7">
        <f t="shared" si="234"/>
        <v>113</v>
      </c>
      <c r="T2540" s="3">
        <f t="shared" si="239"/>
        <v>109.96</v>
      </c>
      <c r="U2540" s="9" t="s">
        <v>8318</v>
      </c>
      <c r="V2540" s="3" t="s">
        <v>8347</v>
      </c>
    </row>
    <row r="2541" spans="1:22" ht="43.2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15">
        <f t="shared" si="235"/>
        <v>42037.902222222227</v>
      </c>
      <c r="K2541" s="3">
        <v>1417729152</v>
      </c>
      <c r="L2541" s="15">
        <f t="shared" si="236"/>
        <v>41977.902222222227</v>
      </c>
      <c r="M2541" s="15" t="str">
        <f t="shared" si="237"/>
        <v>Dec</v>
      </c>
      <c r="N2541" s="15" t="str">
        <f t="shared" si="238"/>
        <v>2014</v>
      </c>
      <c r="O2541" s="3" t="b">
        <v>0</v>
      </c>
      <c r="P2541" s="3">
        <v>59</v>
      </c>
      <c r="Q2541" s="3" t="b">
        <v>1</v>
      </c>
      <c r="R2541" s="3" t="s">
        <v>8300</v>
      </c>
      <c r="S2541" s="7">
        <f t="shared" si="234"/>
        <v>100</v>
      </c>
      <c r="T2541" s="3">
        <f t="shared" si="239"/>
        <v>169.92</v>
      </c>
      <c r="U2541" s="9" t="s">
        <v>8318</v>
      </c>
      <c r="V2541" s="3" t="s">
        <v>8347</v>
      </c>
    </row>
    <row r="2542" spans="1:22" ht="57.6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15">
        <f t="shared" si="235"/>
        <v>40845.675011574072</v>
      </c>
      <c r="K2542" s="3">
        <v>1314720721</v>
      </c>
      <c r="L2542" s="15">
        <f t="shared" si="236"/>
        <v>40785.675011574072</v>
      </c>
      <c r="M2542" s="15" t="str">
        <f t="shared" si="237"/>
        <v>Aug</v>
      </c>
      <c r="N2542" s="15" t="str">
        <f t="shared" si="238"/>
        <v>2011</v>
      </c>
      <c r="O2542" s="3" t="b">
        <v>0</v>
      </c>
      <c r="P2542" s="3">
        <v>27</v>
      </c>
      <c r="Q2542" s="3" t="b">
        <v>1</v>
      </c>
      <c r="R2542" s="3" t="s">
        <v>8300</v>
      </c>
      <c r="S2542" s="7">
        <f t="shared" si="234"/>
        <v>103</v>
      </c>
      <c r="T2542" s="3">
        <f t="shared" si="239"/>
        <v>95.74</v>
      </c>
      <c r="U2542" s="9" t="s">
        <v>8318</v>
      </c>
      <c r="V2542" s="3" t="s">
        <v>8347</v>
      </c>
    </row>
    <row r="2543" spans="1:22" ht="57.6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15">
        <f t="shared" si="235"/>
        <v>41543.449282407404</v>
      </c>
      <c r="K2543" s="3">
        <v>1375008418</v>
      </c>
      <c r="L2543" s="15">
        <f t="shared" si="236"/>
        <v>41483.449282407404</v>
      </c>
      <c r="M2543" s="15" t="str">
        <f t="shared" si="237"/>
        <v>Jul</v>
      </c>
      <c r="N2543" s="15" t="str">
        <f t="shared" si="238"/>
        <v>2013</v>
      </c>
      <c r="O2543" s="3" t="b">
        <v>0</v>
      </c>
      <c r="P2543" s="3">
        <v>63</v>
      </c>
      <c r="Q2543" s="3" t="b">
        <v>1</v>
      </c>
      <c r="R2543" s="3" t="s">
        <v>8300</v>
      </c>
      <c r="S2543" s="7">
        <f t="shared" si="234"/>
        <v>107</v>
      </c>
      <c r="T2543" s="3">
        <f t="shared" si="239"/>
        <v>59.46</v>
      </c>
      <c r="U2543" s="9" t="s">
        <v>8318</v>
      </c>
      <c r="V2543" s="3" t="s">
        <v>8347</v>
      </c>
    </row>
    <row r="2544" spans="1:22" ht="43.2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15">
        <f t="shared" si="235"/>
        <v>41548.165972222225</v>
      </c>
      <c r="K2544" s="3">
        <v>1377252857</v>
      </c>
      <c r="L2544" s="15">
        <f t="shared" si="236"/>
        <v>41509.426585648151</v>
      </c>
      <c r="M2544" s="15" t="str">
        <f t="shared" si="237"/>
        <v>Aug</v>
      </c>
      <c r="N2544" s="15" t="str">
        <f t="shared" si="238"/>
        <v>2013</v>
      </c>
      <c r="O2544" s="3" t="b">
        <v>0</v>
      </c>
      <c r="P2544" s="3">
        <v>13</v>
      </c>
      <c r="Q2544" s="3" t="b">
        <v>1</v>
      </c>
      <c r="R2544" s="3" t="s">
        <v>8300</v>
      </c>
      <c r="S2544" s="7">
        <f t="shared" si="234"/>
        <v>104</v>
      </c>
      <c r="T2544" s="3">
        <f t="shared" si="239"/>
        <v>55.77</v>
      </c>
      <c r="U2544" s="9" t="s">
        <v>8318</v>
      </c>
      <c r="V2544" s="3" t="s">
        <v>8347</v>
      </c>
    </row>
    <row r="2545" spans="1:22" ht="43.2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15">
        <f t="shared" si="235"/>
        <v>40545.125</v>
      </c>
      <c r="K2545" s="3">
        <v>1291257298</v>
      </c>
      <c r="L2545" s="15">
        <f t="shared" si="236"/>
        <v>40514.107615740737</v>
      </c>
      <c r="M2545" s="15" t="str">
        <f t="shared" si="237"/>
        <v>Dec</v>
      </c>
      <c r="N2545" s="15" t="str">
        <f t="shared" si="238"/>
        <v>2010</v>
      </c>
      <c r="O2545" s="3" t="b">
        <v>0</v>
      </c>
      <c r="P2545" s="3">
        <v>13</v>
      </c>
      <c r="Q2545" s="3" t="b">
        <v>1</v>
      </c>
      <c r="R2545" s="3" t="s">
        <v>8300</v>
      </c>
      <c r="S2545" s="7">
        <f t="shared" si="234"/>
        <v>156</v>
      </c>
      <c r="T2545" s="3">
        <f t="shared" si="239"/>
        <v>30.08</v>
      </c>
      <c r="U2545" s="9" t="s">
        <v>8318</v>
      </c>
      <c r="V2545" s="3" t="s">
        <v>8347</v>
      </c>
    </row>
    <row r="2546" spans="1:22" ht="43.2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15">
        <f t="shared" si="235"/>
        <v>41098.520474537036</v>
      </c>
      <c r="K2546" s="3">
        <v>1339158569</v>
      </c>
      <c r="L2546" s="15">
        <f t="shared" si="236"/>
        <v>41068.520474537036</v>
      </c>
      <c r="M2546" s="15" t="str">
        <f t="shared" si="237"/>
        <v>Jun</v>
      </c>
      <c r="N2546" s="15" t="str">
        <f t="shared" si="238"/>
        <v>2012</v>
      </c>
      <c r="O2546" s="3" t="b">
        <v>0</v>
      </c>
      <c r="P2546" s="3">
        <v>57</v>
      </c>
      <c r="Q2546" s="3" t="b">
        <v>1</v>
      </c>
      <c r="R2546" s="3" t="s">
        <v>8300</v>
      </c>
      <c r="S2546" s="7">
        <f t="shared" si="234"/>
        <v>101</v>
      </c>
      <c r="T2546" s="3">
        <f t="shared" si="239"/>
        <v>88.44</v>
      </c>
      <c r="U2546" s="9" t="s">
        <v>8318</v>
      </c>
      <c r="V2546" s="3" t="s">
        <v>8347</v>
      </c>
    </row>
    <row r="2547" spans="1:22" ht="43.2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15">
        <f t="shared" si="235"/>
        <v>42062.020833333328</v>
      </c>
      <c r="K2547" s="3">
        <v>1421983138</v>
      </c>
      <c r="L2547" s="15">
        <f t="shared" si="236"/>
        <v>42027.13817129629</v>
      </c>
      <c r="M2547" s="15" t="str">
        <f t="shared" si="237"/>
        <v>Jan</v>
      </c>
      <c r="N2547" s="15" t="str">
        <f t="shared" si="238"/>
        <v>2015</v>
      </c>
      <c r="O2547" s="3" t="b">
        <v>0</v>
      </c>
      <c r="P2547" s="3">
        <v>61</v>
      </c>
      <c r="Q2547" s="3" t="b">
        <v>1</v>
      </c>
      <c r="R2547" s="3" t="s">
        <v>8300</v>
      </c>
      <c r="S2547" s="7">
        <f t="shared" si="234"/>
        <v>195</v>
      </c>
      <c r="T2547" s="3">
        <f t="shared" si="239"/>
        <v>64.03</v>
      </c>
      <c r="U2547" s="9" t="s">
        <v>8318</v>
      </c>
      <c r="V2547" s="3" t="s">
        <v>8347</v>
      </c>
    </row>
    <row r="2548" spans="1:22" ht="43.2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15">
        <f t="shared" si="235"/>
        <v>41552.208333333336</v>
      </c>
      <c r="K2548" s="3">
        <v>1378586179</v>
      </c>
      <c r="L2548" s="15">
        <f t="shared" si="236"/>
        <v>41524.858553240738</v>
      </c>
      <c r="M2548" s="15" t="str">
        <f t="shared" si="237"/>
        <v>Sep</v>
      </c>
      <c r="N2548" s="15" t="str">
        <f t="shared" si="238"/>
        <v>2013</v>
      </c>
      <c r="O2548" s="3" t="b">
        <v>0</v>
      </c>
      <c r="P2548" s="3">
        <v>65</v>
      </c>
      <c r="Q2548" s="3" t="b">
        <v>1</v>
      </c>
      <c r="R2548" s="3" t="s">
        <v>8300</v>
      </c>
      <c r="S2548" s="7">
        <f t="shared" si="234"/>
        <v>112</v>
      </c>
      <c r="T2548" s="3">
        <f t="shared" si="239"/>
        <v>60.15</v>
      </c>
      <c r="U2548" s="9" t="s">
        <v>8318</v>
      </c>
      <c r="V2548" s="3" t="s">
        <v>8347</v>
      </c>
    </row>
    <row r="2549" spans="1:22" ht="43.2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15">
        <f t="shared" si="235"/>
        <v>41003.731516203705</v>
      </c>
      <c r="K2549" s="3">
        <v>1330972403</v>
      </c>
      <c r="L2549" s="15">
        <f t="shared" si="236"/>
        <v>40973.773182870369</v>
      </c>
      <c r="M2549" s="15" t="str">
        <f t="shared" si="237"/>
        <v>Mar</v>
      </c>
      <c r="N2549" s="15" t="str">
        <f t="shared" si="238"/>
        <v>2012</v>
      </c>
      <c r="O2549" s="3" t="b">
        <v>0</v>
      </c>
      <c r="P2549" s="3">
        <v>134</v>
      </c>
      <c r="Q2549" s="3" t="b">
        <v>1</v>
      </c>
      <c r="R2549" s="3" t="s">
        <v>8300</v>
      </c>
      <c r="S2549" s="7">
        <f t="shared" si="234"/>
        <v>120</v>
      </c>
      <c r="T2549" s="3">
        <f t="shared" si="239"/>
        <v>49.19</v>
      </c>
      <c r="U2549" s="9" t="s">
        <v>8318</v>
      </c>
      <c r="V2549" s="3" t="s">
        <v>8347</v>
      </c>
    </row>
    <row r="2550" spans="1:22" ht="43.2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15">
        <f t="shared" si="235"/>
        <v>42643.185416666667</v>
      </c>
      <c r="K2550" s="3">
        <v>1473087637</v>
      </c>
      <c r="L2550" s="15">
        <f t="shared" si="236"/>
        <v>42618.625428240746</v>
      </c>
      <c r="M2550" s="15" t="str">
        <f t="shared" si="237"/>
        <v>Sep</v>
      </c>
      <c r="N2550" s="15" t="str">
        <f t="shared" si="238"/>
        <v>2016</v>
      </c>
      <c r="O2550" s="3" t="b">
        <v>0</v>
      </c>
      <c r="P2550" s="3">
        <v>37</v>
      </c>
      <c r="Q2550" s="3" t="b">
        <v>1</v>
      </c>
      <c r="R2550" s="3" t="s">
        <v>8300</v>
      </c>
      <c r="S2550" s="7">
        <f t="shared" si="234"/>
        <v>102</v>
      </c>
      <c r="T2550" s="3">
        <f t="shared" si="239"/>
        <v>165.16</v>
      </c>
      <c r="U2550" s="9" t="s">
        <v>8318</v>
      </c>
      <c r="V2550" s="3" t="s">
        <v>8347</v>
      </c>
    </row>
    <row r="2551" spans="1:22" ht="43.2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15">
        <f t="shared" si="235"/>
        <v>41425.708333333336</v>
      </c>
      <c r="K2551" s="3">
        <v>1366999870</v>
      </c>
      <c r="L2551" s="15">
        <f t="shared" si="236"/>
        <v>41390.757754629631</v>
      </c>
      <c r="M2551" s="15" t="str">
        <f t="shared" si="237"/>
        <v>Apr</v>
      </c>
      <c r="N2551" s="15" t="str">
        <f t="shared" si="238"/>
        <v>2013</v>
      </c>
      <c r="O2551" s="3" t="b">
        <v>0</v>
      </c>
      <c r="P2551" s="3">
        <v>37</v>
      </c>
      <c r="Q2551" s="3" t="b">
        <v>1</v>
      </c>
      <c r="R2551" s="3" t="s">
        <v>8300</v>
      </c>
      <c r="S2551" s="7">
        <f t="shared" si="234"/>
        <v>103</v>
      </c>
      <c r="T2551" s="3">
        <f t="shared" si="239"/>
        <v>43.62</v>
      </c>
      <c r="U2551" s="9" t="s">
        <v>8318</v>
      </c>
      <c r="V2551" s="3" t="s">
        <v>8347</v>
      </c>
    </row>
    <row r="2552" spans="1:22" ht="57.6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15">
        <f t="shared" si="235"/>
        <v>42285.165972222225</v>
      </c>
      <c r="K2552" s="3">
        <v>1439392406</v>
      </c>
      <c r="L2552" s="15">
        <f t="shared" si="236"/>
        <v>42228.634328703702</v>
      </c>
      <c r="M2552" s="15" t="str">
        <f t="shared" si="237"/>
        <v>Aug</v>
      </c>
      <c r="N2552" s="15" t="str">
        <f t="shared" si="238"/>
        <v>2015</v>
      </c>
      <c r="O2552" s="3" t="b">
        <v>0</v>
      </c>
      <c r="P2552" s="3">
        <v>150</v>
      </c>
      <c r="Q2552" s="3" t="b">
        <v>1</v>
      </c>
      <c r="R2552" s="3" t="s">
        <v>8300</v>
      </c>
      <c r="S2552" s="7">
        <f t="shared" si="234"/>
        <v>101</v>
      </c>
      <c r="T2552" s="3">
        <f t="shared" si="239"/>
        <v>43.7</v>
      </c>
      <c r="U2552" s="9" t="s">
        <v>8318</v>
      </c>
      <c r="V2552" s="3" t="s">
        <v>8347</v>
      </c>
    </row>
    <row r="2553" spans="1:22" ht="43.2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15">
        <f t="shared" si="235"/>
        <v>40989.866666666669</v>
      </c>
      <c r="K2553" s="3">
        <v>1329890585</v>
      </c>
      <c r="L2553" s="15">
        <f t="shared" si="236"/>
        <v>40961.252141203702</v>
      </c>
      <c r="M2553" s="15" t="str">
        <f t="shared" si="237"/>
        <v>Feb</v>
      </c>
      <c r="N2553" s="15" t="str">
        <f t="shared" si="238"/>
        <v>2012</v>
      </c>
      <c r="O2553" s="3" t="b">
        <v>0</v>
      </c>
      <c r="P2553" s="3">
        <v>56</v>
      </c>
      <c r="Q2553" s="3" t="b">
        <v>1</v>
      </c>
      <c r="R2553" s="3" t="s">
        <v>8300</v>
      </c>
      <c r="S2553" s="7">
        <f t="shared" si="234"/>
        <v>103</v>
      </c>
      <c r="T2553" s="3">
        <f t="shared" si="239"/>
        <v>67.42</v>
      </c>
      <c r="U2553" s="9" t="s">
        <v>8318</v>
      </c>
      <c r="V2553" s="3" t="s">
        <v>8347</v>
      </c>
    </row>
    <row r="2554" spans="1:22" ht="43.2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15">
        <f t="shared" si="235"/>
        <v>42799.809965277775</v>
      </c>
      <c r="K2554" s="3">
        <v>1486149981</v>
      </c>
      <c r="L2554" s="15">
        <f t="shared" si="236"/>
        <v>42769.809965277775</v>
      </c>
      <c r="M2554" s="15" t="str">
        <f t="shared" si="237"/>
        <v>Feb</v>
      </c>
      <c r="N2554" s="15" t="str">
        <f t="shared" si="238"/>
        <v>2017</v>
      </c>
      <c r="O2554" s="3" t="b">
        <v>0</v>
      </c>
      <c r="P2554" s="3">
        <v>18</v>
      </c>
      <c r="Q2554" s="3" t="b">
        <v>1</v>
      </c>
      <c r="R2554" s="3" t="s">
        <v>8300</v>
      </c>
      <c r="S2554" s="7">
        <f t="shared" si="234"/>
        <v>107</v>
      </c>
      <c r="T2554" s="3">
        <f t="shared" si="239"/>
        <v>177.5</v>
      </c>
      <c r="U2554" s="9" t="s">
        <v>8318</v>
      </c>
      <c r="V2554" s="3" t="s">
        <v>8347</v>
      </c>
    </row>
    <row r="2555" spans="1:22" ht="43.2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15">
        <f t="shared" si="235"/>
        <v>41173.199155092596</v>
      </c>
      <c r="K2555" s="3">
        <v>1343018807</v>
      </c>
      <c r="L2555" s="15">
        <f t="shared" si="236"/>
        <v>41113.199155092596</v>
      </c>
      <c r="M2555" s="15" t="str">
        <f t="shared" si="237"/>
        <v>Jul</v>
      </c>
      <c r="N2555" s="15" t="str">
        <f t="shared" si="238"/>
        <v>2012</v>
      </c>
      <c r="O2555" s="3" t="b">
        <v>0</v>
      </c>
      <c r="P2555" s="3">
        <v>60</v>
      </c>
      <c r="Q2555" s="3" t="b">
        <v>1</v>
      </c>
      <c r="R2555" s="3" t="s">
        <v>8300</v>
      </c>
      <c r="S2555" s="7">
        <f t="shared" si="234"/>
        <v>156</v>
      </c>
      <c r="T2555" s="3">
        <f t="shared" si="239"/>
        <v>38.880000000000003</v>
      </c>
      <c r="U2555" s="9" t="s">
        <v>8318</v>
      </c>
      <c r="V2555" s="3" t="s">
        <v>8347</v>
      </c>
    </row>
    <row r="2556" spans="1:22" ht="57.6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15">
        <f t="shared" si="235"/>
        <v>42156.165972222225</v>
      </c>
      <c r="K2556" s="3">
        <v>1430445163</v>
      </c>
      <c r="L2556" s="15">
        <f t="shared" si="236"/>
        <v>42125.078275462962</v>
      </c>
      <c r="M2556" s="15" t="str">
        <f t="shared" si="237"/>
        <v>May</v>
      </c>
      <c r="N2556" s="15" t="str">
        <f t="shared" si="238"/>
        <v>2015</v>
      </c>
      <c r="O2556" s="3" t="b">
        <v>0</v>
      </c>
      <c r="P2556" s="3">
        <v>67</v>
      </c>
      <c r="Q2556" s="3" t="b">
        <v>1</v>
      </c>
      <c r="R2556" s="3" t="s">
        <v>8300</v>
      </c>
      <c r="S2556" s="7">
        <f t="shared" si="234"/>
        <v>123</v>
      </c>
      <c r="T2556" s="3">
        <f t="shared" si="239"/>
        <v>54.99</v>
      </c>
      <c r="U2556" s="9" t="s">
        <v>8318</v>
      </c>
      <c r="V2556" s="3" t="s">
        <v>8347</v>
      </c>
    </row>
    <row r="2557" spans="1:22" ht="57.6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15">
        <f t="shared" si="235"/>
        <v>41057.655011574076</v>
      </c>
      <c r="K2557" s="3">
        <v>1335541393</v>
      </c>
      <c r="L2557" s="15">
        <f t="shared" si="236"/>
        <v>41026.655011574076</v>
      </c>
      <c r="M2557" s="15" t="str">
        <f t="shared" si="237"/>
        <v>Apr</v>
      </c>
      <c r="N2557" s="15" t="str">
        <f t="shared" si="238"/>
        <v>2012</v>
      </c>
      <c r="O2557" s="3" t="b">
        <v>0</v>
      </c>
      <c r="P2557" s="3">
        <v>35</v>
      </c>
      <c r="Q2557" s="3" t="b">
        <v>1</v>
      </c>
      <c r="R2557" s="3" t="s">
        <v>8300</v>
      </c>
      <c r="S2557" s="7">
        <f t="shared" si="234"/>
        <v>107</v>
      </c>
      <c r="T2557" s="3">
        <f t="shared" si="239"/>
        <v>61.34</v>
      </c>
      <c r="U2557" s="9" t="s">
        <v>8318</v>
      </c>
      <c r="V2557" s="3" t="s">
        <v>8347</v>
      </c>
    </row>
    <row r="2558" spans="1:22" ht="43.2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15">
        <f t="shared" si="235"/>
        <v>41267.991400462961</v>
      </c>
      <c r="K2558" s="3">
        <v>1352504857</v>
      </c>
      <c r="L2558" s="15">
        <f t="shared" si="236"/>
        <v>41222.991400462961</v>
      </c>
      <c r="M2558" s="15" t="str">
        <f t="shared" si="237"/>
        <v>Nov</v>
      </c>
      <c r="N2558" s="15" t="str">
        <f t="shared" si="238"/>
        <v>2012</v>
      </c>
      <c r="O2558" s="3" t="b">
        <v>0</v>
      </c>
      <c r="P2558" s="3">
        <v>34</v>
      </c>
      <c r="Q2558" s="3" t="b">
        <v>1</v>
      </c>
      <c r="R2558" s="3" t="s">
        <v>8300</v>
      </c>
      <c r="S2558" s="7">
        <f t="shared" si="234"/>
        <v>106</v>
      </c>
      <c r="T2558" s="3">
        <f t="shared" si="239"/>
        <v>23.12</v>
      </c>
      <c r="U2558" s="9" t="s">
        <v>8318</v>
      </c>
      <c r="V2558" s="3" t="s">
        <v>8347</v>
      </c>
    </row>
    <row r="2559" spans="1:22" ht="28.8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15">
        <f t="shared" si="235"/>
        <v>41774.745208333334</v>
      </c>
      <c r="K2559" s="3">
        <v>1397584386</v>
      </c>
      <c r="L2559" s="15">
        <f t="shared" si="236"/>
        <v>41744.745208333334</v>
      </c>
      <c r="M2559" s="15" t="str">
        <f t="shared" si="237"/>
        <v>Apr</v>
      </c>
      <c r="N2559" s="15" t="str">
        <f t="shared" si="238"/>
        <v>2014</v>
      </c>
      <c r="O2559" s="3" t="b">
        <v>0</v>
      </c>
      <c r="P2559" s="3">
        <v>36</v>
      </c>
      <c r="Q2559" s="3" t="b">
        <v>1</v>
      </c>
      <c r="R2559" s="3" t="s">
        <v>8300</v>
      </c>
      <c r="S2559" s="7">
        <f t="shared" si="234"/>
        <v>118</v>
      </c>
      <c r="T2559" s="3">
        <f t="shared" si="239"/>
        <v>29.61</v>
      </c>
      <c r="U2559" s="9" t="s">
        <v>8318</v>
      </c>
      <c r="V2559" s="3" t="s">
        <v>8347</v>
      </c>
    </row>
    <row r="2560" spans="1:22" ht="43.2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15">
        <f t="shared" si="235"/>
        <v>42125.582638888889</v>
      </c>
      <c r="K2560" s="3">
        <v>1427747906</v>
      </c>
      <c r="L2560" s="15">
        <f t="shared" si="236"/>
        <v>42093.860023148154</v>
      </c>
      <c r="M2560" s="15" t="str">
        <f t="shared" si="237"/>
        <v>Mar</v>
      </c>
      <c r="N2560" s="15" t="str">
        <f t="shared" si="238"/>
        <v>2015</v>
      </c>
      <c r="O2560" s="3" t="b">
        <v>0</v>
      </c>
      <c r="P2560" s="3">
        <v>18</v>
      </c>
      <c r="Q2560" s="3" t="b">
        <v>1</v>
      </c>
      <c r="R2560" s="3" t="s">
        <v>8300</v>
      </c>
      <c r="S2560" s="7">
        <f t="shared" si="234"/>
        <v>109</v>
      </c>
      <c r="T2560" s="3">
        <f t="shared" si="239"/>
        <v>75.61</v>
      </c>
      <c r="U2560" s="9" t="s">
        <v>8318</v>
      </c>
      <c r="V2560" s="3" t="s">
        <v>8347</v>
      </c>
    </row>
    <row r="2561" spans="1:22" ht="43.2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15">
        <f t="shared" si="235"/>
        <v>40862.817361111112</v>
      </c>
      <c r="K2561" s="3">
        <v>1318539484</v>
      </c>
      <c r="L2561" s="15">
        <f t="shared" si="236"/>
        <v>40829.873657407406</v>
      </c>
      <c r="M2561" s="15" t="str">
        <f t="shared" si="237"/>
        <v>Oct</v>
      </c>
      <c r="N2561" s="15" t="str">
        <f t="shared" si="238"/>
        <v>2011</v>
      </c>
      <c r="O2561" s="3" t="b">
        <v>0</v>
      </c>
      <c r="P2561" s="3">
        <v>25</v>
      </c>
      <c r="Q2561" s="3" t="b">
        <v>1</v>
      </c>
      <c r="R2561" s="3" t="s">
        <v>8300</v>
      </c>
      <c r="S2561" s="7">
        <f t="shared" si="234"/>
        <v>111</v>
      </c>
      <c r="T2561" s="3">
        <f t="shared" si="239"/>
        <v>35.6</v>
      </c>
      <c r="U2561" s="9" t="s">
        <v>8318</v>
      </c>
      <c r="V2561" s="3" t="s">
        <v>8347</v>
      </c>
    </row>
    <row r="2562" spans="1:22" ht="43.2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15">
        <f t="shared" si="235"/>
        <v>42069.951087962967</v>
      </c>
      <c r="K2562" s="3">
        <v>1423090174</v>
      </c>
      <c r="L2562" s="15">
        <f t="shared" si="236"/>
        <v>42039.951087962967</v>
      </c>
      <c r="M2562" s="15" t="str">
        <f t="shared" si="237"/>
        <v>Feb</v>
      </c>
      <c r="N2562" s="15" t="str">
        <f t="shared" si="238"/>
        <v>2015</v>
      </c>
      <c r="O2562" s="3" t="b">
        <v>0</v>
      </c>
      <c r="P2562" s="3">
        <v>21</v>
      </c>
      <c r="Q2562" s="3" t="b">
        <v>1</v>
      </c>
      <c r="R2562" s="3" t="s">
        <v>8300</v>
      </c>
      <c r="S2562" s="7">
        <f t="shared" ref="S2562:S2625" si="240">ROUND((E2562/D2562)*100,0)</f>
        <v>100</v>
      </c>
      <c r="T2562" s="3">
        <f t="shared" si="239"/>
        <v>143</v>
      </c>
      <c r="U2562" s="9" t="s">
        <v>8318</v>
      </c>
      <c r="V2562" s="3" t="s">
        <v>8347</v>
      </c>
    </row>
    <row r="2563" spans="1:22" ht="43.2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15">
        <f t="shared" ref="J2563:J2626" si="241">(((I2563/60)/60)/24)+DATE(1970,1,1)</f>
        <v>42290.528807870374</v>
      </c>
      <c r="K2563" s="3">
        <v>1442148089</v>
      </c>
      <c r="L2563" s="15">
        <f t="shared" ref="L2563:L2626" si="242">(((K2563/60)/60)/24)+DATE(1970,1,1)</f>
        <v>42260.528807870374</v>
      </c>
      <c r="M2563" s="15" t="str">
        <f t="shared" ref="M2563:M2626" si="243">TEXT(L2563, "mmm")</f>
        <v>Sep</v>
      </c>
      <c r="N2563" s="15" t="str">
        <f t="shared" ref="N2563:N2626" si="244">TEXT(L2563, "yyyy")</f>
        <v>2015</v>
      </c>
      <c r="O2563" s="3" t="b">
        <v>0</v>
      </c>
      <c r="P2563" s="3">
        <v>0</v>
      </c>
      <c r="Q2563" s="3" t="b">
        <v>0</v>
      </c>
      <c r="R2563" s="3" t="s">
        <v>8284</v>
      </c>
      <c r="S2563" s="7">
        <f t="shared" si="240"/>
        <v>0</v>
      </c>
      <c r="T2563" s="3" t="e">
        <f t="shared" ref="T2563:T2626" si="245">ROUND(E2563/P2563,2)</f>
        <v>#DIV/0!</v>
      </c>
      <c r="U2563" s="9" t="s">
        <v>8329</v>
      </c>
      <c r="V2563" s="3" t="s">
        <v>8330</v>
      </c>
    </row>
    <row r="2564" spans="1:22" ht="57.6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15">
        <f t="shared" si="241"/>
        <v>42654.524756944447</v>
      </c>
      <c r="K2564" s="3">
        <v>1471005339</v>
      </c>
      <c r="L2564" s="15">
        <f t="shared" si="242"/>
        <v>42594.524756944447</v>
      </c>
      <c r="M2564" s="15" t="str">
        <f t="shared" si="243"/>
        <v>Aug</v>
      </c>
      <c r="N2564" s="15" t="str">
        <f t="shared" si="244"/>
        <v>2016</v>
      </c>
      <c r="O2564" s="3" t="b">
        <v>0</v>
      </c>
      <c r="P2564" s="3">
        <v>3</v>
      </c>
      <c r="Q2564" s="3" t="b">
        <v>0</v>
      </c>
      <c r="R2564" s="3" t="s">
        <v>8284</v>
      </c>
      <c r="S2564" s="7">
        <f t="shared" si="240"/>
        <v>1</v>
      </c>
      <c r="T2564" s="3">
        <f t="shared" si="245"/>
        <v>25</v>
      </c>
      <c r="U2564" s="9" t="s">
        <v>8329</v>
      </c>
      <c r="V2564" s="3" t="s">
        <v>8330</v>
      </c>
    </row>
    <row r="2565" spans="1:22" ht="28.8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15">
        <f t="shared" si="241"/>
        <v>42215.139479166668</v>
      </c>
      <c r="K2565" s="3">
        <v>1433042451</v>
      </c>
      <c r="L2565" s="15">
        <f t="shared" si="242"/>
        <v>42155.139479166668</v>
      </c>
      <c r="M2565" s="15" t="str">
        <f t="shared" si="243"/>
        <v>May</v>
      </c>
      <c r="N2565" s="15" t="str">
        <f t="shared" si="244"/>
        <v>2015</v>
      </c>
      <c r="O2565" s="3" t="b">
        <v>0</v>
      </c>
      <c r="P2565" s="3">
        <v>0</v>
      </c>
      <c r="Q2565" s="3" t="b">
        <v>0</v>
      </c>
      <c r="R2565" s="3" t="s">
        <v>8284</v>
      </c>
      <c r="S2565" s="7">
        <f t="shared" si="240"/>
        <v>0</v>
      </c>
      <c r="T2565" s="3" t="e">
        <f t="shared" si="245"/>
        <v>#DIV/0!</v>
      </c>
      <c r="U2565" s="9" t="s">
        <v>8329</v>
      </c>
      <c r="V2565" s="3" t="s">
        <v>8330</v>
      </c>
    </row>
    <row r="2566" spans="1:22" ht="43.2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15">
        <f t="shared" si="241"/>
        <v>41852.040497685186</v>
      </c>
      <c r="K2566" s="3">
        <v>1404262699</v>
      </c>
      <c r="L2566" s="15">
        <f t="shared" si="242"/>
        <v>41822.040497685186</v>
      </c>
      <c r="M2566" s="15" t="str">
        <f t="shared" si="243"/>
        <v>Jul</v>
      </c>
      <c r="N2566" s="15" t="str">
        <f t="shared" si="244"/>
        <v>2014</v>
      </c>
      <c r="O2566" s="3" t="b">
        <v>0</v>
      </c>
      <c r="P2566" s="3">
        <v>0</v>
      </c>
      <c r="Q2566" s="3" t="b">
        <v>0</v>
      </c>
      <c r="R2566" s="3" t="s">
        <v>8284</v>
      </c>
      <c r="S2566" s="7">
        <f t="shared" si="240"/>
        <v>0</v>
      </c>
      <c r="T2566" s="3" t="e">
        <f t="shared" si="245"/>
        <v>#DIV/0!</v>
      </c>
      <c r="U2566" s="9" t="s">
        <v>8329</v>
      </c>
      <c r="V2566" s="3" t="s">
        <v>8330</v>
      </c>
    </row>
    <row r="2567" spans="1:22" ht="43.2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15">
        <f t="shared" si="241"/>
        <v>42499.868055555555</v>
      </c>
      <c r="K2567" s="3">
        <v>1457710589</v>
      </c>
      <c r="L2567" s="15">
        <f t="shared" si="242"/>
        <v>42440.650335648148</v>
      </c>
      <c r="M2567" s="15" t="str">
        <f t="shared" si="243"/>
        <v>Mar</v>
      </c>
      <c r="N2567" s="15" t="str">
        <f t="shared" si="244"/>
        <v>2016</v>
      </c>
      <c r="O2567" s="3" t="b">
        <v>0</v>
      </c>
      <c r="P2567" s="3">
        <v>1</v>
      </c>
      <c r="Q2567" s="3" t="b">
        <v>0</v>
      </c>
      <c r="R2567" s="3" t="s">
        <v>8284</v>
      </c>
      <c r="S2567" s="7">
        <f t="shared" si="240"/>
        <v>1</v>
      </c>
      <c r="T2567" s="3">
        <f t="shared" si="245"/>
        <v>100</v>
      </c>
      <c r="U2567" s="9" t="s">
        <v>8329</v>
      </c>
      <c r="V2567" s="3" t="s">
        <v>8330</v>
      </c>
    </row>
    <row r="2568" spans="1:22" ht="43.2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15">
        <f t="shared" si="241"/>
        <v>41872.980879629627</v>
      </c>
      <c r="K2568" s="3">
        <v>1406071948</v>
      </c>
      <c r="L2568" s="15">
        <f t="shared" si="242"/>
        <v>41842.980879629627</v>
      </c>
      <c r="M2568" s="15" t="str">
        <f t="shared" si="243"/>
        <v>Jul</v>
      </c>
      <c r="N2568" s="15" t="str">
        <f t="shared" si="244"/>
        <v>2014</v>
      </c>
      <c r="O2568" s="3" t="b">
        <v>0</v>
      </c>
      <c r="P2568" s="3">
        <v>0</v>
      </c>
      <c r="Q2568" s="3" t="b">
        <v>0</v>
      </c>
      <c r="R2568" s="3" t="s">
        <v>8284</v>
      </c>
      <c r="S2568" s="7">
        <f t="shared" si="240"/>
        <v>0</v>
      </c>
      <c r="T2568" s="3" t="e">
        <f t="shared" si="245"/>
        <v>#DIV/0!</v>
      </c>
      <c r="U2568" s="9" t="s">
        <v>8329</v>
      </c>
      <c r="V2568" s="3" t="s">
        <v>8330</v>
      </c>
    </row>
    <row r="2569" spans="1:22" ht="43.2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15">
        <f t="shared" si="241"/>
        <v>42117.878912037035</v>
      </c>
      <c r="K2569" s="3">
        <v>1427231138</v>
      </c>
      <c r="L2569" s="15">
        <f t="shared" si="242"/>
        <v>42087.878912037035</v>
      </c>
      <c r="M2569" s="15" t="str">
        <f t="shared" si="243"/>
        <v>Mar</v>
      </c>
      <c r="N2569" s="15" t="str">
        <f t="shared" si="244"/>
        <v>2015</v>
      </c>
      <c r="O2569" s="3" t="b">
        <v>0</v>
      </c>
      <c r="P2569" s="3">
        <v>2</v>
      </c>
      <c r="Q2569" s="3" t="b">
        <v>0</v>
      </c>
      <c r="R2569" s="3" t="s">
        <v>8284</v>
      </c>
      <c r="S2569" s="7">
        <f t="shared" si="240"/>
        <v>0</v>
      </c>
      <c r="T2569" s="3">
        <f t="shared" si="245"/>
        <v>60</v>
      </c>
      <c r="U2569" s="9" t="s">
        <v>8329</v>
      </c>
      <c r="V2569" s="3" t="s">
        <v>8330</v>
      </c>
    </row>
    <row r="2570" spans="1:22" ht="43.2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15">
        <f t="shared" si="241"/>
        <v>42614.666597222225</v>
      </c>
      <c r="K2570" s="3">
        <v>1470153594</v>
      </c>
      <c r="L2570" s="15">
        <f t="shared" si="242"/>
        <v>42584.666597222225</v>
      </c>
      <c r="M2570" s="15" t="str">
        <f t="shared" si="243"/>
        <v>Aug</v>
      </c>
      <c r="N2570" s="15" t="str">
        <f t="shared" si="244"/>
        <v>2016</v>
      </c>
      <c r="O2570" s="3" t="b">
        <v>0</v>
      </c>
      <c r="P2570" s="3">
        <v>1</v>
      </c>
      <c r="Q2570" s="3" t="b">
        <v>0</v>
      </c>
      <c r="R2570" s="3" t="s">
        <v>8284</v>
      </c>
      <c r="S2570" s="7">
        <f t="shared" si="240"/>
        <v>1</v>
      </c>
      <c r="T2570" s="3">
        <f t="shared" si="245"/>
        <v>50</v>
      </c>
      <c r="U2570" s="9" t="s">
        <v>8329</v>
      </c>
      <c r="V2570" s="3" t="s">
        <v>8330</v>
      </c>
    </row>
    <row r="2571" spans="1:22" ht="43.2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15">
        <f t="shared" si="241"/>
        <v>42264.105462962965</v>
      </c>
      <c r="K2571" s="3">
        <v>1439865112</v>
      </c>
      <c r="L2571" s="15">
        <f t="shared" si="242"/>
        <v>42234.105462962965</v>
      </c>
      <c r="M2571" s="15" t="str">
        <f t="shared" si="243"/>
        <v>Aug</v>
      </c>
      <c r="N2571" s="15" t="str">
        <f t="shared" si="244"/>
        <v>2015</v>
      </c>
      <c r="O2571" s="3" t="b">
        <v>0</v>
      </c>
      <c r="P2571" s="3">
        <v>2</v>
      </c>
      <c r="Q2571" s="3" t="b">
        <v>0</v>
      </c>
      <c r="R2571" s="3" t="s">
        <v>8284</v>
      </c>
      <c r="S2571" s="7">
        <f t="shared" si="240"/>
        <v>2</v>
      </c>
      <c r="T2571" s="3">
        <f t="shared" si="245"/>
        <v>72.5</v>
      </c>
      <c r="U2571" s="9" t="s">
        <v>8329</v>
      </c>
      <c r="V2571" s="3" t="s">
        <v>8330</v>
      </c>
    </row>
    <row r="2572" spans="1:22" ht="43.2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15">
        <f t="shared" si="241"/>
        <v>42774.903182870374</v>
      </c>
      <c r="K2572" s="3">
        <v>1483998035</v>
      </c>
      <c r="L2572" s="15">
        <f t="shared" si="242"/>
        <v>42744.903182870374</v>
      </c>
      <c r="M2572" s="15" t="str">
        <f t="shared" si="243"/>
        <v>Jan</v>
      </c>
      <c r="N2572" s="15" t="str">
        <f t="shared" si="244"/>
        <v>2017</v>
      </c>
      <c r="O2572" s="3" t="b">
        <v>0</v>
      </c>
      <c r="P2572" s="3">
        <v>2</v>
      </c>
      <c r="Q2572" s="3" t="b">
        <v>0</v>
      </c>
      <c r="R2572" s="3" t="s">
        <v>8284</v>
      </c>
      <c r="S2572" s="7">
        <f t="shared" si="240"/>
        <v>1</v>
      </c>
      <c r="T2572" s="3">
        <f t="shared" si="245"/>
        <v>29.5</v>
      </c>
      <c r="U2572" s="9" t="s">
        <v>8329</v>
      </c>
      <c r="V2572" s="3" t="s">
        <v>8330</v>
      </c>
    </row>
    <row r="2573" spans="1:22" ht="43.2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15">
        <f t="shared" si="241"/>
        <v>42509.341678240744</v>
      </c>
      <c r="K2573" s="3">
        <v>1458461521</v>
      </c>
      <c r="L2573" s="15">
        <f t="shared" si="242"/>
        <v>42449.341678240744</v>
      </c>
      <c r="M2573" s="15" t="str">
        <f t="shared" si="243"/>
        <v>Mar</v>
      </c>
      <c r="N2573" s="15" t="str">
        <f t="shared" si="244"/>
        <v>2016</v>
      </c>
      <c r="O2573" s="3" t="b">
        <v>0</v>
      </c>
      <c r="P2573" s="3">
        <v>4</v>
      </c>
      <c r="Q2573" s="3" t="b">
        <v>0</v>
      </c>
      <c r="R2573" s="3" t="s">
        <v>8284</v>
      </c>
      <c r="S2573" s="7">
        <f t="shared" si="240"/>
        <v>0</v>
      </c>
      <c r="T2573" s="3">
        <f t="shared" si="245"/>
        <v>62.5</v>
      </c>
      <c r="U2573" s="9" t="s">
        <v>8329</v>
      </c>
      <c r="V2573" s="3" t="s">
        <v>8330</v>
      </c>
    </row>
    <row r="2574" spans="1:22" ht="43.2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15">
        <f t="shared" si="241"/>
        <v>42107.119409722218</v>
      </c>
      <c r="K2574" s="3">
        <v>1426301517</v>
      </c>
      <c r="L2574" s="15">
        <f t="shared" si="242"/>
        <v>42077.119409722218</v>
      </c>
      <c r="M2574" s="15" t="str">
        <f t="shared" si="243"/>
        <v>Mar</v>
      </c>
      <c r="N2574" s="15" t="str">
        <f t="shared" si="244"/>
        <v>2015</v>
      </c>
      <c r="O2574" s="3" t="b">
        <v>0</v>
      </c>
      <c r="P2574" s="3">
        <v>0</v>
      </c>
      <c r="Q2574" s="3" t="b">
        <v>0</v>
      </c>
      <c r="R2574" s="3" t="s">
        <v>8284</v>
      </c>
      <c r="S2574" s="7">
        <f t="shared" si="240"/>
        <v>0</v>
      </c>
      <c r="T2574" s="3" t="e">
        <f t="shared" si="245"/>
        <v>#DIV/0!</v>
      </c>
      <c r="U2574" s="9" t="s">
        <v>8329</v>
      </c>
      <c r="V2574" s="3" t="s">
        <v>8330</v>
      </c>
    </row>
    <row r="2575" spans="1:22" ht="43.2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15">
        <f t="shared" si="241"/>
        <v>41874.592002314814</v>
      </c>
      <c r="K2575" s="3">
        <v>1404915149</v>
      </c>
      <c r="L2575" s="15">
        <f t="shared" si="242"/>
        <v>41829.592002314814</v>
      </c>
      <c r="M2575" s="15" t="str">
        <f t="shared" si="243"/>
        <v>Jul</v>
      </c>
      <c r="N2575" s="15" t="str">
        <f t="shared" si="244"/>
        <v>2014</v>
      </c>
      <c r="O2575" s="3" t="b">
        <v>0</v>
      </c>
      <c r="P2575" s="3">
        <v>0</v>
      </c>
      <c r="Q2575" s="3" t="b">
        <v>0</v>
      </c>
      <c r="R2575" s="3" t="s">
        <v>8284</v>
      </c>
      <c r="S2575" s="7">
        <f t="shared" si="240"/>
        <v>0</v>
      </c>
      <c r="T2575" s="3" t="e">
        <f t="shared" si="245"/>
        <v>#DIV/0!</v>
      </c>
      <c r="U2575" s="9" t="s">
        <v>8329</v>
      </c>
      <c r="V2575" s="3" t="s">
        <v>8330</v>
      </c>
    </row>
    <row r="2576" spans="1:22" ht="43.2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15">
        <f t="shared" si="241"/>
        <v>42508.825752314813</v>
      </c>
      <c r="K2576" s="3">
        <v>1461786545</v>
      </c>
      <c r="L2576" s="15">
        <f t="shared" si="242"/>
        <v>42487.825752314813</v>
      </c>
      <c r="M2576" s="15" t="str">
        <f t="shared" si="243"/>
        <v>Apr</v>
      </c>
      <c r="N2576" s="15" t="str">
        <f t="shared" si="244"/>
        <v>2016</v>
      </c>
      <c r="O2576" s="3" t="b">
        <v>0</v>
      </c>
      <c r="P2576" s="3">
        <v>0</v>
      </c>
      <c r="Q2576" s="3" t="b">
        <v>0</v>
      </c>
      <c r="R2576" s="3" t="s">
        <v>8284</v>
      </c>
      <c r="S2576" s="7">
        <f t="shared" si="240"/>
        <v>0</v>
      </c>
      <c r="T2576" s="3" t="e">
        <f t="shared" si="245"/>
        <v>#DIV/0!</v>
      </c>
      <c r="U2576" s="9" t="s">
        <v>8329</v>
      </c>
      <c r="V2576" s="3" t="s">
        <v>8330</v>
      </c>
    </row>
    <row r="2577" spans="1:22" ht="43.2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15">
        <f t="shared" si="241"/>
        <v>42016.108726851846</v>
      </c>
      <c r="K2577" s="3">
        <v>1418438194</v>
      </c>
      <c r="L2577" s="15">
        <f t="shared" si="242"/>
        <v>41986.108726851846</v>
      </c>
      <c r="M2577" s="15" t="str">
        <f t="shared" si="243"/>
        <v>Dec</v>
      </c>
      <c r="N2577" s="15" t="str">
        <f t="shared" si="244"/>
        <v>2014</v>
      </c>
      <c r="O2577" s="3" t="b">
        <v>0</v>
      </c>
      <c r="P2577" s="3">
        <v>0</v>
      </c>
      <c r="Q2577" s="3" t="b">
        <v>0</v>
      </c>
      <c r="R2577" s="3" t="s">
        <v>8284</v>
      </c>
      <c r="S2577" s="7">
        <f t="shared" si="240"/>
        <v>0</v>
      </c>
      <c r="T2577" s="3" t="e">
        <f t="shared" si="245"/>
        <v>#DIV/0!</v>
      </c>
      <c r="U2577" s="9" t="s">
        <v>8329</v>
      </c>
      <c r="V2577" s="3" t="s">
        <v>8330</v>
      </c>
    </row>
    <row r="2578" spans="1:22" ht="28.8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15">
        <f t="shared" si="241"/>
        <v>42104.968136574069</v>
      </c>
      <c r="K2578" s="3">
        <v>1424823247</v>
      </c>
      <c r="L2578" s="15">
        <f t="shared" si="242"/>
        <v>42060.00980324074</v>
      </c>
      <c r="M2578" s="15" t="str">
        <f t="shared" si="243"/>
        <v>Feb</v>
      </c>
      <c r="N2578" s="15" t="str">
        <f t="shared" si="244"/>
        <v>2015</v>
      </c>
      <c r="O2578" s="3" t="b">
        <v>0</v>
      </c>
      <c r="P2578" s="3">
        <v>0</v>
      </c>
      <c r="Q2578" s="3" t="b">
        <v>0</v>
      </c>
      <c r="R2578" s="3" t="s">
        <v>8284</v>
      </c>
      <c r="S2578" s="7">
        <f t="shared" si="240"/>
        <v>0</v>
      </c>
      <c r="T2578" s="3" t="e">
        <f t="shared" si="245"/>
        <v>#DIV/0!</v>
      </c>
      <c r="U2578" s="9" t="s">
        <v>8329</v>
      </c>
      <c r="V2578" s="3" t="s">
        <v>8330</v>
      </c>
    </row>
    <row r="2579" spans="1:22" ht="43.2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15">
        <f t="shared" si="241"/>
        <v>41855.820567129631</v>
      </c>
      <c r="K2579" s="3">
        <v>1405021297</v>
      </c>
      <c r="L2579" s="15">
        <f t="shared" si="242"/>
        <v>41830.820567129631</v>
      </c>
      <c r="M2579" s="15" t="str">
        <f t="shared" si="243"/>
        <v>Jul</v>
      </c>
      <c r="N2579" s="15" t="str">
        <f t="shared" si="244"/>
        <v>2014</v>
      </c>
      <c r="O2579" s="3" t="b">
        <v>0</v>
      </c>
      <c r="P2579" s="3">
        <v>0</v>
      </c>
      <c r="Q2579" s="3" t="b">
        <v>0</v>
      </c>
      <c r="R2579" s="3" t="s">
        <v>8284</v>
      </c>
      <c r="S2579" s="7">
        <f t="shared" si="240"/>
        <v>0</v>
      </c>
      <c r="T2579" s="3" t="e">
        <f t="shared" si="245"/>
        <v>#DIV/0!</v>
      </c>
      <c r="U2579" s="9" t="s">
        <v>8329</v>
      </c>
      <c r="V2579" s="3" t="s">
        <v>8330</v>
      </c>
    </row>
    <row r="2580" spans="1:22" ht="57.6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15">
        <f t="shared" si="241"/>
        <v>42286.708333333328</v>
      </c>
      <c r="K2580" s="3">
        <v>1440203579</v>
      </c>
      <c r="L2580" s="15">
        <f t="shared" si="242"/>
        <v>42238.022905092599</v>
      </c>
      <c r="M2580" s="15" t="str">
        <f t="shared" si="243"/>
        <v>Aug</v>
      </c>
      <c r="N2580" s="15" t="str">
        <f t="shared" si="244"/>
        <v>2015</v>
      </c>
      <c r="O2580" s="3" t="b">
        <v>0</v>
      </c>
      <c r="P2580" s="3">
        <v>0</v>
      </c>
      <c r="Q2580" s="3" t="b">
        <v>0</v>
      </c>
      <c r="R2580" s="3" t="s">
        <v>8284</v>
      </c>
      <c r="S2580" s="7">
        <f t="shared" si="240"/>
        <v>0</v>
      </c>
      <c r="T2580" s="3" t="e">
        <f t="shared" si="245"/>
        <v>#DIV/0!</v>
      </c>
      <c r="U2580" s="9" t="s">
        <v>8329</v>
      </c>
      <c r="V2580" s="3" t="s">
        <v>8330</v>
      </c>
    </row>
    <row r="2581" spans="1:22" ht="43.2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15">
        <f t="shared" si="241"/>
        <v>41897.829895833333</v>
      </c>
      <c r="K2581" s="3">
        <v>1405626903</v>
      </c>
      <c r="L2581" s="15">
        <f t="shared" si="242"/>
        <v>41837.829895833333</v>
      </c>
      <c r="M2581" s="15" t="str">
        <f t="shared" si="243"/>
        <v>Jul</v>
      </c>
      <c r="N2581" s="15" t="str">
        <f t="shared" si="244"/>
        <v>2014</v>
      </c>
      <c r="O2581" s="3" t="b">
        <v>0</v>
      </c>
      <c r="P2581" s="3">
        <v>12</v>
      </c>
      <c r="Q2581" s="3" t="b">
        <v>0</v>
      </c>
      <c r="R2581" s="3" t="s">
        <v>8284</v>
      </c>
      <c r="S2581" s="7">
        <f t="shared" si="240"/>
        <v>0</v>
      </c>
      <c r="T2581" s="3">
        <f t="shared" si="245"/>
        <v>23.08</v>
      </c>
      <c r="U2581" s="9" t="s">
        <v>8329</v>
      </c>
      <c r="V2581" s="3" t="s">
        <v>8330</v>
      </c>
    </row>
    <row r="2582" spans="1:22" ht="43.2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15">
        <f t="shared" si="241"/>
        <v>42140.125</v>
      </c>
      <c r="K2582" s="3">
        <v>1429170603</v>
      </c>
      <c r="L2582" s="15">
        <f t="shared" si="242"/>
        <v>42110.326423611114</v>
      </c>
      <c r="M2582" s="15" t="str">
        <f t="shared" si="243"/>
        <v>Apr</v>
      </c>
      <c r="N2582" s="15" t="str">
        <f t="shared" si="244"/>
        <v>2015</v>
      </c>
      <c r="O2582" s="3" t="b">
        <v>0</v>
      </c>
      <c r="P2582" s="3">
        <v>2</v>
      </c>
      <c r="Q2582" s="3" t="b">
        <v>0</v>
      </c>
      <c r="R2582" s="3" t="s">
        <v>8284</v>
      </c>
      <c r="S2582" s="7">
        <f t="shared" si="240"/>
        <v>1</v>
      </c>
      <c r="T2582" s="3">
        <f t="shared" si="245"/>
        <v>25.5</v>
      </c>
      <c r="U2582" s="9" t="s">
        <v>8329</v>
      </c>
      <c r="V2582" s="3" t="s">
        <v>8330</v>
      </c>
    </row>
    <row r="2583" spans="1:22" ht="43.2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15">
        <f t="shared" si="241"/>
        <v>42324.670115740737</v>
      </c>
      <c r="K2583" s="3">
        <v>1445094298</v>
      </c>
      <c r="L2583" s="15">
        <f t="shared" si="242"/>
        <v>42294.628449074073</v>
      </c>
      <c r="M2583" s="15" t="str">
        <f t="shared" si="243"/>
        <v>Oct</v>
      </c>
      <c r="N2583" s="15" t="str">
        <f t="shared" si="244"/>
        <v>2015</v>
      </c>
      <c r="O2583" s="3" t="b">
        <v>0</v>
      </c>
      <c r="P2583" s="3">
        <v>11</v>
      </c>
      <c r="Q2583" s="3" t="b">
        <v>0</v>
      </c>
      <c r="R2583" s="3" t="s">
        <v>8284</v>
      </c>
      <c r="S2583" s="7">
        <f t="shared" si="240"/>
        <v>11</v>
      </c>
      <c r="T2583" s="3">
        <f t="shared" si="245"/>
        <v>48.18</v>
      </c>
      <c r="U2583" s="9" t="s">
        <v>8329</v>
      </c>
      <c r="V2583" s="3" t="s">
        <v>8330</v>
      </c>
    </row>
    <row r="2584" spans="1:22" ht="28.8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15">
        <f t="shared" si="241"/>
        <v>42672.988819444443</v>
      </c>
      <c r="K2584" s="3">
        <v>1475192634</v>
      </c>
      <c r="L2584" s="15">
        <f t="shared" si="242"/>
        <v>42642.988819444443</v>
      </c>
      <c r="M2584" s="15" t="str">
        <f t="shared" si="243"/>
        <v>Sep</v>
      </c>
      <c r="N2584" s="15" t="str">
        <f t="shared" si="244"/>
        <v>2016</v>
      </c>
      <c r="O2584" s="3" t="b">
        <v>0</v>
      </c>
      <c r="P2584" s="3">
        <v>1</v>
      </c>
      <c r="Q2584" s="3" t="b">
        <v>0</v>
      </c>
      <c r="R2584" s="3" t="s">
        <v>8284</v>
      </c>
      <c r="S2584" s="7">
        <f t="shared" si="240"/>
        <v>0</v>
      </c>
      <c r="T2584" s="3">
        <f t="shared" si="245"/>
        <v>1</v>
      </c>
      <c r="U2584" s="9" t="s">
        <v>8329</v>
      </c>
      <c r="V2584" s="3" t="s">
        <v>8330</v>
      </c>
    </row>
    <row r="2585" spans="1:22" ht="43.2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15">
        <f t="shared" si="241"/>
        <v>42079.727777777778</v>
      </c>
      <c r="K2585" s="3">
        <v>1421346480</v>
      </c>
      <c r="L2585" s="15">
        <f t="shared" si="242"/>
        <v>42019.76944444445</v>
      </c>
      <c r="M2585" s="15" t="str">
        <f t="shared" si="243"/>
        <v>Jan</v>
      </c>
      <c r="N2585" s="15" t="str">
        <f t="shared" si="244"/>
        <v>2015</v>
      </c>
      <c r="O2585" s="3" t="b">
        <v>0</v>
      </c>
      <c r="P2585" s="3">
        <v>5</v>
      </c>
      <c r="Q2585" s="3" t="b">
        <v>0</v>
      </c>
      <c r="R2585" s="3" t="s">
        <v>8284</v>
      </c>
      <c r="S2585" s="7">
        <f t="shared" si="240"/>
        <v>1</v>
      </c>
      <c r="T2585" s="3">
        <f t="shared" si="245"/>
        <v>1</v>
      </c>
      <c r="U2585" s="9" t="s">
        <v>8329</v>
      </c>
      <c r="V2585" s="3" t="s">
        <v>8330</v>
      </c>
    </row>
    <row r="2586" spans="1:22" ht="28.8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15">
        <f t="shared" si="241"/>
        <v>42170.173252314817</v>
      </c>
      <c r="K2586" s="3">
        <v>1431749369</v>
      </c>
      <c r="L2586" s="15">
        <f t="shared" si="242"/>
        <v>42140.173252314817</v>
      </c>
      <c r="M2586" s="15" t="str">
        <f t="shared" si="243"/>
        <v>May</v>
      </c>
      <c r="N2586" s="15" t="str">
        <f t="shared" si="244"/>
        <v>2015</v>
      </c>
      <c r="O2586" s="3" t="b">
        <v>0</v>
      </c>
      <c r="P2586" s="3">
        <v>0</v>
      </c>
      <c r="Q2586" s="3" t="b">
        <v>0</v>
      </c>
      <c r="R2586" s="3" t="s">
        <v>8284</v>
      </c>
      <c r="S2586" s="7">
        <f t="shared" si="240"/>
        <v>0</v>
      </c>
      <c r="T2586" s="3" t="e">
        <f t="shared" si="245"/>
        <v>#DIV/0!</v>
      </c>
      <c r="U2586" s="9" t="s">
        <v>8329</v>
      </c>
      <c r="V2586" s="3" t="s">
        <v>8330</v>
      </c>
    </row>
    <row r="2587" spans="1:22" ht="43.2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15">
        <f t="shared" si="241"/>
        <v>41825.963333333333</v>
      </c>
      <c r="K2587" s="3">
        <v>1402009632</v>
      </c>
      <c r="L2587" s="15">
        <f t="shared" si="242"/>
        <v>41795.963333333333</v>
      </c>
      <c r="M2587" s="15" t="str">
        <f t="shared" si="243"/>
        <v>Jun</v>
      </c>
      <c r="N2587" s="15" t="str">
        <f t="shared" si="244"/>
        <v>2014</v>
      </c>
      <c r="O2587" s="3" t="b">
        <v>0</v>
      </c>
      <c r="P2587" s="3">
        <v>1</v>
      </c>
      <c r="Q2587" s="3" t="b">
        <v>0</v>
      </c>
      <c r="R2587" s="3" t="s">
        <v>8284</v>
      </c>
      <c r="S2587" s="7">
        <f t="shared" si="240"/>
        <v>0</v>
      </c>
      <c r="T2587" s="3">
        <f t="shared" si="245"/>
        <v>50</v>
      </c>
      <c r="U2587" s="9" t="s">
        <v>8329</v>
      </c>
      <c r="V2587" s="3" t="s">
        <v>8330</v>
      </c>
    </row>
    <row r="2588" spans="1:22" ht="28.8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15">
        <f t="shared" si="241"/>
        <v>42363.330277777779</v>
      </c>
      <c r="K2588" s="3">
        <v>1448438136</v>
      </c>
      <c r="L2588" s="15">
        <f t="shared" si="242"/>
        <v>42333.330277777779</v>
      </c>
      <c r="M2588" s="15" t="str">
        <f t="shared" si="243"/>
        <v>Nov</v>
      </c>
      <c r="N2588" s="15" t="str">
        <f t="shared" si="244"/>
        <v>2015</v>
      </c>
      <c r="O2588" s="3" t="b">
        <v>0</v>
      </c>
      <c r="P2588" s="3">
        <v>1</v>
      </c>
      <c r="Q2588" s="3" t="b">
        <v>0</v>
      </c>
      <c r="R2588" s="3" t="s">
        <v>8284</v>
      </c>
      <c r="S2588" s="7">
        <f t="shared" si="240"/>
        <v>0</v>
      </c>
      <c r="T2588" s="3">
        <f t="shared" si="245"/>
        <v>5</v>
      </c>
      <c r="U2588" s="9" t="s">
        <v>8329</v>
      </c>
      <c r="V2588" s="3" t="s">
        <v>8330</v>
      </c>
    </row>
    <row r="2589" spans="1:22" ht="43.2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15">
        <f t="shared" si="241"/>
        <v>42368.675381944442</v>
      </c>
      <c r="K2589" s="3">
        <v>1448899953</v>
      </c>
      <c r="L2589" s="15">
        <f t="shared" si="242"/>
        <v>42338.675381944442</v>
      </c>
      <c r="M2589" s="15" t="str">
        <f t="shared" si="243"/>
        <v>Nov</v>
      </c>
      <c r="N2589" s="15" t="str">
        <f t="shared" si="244"/>
        <v>2015</v>
      </c>
      <c r="O2589" s="3" t="b">
        <v>0</v>
      </c>
      <c r="P2589" s="3">
        <v>6</v>
      </c>
      <c r="Q2589" s="3" t="b">
        <v>0</v>
      </c>
      <c r="R2589" s="3" t="s">
        <v>8284</v>
      </c>
      <c r="S2589" s="7">
        <f t="shared" si="240"/>
        <v>2</v>
      </c>
      <c r="T2589" s="3">
        <f t="shared" si="245"/>
        <v>202.83</v>
      </c>
      <c r="U2589" s="9" t="s">
        <v>8329</v>
      </c>
      <c r="V2589" s="3" t="s">
        <v>8330</v>
      </c>
    </row>
    <row r="2590" spans="1:22" ht="57.6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15">
        <f t="shared" si="241"/>
        <v>42094.551388888889</v>
      </c>
      <c r="K2590" s="3">
        <v>1423325626</v>
      </c>
      <c r="L2590" s="15">
        <f t="shared" si="242"/>
        <v>42042.676226851851</v>
      </c>
      <c r="M2590" s="15" t="str">
        <f t="shared" si="243"/>
        <v>Feb</v>
      </c>
      <c r="N2590" s="15" t="str">
        <f t="shared" si="244"/>
        <v>2015</v>
      </c>
      <c r="O2590" s="3" t="b">
        <v>0</v>
      </c>
      <c r="P2590" s="3">
        <v>8</v>
      </c>
      <c r="Q2590" s="3" t="b">
        <v>0</v>
      </c>
      <c r="R2590" s="3" t="s">
        <v>8284</v>
      </c>
      <c r="S2590" s="7">
        <f t="shared" si="240"/>
        <v>4</v>
      </c>
      <c r="T2590" s="3">
        <f t="shared" si="245"/>
        <v>29.13</v>
      </c>
      <c r="U2590" s="9" t="s">
        <v>8329</v>
      </c>
      <c r="V2590" s="3" t="s">
        <v>8330</v>
      </c>
    </row>
    <row r="2591" spans="1:22" ht="43.2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15">
        <f t="shared" si="241"/>
        <v>42452.494525462964</v>
      </c>
      <c r="K2591" s="3">
        <v>1456145527</v>
      </c>
      <c r="L2591" s="15">
        <f t="shared" si="242"/>
        <v>42422.536192129628</v>
      </c>
      <c r="M2591" s="15" t="str">
        <f t="shared" si="243"/>
        <v>Feb</v>
      </c>
      <c r="N2591" s="15" t="str">
        <f t="shared" si="244"/>
        <v>2016</v>
      </c>
      <c r="O2591" s="3" t="b">
        <v>0</v>
      </c>
      <c r="P2591" s="3">
        <v>1</v>
      </c>
      <c r="Q2591" s="3" t="b">
        <v>0</v>
      </c>
      <c r="R2591" s="3" t="s">
        <v>8284</v>
      </c>
      <c r="S2591" s="7">
        <f t="shared" si="240"/>
        <v>0</v>
      </c>
      <c r="T2591" s="3">
        <f t="shared" si="245"/>
        <v>5</v>
      </c>
      <c r="U2591" s="9" t="s">
        <v>8329</v>
      </c>
      <c r="V2591" s="3" t="s">
        <v>8330</v>
      </c>
    </row>
    <row r="2592" spans="1:22" ht="43.2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15">
        <f t="shared" si="241"/>
        <v>42395.589085648149</v>
      </c>
      <c r="K2592" s="3">
        <v>1453212497</v>
      </c>
      <c r="L2592" s="15">
        <f t="shared" si="242"/>
        <v>42388.589085648149</v>
      </c>
      <c r="M2592" s="15" t="str">
        <f t="shared" si="243"/>
        <v>Jan</v>
      </c>
      <c r="N2592" s="15" t="str">
        <f t="shared" si="244"/>
        <v>2016</v>
      </c>
      <c r="O2592" s="3" t="b">
        <v>0</v>
      </c>
      <c r="P2592" s="3">
        <v>0</v>
      </c>
      <c r="Q2592" s="3" t="b">
        <v>0</v>
      </c>
      <c r="R2592" s="3" t="s">
        <v>8284</v>
      </c>
      <c r="S2592" s="7">
        <f t="shared" si="240"/>
        <v>0</v>
      </c>
      <c r="T2592" s="3" t="e">
        <f t="shared" si="245"/>
        <v>#DIV/0!</v>
      </c>
      <c r="U2592" s="9" t="s">
        <v>8329</v>
      </c>
      <c r="V2592" s="3" t="s">
        <v>8330</v>
      </c>
    </row>
    <row r="2593" spans="1:22" ht="43.2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15">
        <f t="shared" si="241"/>
        <v>42442.864861111113</v>
      </c>
      <c r="K2593" s="3">
        <v>1452721524</v>
      </c>
      <c r="L2593" s="15">
        <f t="shared" si="242"/>
        <v>42382.906527777777</v>
      </c>
      <c r="M2593" s="15" t="str">
        <f t="shared" si="243"/>
        <v>Jan</v>
      </c>
      <c r="N2593" s="15" t="str">
        <f t="shared" si="244"/>
        <v>2016</v>
      </c>
      <c r="O2593" s="3" t="b">
        <v>0</v>
      </c>
      <c r="P2593" s="3">
        <v>2</v>
      </c>
      <c r="Q2593" s="3" t="b">
        <v>0</v>
      </c>
      <c r="R2593" s="3" t="s">
        <v>8284</v>
      </c>
      <c r="S2593" s="7">
        <f t="shared" si="240"/>
        <v>2</v>
      </c>
      <c r="T2593" s="3">
        <f t="shared" si="245"/>
        <v>13</v>
      </c>
      <c r="U2593" s="9" t="s">
        <v>8329</v>
      </c>
      <c r="V2593" s="3" t="s">
        <v>8330</v>
      </c>
    </row>
    <row r="2594" spans="1:22" ht="57.6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15">
        <f t="shared" si="241"/>
        <v>41917.801168981481</v>
      </c>
      <c r="K2594" s="3">
        <v>1409944421</v>
      </c>
      <c r="L2594" s="15">
        <f t="shared" si="242"/>
        <v>41887.801168981481</v>
      </c>
      <c r="M2594" s="15" t="str">
        <f t="shared" si="243"/>
        <v>Sep</v>
      </c>
      <c r="N2594" s="15" t="str">
        <f t="shared" si="244"/>
        <v>2014</v>
      </c>
      <c r="O2594" s="3" t="b">
        <v>0</v>
      </c>
      <c r="P2594" s="3">
        <v>1</v>
      </c>
      <c r="Q2594" s="3" t="b">
        <v>0</v>
      </c>
      <c r="R2594" s="3" t="s">
        <v>8284</v>
      </c>
      <c r="S2594" s="7">
        <f t="shared" si="240"/>
        <v>0</v>
      </c>
      <c r="T2594" s="3">
        <f t="shared" si="245"/>
        <v>50</v>
      </c>
      <c r="U2594" s="9" t="s">
        <v>8329</v>
      </c>
      <c r="V2594" s="3" t="s">
        <v>8330</v>
      </c>
    </row>
    <row r="2595" spans="1:22" ht="43.2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15">
        <f t="shared" si="241"/>
        <v>42119.84520833334</v>
      </c>
      <c r="K2595" s="3">
        <v>1427401026</v>
      </c>
      <c r="L2595" s="15">
        <f t="shared" si="242"/>
        <v>42089.84520833334</v>
      </c>
      <c r="M2595" s="15" t="str">
        <f t="shared" si="243"/>
        <v>Mar</v>
      </c>
      <c r="N2595" s="15" t="str">
        <f t="shared" si="244"/>
        <v>2015</v>
      </c>
      <c r="O2595" s="3" t="b">
        <v>0</v>
      </c>
      <c r="P2595" s="3">
        <v>0</v>
      </c>
      <c r="Q2595" s="3" t="b">
        <v>0</v>
      </c>
      <c r="R2595" s="3" t="s">
        <v>8284</v>
      </c>
      <c r="S2595" s="7">
        <f t="shared" si="240"/>
        <v>0</v>
      </c>
      <c r="T2595" s="3" t="e">
        <f t="shared" si="245"/>
        <v>#DIV/0!</v>
      </c>
      <c r="U2595" s="9" t="s">
        <v>8329</v>
      </c>
      <c r="V2595" s="3" t="s">
        <v>8330</v>
      </c>
    </row>
    <row r="2596" spans="1:22" ht="43.2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15">
        <f t="shared" si="241"/>
        <v>41858.967916666668</v>
      </c>
      <c r="K2596" s="3">
        <v>1404861228</v>
      </c>
      <c r="L2596" s="15">
        <f t="shared" si="242"/>
        <v>41828.967916666668</v>
      </c>
      <c r="M2596" s="15" t="str">
        <f t="shared" si="243"/>
        <v>Jul</v>
      </c>
      <c r="N2596" s="15" t="str">
        <f t="shared" si="244"/>
        <v>2014</v>
      </c>
      <c r="O2596" s="3" t="b">
        <v>0</v>
      </c>
      <c r="P2596" s="3">
        <v>1</v>
      </c>
      <c r="Q2596" s="3" t="b">
        <v>0</v>
      </c>
      <c r="R2596" s="3" t="s">
        <v>8284</v>
      </c>
      <c r="S2596" s="7">
        <f t="shared" si="240"/>
        <v>0</v>
      </c>
      <c r="T2596" s="3">
        <f t="shared" si="245"/>
        <v>1</v>
      </c>
      <c r="U2596" s="9" t="s">
        <v>8329</v>
      </c>
      <c r="V2596" s="3" t="s">
        <v>8330</v>
      </c>
    </row>
    <row r="2597" spans="1:22" ht="28.8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15">
        <f t="shared" si="241"/>
        <v>42790.244212962964</v>
      </c>
      <c r="K2597" s="3">
        <v>1485323500</v>
      </c>
      <c r="L2597" s="15">
        <f t="shared" si="242"/>
        <v>42760.244212962964</v>
      </c>
      <c r="M2597" s="15" t="str">
        <f t="shared" si="243"/>
        <v>Jan</v>
      </c>
      <c r="N2597" s="15" t="str">
        <f t="shared" si="244"/>
        <v>2017</v>
      </c>
      <c r="O2597" s="3" t="b">
        <v>0</v>
      </c>
      <c r="P2597" s="3">
        <v>19</v>
      </c>
      <c r="Q2597" s="3" t="b">
        <v>0</v>
      </c>
      <c r="R2597" s="3" t="s">
        <v>8284</v>
      </c>
      <c r="S2597" s="7">
        <f t="shared" si="240"/>
        <v>12</v>
      </c>
      <c r="T2597" s="3">
        <f t="shared" si="245"/>
        <v>96.05</v>
      </c>
      <c r="U2597" s="9" t="s">
        <v>8329</v>
      </c>
      <c r="V2597" s="3" t="s">
        <v>8330</v>
      </c>
    </row>
    <row r="2598" spans="1:22" ht="43.2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15">
        <f t="shared" si="241"/>
        <v>41858.664456018516</v>
      </c>
      <c r="K2598" s="3">
        <v>1404835009</v>
      </c>
      <c r="L2598" s="15">
        <f t="shared" si="242"/>
        <v>41828.664456018516</v>
      </c>
      <c r="M2598" s="15" t="str">
        <f t="shared" si="243"/>
        <v>Jul</v>
      </c>
      <c r="N2598" s="15" t="str">
        <f t="shared" si="244"/>
        <v>2014</v>
      </c>
      <c r="O2598" s="3" t="b">
        <v>0</v>
      </c>
      <c r="P2598" s="3">
        <v>27</v>
      </c>
      <c r="Q2598" s="3" t="b">
        <v>0</v>
      </c>
      <c r="R2598" s="3" t="s">
        <v>8284</v>
      </c>
      <c r="S2598" s="7">
        <f t="shared" si="240"/>
        <v>24</v>
      </c>
      <c r="T2598" s="3">
        <f t="shared" si="245"/>
        <v>305.77999999999997</v>
      </c>
      <c r="U2598" s="9" t="s">
        <v>8329</v>
      </c>
      <c r="V2598" s="3" t="s">
        <v>8330</v>
      </c>
    </row>
    <row r="2599" spans="1:22" ht="43.2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15">
        <f t="shared" si="241"/>
        <v>42540.341631944444</v>
      </c>
      <c r="K2599" s="3">
        <v>1463731917</v>
      </c>
      <c r="L2599" s="15">
        <f t="shared" si="242"/>
        <v>42510.341631944444</v>
      </c>
      <c r="M2599" s="15" t="str">
        <f t="shared" si="243"/>
        <v>May</v>
      </c>
      <c r="N2599" s="15" t="str">
        <f t="shared" si="244"/>
        <v>2016</v>
      </c>
      <c r="O2599" s="3" t="b">
        <v>0</v>
      </c>
      <c r="P2599" s="3">
        <v>7</v>
      </c>
      <c r="Q2599" s="3" t="b">
        <v>0</v>
      </c>
      <c r="R2599" s="3" t="s">
        <v>8284</v>
      </c>
      <c r="S2599" s="7">
        <f t="shared" si="240"/>
        <v>6</v>
      </c>
      <c r="T2599" s="3">
        <f t="shared" si="245"/>
        <v>12.14</v>
      </c>
      <c r="U2599" s="9" t="s">
        <v>8329</v>
      </c>
      <c r="V2599" s="3" t="s">
        <v>8330</v>
      </c>
    </row>
    <row r="2600" spans="1:22" ht="43.2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15">
        <f t="shared" si="241"/>
        <v>42270.840289351851</v>
      </c>
      <c r="K2600" s="3">
        <v>1440447001</v>
      </c>
      <c r="L2600" s="15">
        <f t="shared" si="242"/>
        <v>42240.840289351851</v>
      </c>
      <c r="M2600" s="15" t="str">
        <f t="shared" si="243"/>
        <v>Aug</v>
      </c>
      <c r="N2600" s="15" t="str">
        <f t="shared" si="244"/>
        <v>2015</v>
      </c>
      <c r="O2600" s="3" t="b">
        <v>0</v>
      </c>
      <c r="P2600" s="3">
        <v>14</v>
      </c>
      <c r="Q2600" s="3" t="b">
        <v>0</v>
      </c>
      <c r="R2600" s="3" t="s">
        <v>8284</v>
      </c>
      <c r="S2600" s="7">
        <f t="shared" si="240"/>
        <v>39</v>
      </c>
      <c r="T2600" s="3">
        <f t="shared" si="245"/>
        <v>83.57</v>
      </c>
      <c r="U2600" s="9" t="s">
        <v>8329</v>
      </c>
      <c r="V2600" s="3" t="s">
        <v>8330</v>
      </c>
    </row>
    <row r="2601" spans="1:22" ht="28.8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15">
        <f t="shared" si="241"/>
        <v>41854.754016203704</v>
      </c>
      <c r="K2601" s="3">
        <v>1403201147</v>
      </c>
      <c r="L2601" s="15">
        <f t="shared" si="242"/>
        <v>41809.754016203704</v>
      </c>
      <c r="M2601" s="15" t="str">
        <f t="shared" si="243"/>
        <v>Jun</v>
      </c>
      <c r="N2601" s="15" t="str">
        <f t="shared" si="244"/>
        <v>2014</v>
      </c>
      <c r="O2601" s="3" t="b">
        <v>0</v>
      </c>
      <c r="P2601" s="3">
        <v>5</v>
      </c>
      <c r="Q2601" s="3" t="b">
        <v>0</v>
      </c>
      <c r="R2601" s="3" t="s">
        <v>8284</v>
      </c>
      <c r="S2601" s="7">
        <f t="shared" si="240"/>
        <v>1</v>
      </c>
      <c r="T2601" s="3">
        <f t="shared" si="245"/>
        <v>18</v>
      </c>
      <c r="U2601" s="9" t="s">
        <v>8329</v>
      </c>
      <c r="V2601" s="3" t="s">
        <v>8330</v>
      </c>
    </row>
    <row r="2602" spans="1:22" ht="43.2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15">
        <f t="shared" si="241"/>
        <v>42454.858796296292</v>
      </c>
      <c r="K2602" s="3">
        <v>1453757800</v>
      </c>
      <c r="L2602" s="15">
        <f t="shared" si="242"/>
        <v>42394.900462962964</v>
      </c>
      <c r="M2602" s="15" t="str">
        <f t="shared" si="243"/>
        <v>Jan</v>
      </c>
      <c r="N2602" s="15" t="str">
        <f t="shared" si="244"/>
        <v>2016</v>
      </c>
      <c r="O2602" s="3" t="b">
        <v>0</v>
      </c>
      <c r="P2602" s="3">
        <v>30</v>
      </c>
      <c r="Q2602" s="3" t="b">
        <v>0</v>
      </c>
      <c r="R2602" s="3" t="s">
        <v>8284</v>
      </c>
      <c r="S2602" s="7">
        <f t="shared" si="240"/>
        <v>7</v>
      </c>
      <c r="T2602" s="3">
        <f t="shared" si="245"/>
        <v>115.53</v>
      </c>
      <c r="U2602" s="9" t="s">
        <v>8329</v>
      </c>
      <c r="V2602" s="3" t="s">
        <v>8330</v>
      </c>
    </row>
    <row r="2603" spans="1:22" ht="57.6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15">
        <f t="shared" si="241"/>
        <v>41165.165972222225</v>
      </c>
      <c r="K2603" s="3">
        <v>1346276349</v>
      </c>
      <c r="L2603" s="15">
        <f t="shared" si="242"/>
        <v>41150.902187499996</v>
      </c>
      <c r="M2603" s="15" t="str">
        <f t="shared" si="243"/>
        <v>Aug</v>
      </c>
      <c r="N2603" s="15" t="str">
        <f t="shared" si="244"/>
        <v>2012</v>
      </c>
      <c r="O2603" s="3" t="b">
        <v>1</v>
      </c>
      <c r="P2603" s="3">
        <v>151</v>
      </c>
      <c r="Q2603" s="3" t="b">
        <v>1</v>
      </c>
      <c r="R2603" s="3" t="s">
        <v>8301</v>
      </c>
      <c r="S2603" s="7">
        <f t="shared" si="240"/>
        <v>661</v>
      </c>
      <c r="T2603" s="3">
        <f t="shared" si="245"/>
        <v>21.9</v>
      </c>
      <c r="U2603" s="9" t="s">
        <v>8312</v>
      </c>
      <c r="V2603" s="3" t="s">
        <v>8348</v>
      </c>
    </row>
    <row r="2604" spans="1:22" ht="43.2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15">
        <f t="shared" si="241"/>
        <v>41955.888888888891</v>
      </c>
      <c r="K2604" s="3">
        <v>1412358968</v>
      </c>
      <c r="L2604" s="15">
        <f t="shared" si="242"/>
        <v>41915.747314814813</v>
      </c>
      <c r="M2604" s="15" t="str">
        <f t="shared" si="243"/>
        <v>Oct</v>
      </c>
      <c r="N2604" s="15" t="str">
        <f t="shared" si="244"/>
        <v>2014</v>
      </c>
      <c r="O2604" s="3" t="b">
        <v>1</v>
      </c>
      <c r="P2604" s="3">
        <v>489</v>
      </c>
      <c r="Q2604" s="3" t="b">
        <v>1</v>
      </c>
      <c r="R2604" s="3" t="s">
        <v>8301</v>
      </c>
      <c r="S2604" s="7">
        <f t="shared" si="240"/>
        <v>326</v>
      </c>
      <c r="T2604" s="3">
        <f t="shared" si="245"/>
        <v>80.02</v>
      </c>
      <c r="U2604" s="9" t="s">
        <v>8312</v>
      </c>
      <c r="V2604" s="3" t="s">
        <v>8348</v>
      </c>
    </row>
    <row r="2605" spans="1:22" ht="28.8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15">
        <f t="shared" si="241"/>
        <v>41631.912662037037</v>
      </c>
      <c r="K2605" s="3">
        <v>1386626054</v>
      </c>
      <c r="L2605" s="15">
        <f t="shared" si="242"/>
        <v>41617.912662037037</v>
      </c>
      <c r="M2605" s="15" t="str">
        <f t="shared" si="243"/>
        <v>Dec</v>
      </c>
      <c r="N2605" s="15" t="str">
        <f t="shared" si="244"/>
        <v>2013</v>
      </c>
      <c r="O2605" s="3" t="b">
        <v>1</v>
      </c>
      <c r="P2605" s="3">
        <v>50</v>
      </c>
      <c r="Q2605" s="3" t="b">
        <v>1</v>
      </c>
      <c r="R2605" s="3" t="s">
        <v>8301</v>
      </c>
      <c r="S2605" s="7">
        <f t="shared" si="240"/>
        <v>101</v>
      </c>
      <c r="T2605" s="3">
        <f t="shared" si="245"/>
        <v>35.520000000000003</v>
      </c>
      <c r="U2605" s="9" t="s">
        <v>8312</v>
      </c>
      <c r="V2605" s="3" t="s">
        <v>8348</v>
      </c>
    </row>
    <row r="2606" spans="1:22" ht="43.2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15">
        <f t="shared" si="241"/>
        <v>41028.051192129627</v>
      </c>
      <c r="K2606" s="3">
        <v>1333070023</v>
      </c>
      <c r="L2606" s="15">
        <f t="shared" si="242"/>
        <v>40998.051192129627</v>
      </c>
      <c r="M2606" s="15" t="str">
        <f t="shared" si="243"/>
        <v>Mar</v>
      </c>
      <c r="N2606" s="15" t="str">
        <f t="shared" si="244"/>
        <v>2012</v>
      </c>
      <c r="O2606" s="3" t="b">
        <v>1</v>
      </c>
      <c r="P2606" s="3">
        <v>321</v>
      </c>
      <c r="Q2606" s="3" t="b">
        <v>1</v>
      </c>
      <c r="R2606" s="3" t="s">
        <v>8301</v>
      </c>
      <c r="S2606" s="7">
        <f t="shared" si="240"/>
        <v>104</v>
      </c>
      <c r="T2606" s="3">
        <f t="shared" si="245"/>
        <v>64.930000000000007</v>
      </c>
      <c r="U2606" s="9" t="s">
        <v>8312</v>
      </c>
      <c r="V2606" s="3" t="s">
        <v>8348</v>
      </c>
    </row>
    <row r="2607" spans="1:22" ht="43.2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15">
        <f t="shared" si="241"/>
        <v>42538.541550925926</v>
      </c>
      <c r="K2607" s="3">
        <v>1463576390</v>
      </c>
      <c r="L2607" s="15">
        <f t="shared" si="242"/>
        <v>42508.541550925926</v>
      </c>
      <c r="M2607" s="15" t="str">
        <f t="shared" si="243"/>
        <v>May</v>
      </c>
      <c r="N2607" s="15" t="str">
        <f t="shared" si="244"/>
        <v>2016</v>
      </c>
      <c r="O2607" s="3" t="b">
        <v>1</v>
      </c>
      <c r="P2607" s="3">
        <v>1762</v>
      </c>
      <c r="Q2607" s="3" t="b">
        <v>1</v>
      </c>
      <c r="R2607" s="3" t="s">
        <v>8301</v>
      </c>
      <c r="S2607" s="7">
        <f t="shared" si="240"/>
        <v>107</v>
      </c>
      <c r="T2607" s="3">
        <f t="shared" si="245"/>
        <v>60.97</v>
      </c>
      <c r="U2607" s="9" t="s">
        <v>8312</v>
      </c>
      <c r="V2607" s="3" t="s">
        <v>8348</v>
      </c>
    </row>
    <row r="2608" spans="1:22" ht="57.6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15">
        <f t="shared" si="241"/>
        <v>41758.712754629632</v>
      </c>
      <c r="K2608" s="3">
        <v>1396026382</v>
      </c>
      <c r="L2608" s="15">
        <f t="shared" si="242"/>
        <v>41726.712754629632</v>
      </c>
      <c r="M2608" s="15" t="str">
        <f t="shared" si="243"/>
        <v>Mar</v>
      </c>
      <c r="N2608" s="15" t="str">
        <f t="shared" si="244"/>
        <v>2014</v>
      </c>
      <c r="O2608" s="3" t="b">
        <v>1</v>
      </c>
      <c r="P2608" s="3">
        <v>385</v>
      </c>
      <c r="Q2608" s="3" t="b">
        <v>1</v>
      </c>
      <c r="R2608" s="3" t="s">
        <v>8301</v>
      </c>
      <c r="S2608" s="7">
        <f t="shared" si="240"/>
        <v>110</v>
      </c>
      <c r="T2608" s="3">
        <f t="shared" si="245"/>
        <v>31.44</v>
      </c>
      <c r="U2608" s="9" t="s">
        <v>8312</v>
      </c>
      <c r="V2608" s="3" t="s">
        <v>8348</v>
      </c>
    </row>
    <row r="2609" spans="1:22" ht="43.2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15">
        <f t="shared" si="241"/>
        <v>42228.083333333328</v>
      </c>
      <c r="K2609" s="3">
        <v>1435611572</v>
      </c>
      <c r="L2609" s="15">
        <f t="shared" si="242"/>
        <v>42184.874675925923</v>
      </c>
      <c r="M2609" s="15" t="str">
        <f t="shared" si="243"/>
        <v>Jun</v>
      </c>
      <c r="N2609" s="15" t="str">
        <f t="shared" si="244"/>
        <v>2015</v>
      </c>
      <c r="O2609" s="3" t="b">
        <v>1</v>
      </c>
      <c r="P2609" s="3">
        <v>398</v>
      </c>
      <c r="Q2609" s="3" t="b">
        <v>1</v>
      </c>
      <c r="R2609" s="3" t="s">
        <v>8301</v>
      </c>
      <c r="S2609" s="7">
        <f t="shared" si="240"/>
        <v>408</v>
      </c>
      <c r="T2609" s="3">
        <f t="shared" si="245"/>
        <v>81.95</v>
      </c>
      <c r="U2609" s="9" t="s">
        <v>8312</v>
      </c>
      <c r="V2609" s="3" t="s">
        <v>8348</v>
      </c>
    </row>
    <row r="2610" spans="1:22" ht="43.2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15">
        <f t="shared" si="241"/>
        <v>42809</v>
      </c>
      <c r="K2610" s="3">
        <v>1485976468</v>
      </c>
      <c r="L2610" s="15">
        <f t="shared" si="242"/>
        <v>42767.801712962959</v>
      </c>
      <c r="M2610" s="15" t="str">
        <f t="shared" si="243"/>
        <v>Feb</v>
      </c>
      <c r="N2610" s="15" t="str">
        <f t="shared" si="244"/>
        <v>2017</v>
      </c>
      <c r="O2610" s="3" t="b">
        <v>1</v>
      </c>
      <c r="P2610" s="3">
        <v>304</v>
      </c>
      <c r="Q2610" s="3" t="b">
        <v>1</v>
      </c>
      <c r="R2610" s="3" t="s">
        <v>8301</v>
      </c>
      <c r="S2610" s="7">
        <f t="shared" si="240"/>
        <v>224</v>
      </c>
      <c r="T2610" s="3">
        <f t="shared" si="245"/>
        <v>58.93</v>
      </c>
      <c r="U2610" s="9" t="s">
        <v>8312</v>
      </c>
      <c r="V2610" s="3" t="s">
        <v>8348</v>
      </c>
    </row>
    <row r="2611" spans="1:22" ht="57.6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15">
        <f t="shared" si="241"/>
        <v>41105.237858796296</v>
      </c>
      <c r="K2611" s="3">
        <v>1339738951</v>
      </c>
      <c r="L2611" s="15">
        <f t="shared" si="242"/>
        <v>41075.237858796296</v>
      </c>
      <c r="M2611" s="15" t="str">
        <f t="shared" si="243"/>
        <v>Jun</v>
      </c>
      <c r="N2611" s="15" t="str">
        <f t="shared" si="244"/>
        <v>2012</v>
      </c>
      <c r="O2611" s="3" t="b">
        <v>1</v>
      </c>
      <c r="P2611" s="3">
        <v>676</v>
      </c>
      <c r="Q2611" s="3" t="b">
        <v>1</v>
      </c>
      <c r="R2611" s="3" t="s">
        <v>8301</v>
      </c>
      <c r="S2611" s="7">
        <f t="shared" si="240"/>
        <v>304</v>
      </c>
      <c r="T2611" s="3">
        <f t="shared" si="245"/>
        <v>157.29</v>
      </c>
      <c r="U2611" s="9" t="s">
        <v>8312</v>
      </c>
      <c r="V2611" s="3" t="s">
        <v>8348</v>
      </c>
    </row>
    <row r="2612" spans="1:22" ht="43.2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15">
        <f t="shared" si="241"/>
        <v>42604.290972222225</v>
      </c>
      <c r="K2612" s="3">
        <v>1468444125</v>
      </c>
      <c r="L2612" s="15">
        <f t="shared" si="242"/>
        <v>42564.881076388891</v>
      </c>
      <c r="M2612" s="15" t="str">
        <f t="shared" si="243"/>
        <v>Jul</v>
      </c>
      <c r="N2612" s="15" t="str">
        <f t="shared" si="244"/>
        <v>2016</v>
      </c>
      <c r="O2612" s="3" t="b">
        <v>1</v>
      </c>
      <c r="P2612" s="3">
        <v>577</v>
      </c>
      <c r="Q2612" s="3" t="b">
        <v>1</v>
      </c>
      <c r="R2612" s="3" t="s">
        <v>8301</v>
      </c>
      <c r="S2612" s="7">
        <f t="shared" si="240"/>
        <v>141</v>
      </c>
      <c r="T2612" s="3">
        <f t="shared" si="245"/>
        <v>55.76</v>
      </c>
      <c r="U2612" s="9" t="s">
        <v>8312</v>
      </c>
      <c r="V2612" s="3" t="s">
        <v>8348</v>
      </c>
    </row>
    <row r="2613" spans="1:22" ht="57.6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15">
        <f t="shared" si="241"/>
        <v>42737.957638888889</v>
      </c>
      <c r="K2613" s="3">
        <v>1480493014</v>
      </c>
      <c r="L2613" s="15">
        <f t="shared" si="242"/>
        <v>42704.335810185185</v>
      </c>
      <c r="M2613" s="15" t="str">
        <f t="shared" si="243"/>
        <v>Nov</v>
      </c>
      <c r="N2613" s="15" t="str">
        <f t="shared" si="244"/>
        <v>2016</v>
      </c>
      <c r="O2613" s="3" t="b">
        <v>1</v>
      </c>
      <c r="P2613" s="3">
        <v>3663</v>
      </c>
      <c r="Q2613" s="3" t="b">
        <v>1</v>
      </c>
      <c r="R2613" s="3" t="s">
        <v>8301</v>
      </c>
      <c r="S2613" s="7">
        <f t="shared" si="240"/>
        <v>2791</v>
      </c>
      <c r="T2613" s="3">
        <f t="shared" si="245"/>
        <v>83.8</v>
      </c>
      <c r="U2613" s="9" t="s">
        <v>8312</v>
      </c>
      <c r="V2613" s="3" t="s">
        <v>8348</v>
      </c>
    </row>
    <row r="2614" spans="1:22" ht="43.2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15">
        <f t="shared" si="241"/>
        <v>42013.143171296295</v>
      </c>
      <c r="K2614" s="3">
        <v>1418095570</v>
      </c>
      <c r="L2614" s="15">
        <f t="shared" si="242"/>
        <v>41982.143171296295</v>
      </c>
      <c r="M2614" s="15" t="str">
        <f t="shared" si="243"/>
        <v>Dec</v>
      </c>
      <c r="N2614" s="15" t="str">
        <f t="shared" si="244"/>
        <v>2014</v>
      </c>
      <c r="O2614" s="3" t="b">
        <v>1</v>
      </c>
      <c r="P2614" s="3">
        <v>294</v>
      </c>
      <c r="Q2614" s="3" t="b">
        <v>1</v>
      </c>
      <c r="R2614" s="3" t="s">
        <v>8301</v>
      </c>
      <c r="S2614" s="7">
        <f t="shared" si="240"/>
        <v>172</v>
      </c>
      <c r="T2614" s="3">
        <f t="shared" si="245"/>
        <v>58.42</v>
      </c>
      <c r="U2614" s="9" t="s">
        <v>8312</v>
      </c>
      <c r="V2614" s="3" t="s">
        <v>8348</v>
      </c>
    </row>
    <row r="2615" spans="1:22" ht="43.2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15">
        <f t="shared" si="241"/>
        <v>41173.81821759259</v>
      </c>
      <c r="K2615" s="3">
        <v>1345664294</v>
      </c>
      <c r="L2615" s="15">
        <f t="shared" si="242"/>
        <v>41143.81821759259</v>
      </c>
      <c r="M2615" s="15" t="str">
        <f t="shared" si="243"/>
        <v>Aug</v>
      </c>
      <c r="N2615" s="15" t="str">
        <f t="shared" si="244"/>
        <v>2012</v>
      </c>
      <c r="O2615" s="3" t="b">
        <v>1</v>
      </c>
      <c r="P2615" s="3">
        <v>28</v>
      </c>
      <c r="Q2615" s="3" t="b">
        <v>1</v>
      </c>
      <c r="R2615" s="3" t="s">
        <v>8301</v>
      </c>
      <c r="S2615" s="7">
        <f t="shared" si="240"/>
        <v>101</v>
      </c>
      <c r="T2615" s="3">
        <f t="shared" si="245"/>
        <v>270.57</v>
      </c>
      <c r="U2615" s="9" t="s">
        <v>8312</v>
      </c>
      <c r="V2615" s="3" t="s">
        <v>8348</v>
      </c>
    </row>
    <row r="2616" spans="1:22" ht="43.2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15">
        <f t="shared" si="241"/>
        <v>41759.208333333336</v>
      </c>
      <c r="K2616" s="3">
        <v>1396371612</v>
      </c>
      <c r="L2616" s="15">
        <f t="shared" si="242"/>
        <v>41730.708472222221</v>
      </c>
      <c r="M2616" s="15" t="str">
        <f t="shared" si="243"/>
        <v>Apr</v>
      </c>
      <c r="N2616" s="15" t="str">
        <f t="shared" si="244"/>
        <v>2014</v>
      </c>
      <c r="O2616" s="3" t="b">
        <v>1</v>
      </c>
      <c r="P2616" s="3">
        <v>100</v>
      </c>
      <c r="Q2616" s="3" t="b">
        <v>1</v>
      </c>
      <c r="R2616" s="3" t="s">
        <v>8301</v>
      </c>
      <c r="S2616" s="7">
        <f t="shared" si="240"/>
        <v>102</v>
      </c>
      <c r="T2616" s="3">
        <f t="shared" si="245"/>
        <v>107.1</v>
      </c>
      <c r="U2616" s="9" t="s">
        <v>8312</v>
      </c>
      <c r="V2616" s="3" t="s">
        <v>8348</v>
      </c>
    </row>
    <row r="2617" spans="1:22" ht="43.2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15">
        <f t="shared" si="241"/>
        <v>42490.5</v>
      </c>
      <c r="K2617" s="3">
        <v>1458820564</v>
      </c>
      <c r="L2617" s="15">
        <f t="shared" si="242"/>
        <v>42453.49726851852</v>
      </c>
      <c r="M2617" s="15" t="str">
        <f t="shared" si="243"/>
        <v>Mar</v>
      </c>
      <c r="N2617" s="15" t="str">
        <f t="shared" si="244"/>
        <v>2016</v>
      </c>
      <c r="O2617" s="3" t="b">
        <v>0</v>
      </c>
      <c r="P2617" s="3">
        <v>72</v>
      </c>
      <c r="Q2617" s="3" t="b">
        <v>1</v>
      </c>
      <c r="R2617" s="3" t="s">
        <v>8301</v>
      </c>
      <c r="S2617" s="7">
        <f t="shared" si="240"/>
        <v>170</v>
      </c>
      <c r="T2617" s="3">
        <f t="shared" si="245"/>
        <v>47.18</v>
      </c>
      <c r="U2617" s="9" t="s">
        <v>8312</v>
      </c>
      <c r="V2617" s="3" t="s">
        <v>8348</v>
      </c>
    </row>
    <row r="2618" spans="1:22" ht="43.2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15">
        <f t="shared" si="241"/>
        <v>42241.99454861111</v>
      </c>
      <c r="K2618" s="3">
        <v>1437954729</v>
      </c>
      <c r="L2618" s="15">
        <f t="shared" si="242"/>
        <v>42211.99454861111</v>
      </c>
      <c r="M2618" s="15" t="str">
        <f t="shared" si="243"/>
        <v>Jul</v>
      </c>
      <c r="N2618" s="15" t="str">
        <f t="shared" si="244"/>
        <v>2015</v>
      </c>
      <c r="O2618" s="3" t="b">
        <v>1</v>
      </c>
      <c r="P2618" s="3">
        <v>238</v>
      </c>
      <c r="Q2618" s="3" t="b">
        <v>1</v>
      </c>
      <c r="R2618" s="3" t="s">
        <v>8301</v>
      </c>
      <c r="S2618" s="7">
        <f t="shared" si="240"/>
        <v>115</v>
      </c>
      <c r="T2618" s="3">
        <f t="shared" si="245"/>
        <v>120.31</v>
      </c>
      <c r="U2618" s="9" t="s">
        <v>8312</v>
      </c>
      <c r="V2618" s="3" t="s">
        <v>8348</v>
      </c>
    </row>
    <row r="2619" spans="1:22" ht="43.2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15">
        <f t="shared" si="241"/>
        <v>41932.874432870369</v>
      </c>
      <c r="K2619" s="3">
        <v>1411246751</v>
      </c>
      <c r="L2619" s="15">
        <f t="shared" si="242"/>
        <v>41902.874432870369</v>
      </c>
      <c r="M2619" s="15" t="str">
        <f t="shared" si="243"/>
        <v>Sep</v>
      </c>
      <c r="N2619" s="15" t="str">
        <f t="shared" si="244"/>
        <v>2014</v>
      </c>
      <c r="O2619" s="3" t="b">
        <v>1</v>
      </c>
      <c r="P2619" s="3">
        <v>159</v>
      </c>
      <c r="Q2619" s="3" t="b">
        <v>1</v>
      </c>
      <c r="R2619" s="3" t="s">
        <v>8301</v>
      </c>
      <c r="S2619" s="7">
        <f t="shared" si="240"/>
        <v>878</v>
      </c>
      <c r="T2619" s="3">
        <f t="shared" si="245"/>
        <v>27.6</v>
      </c>
      <c r="U2619" s="9" t="s">
        <v>8312</v>
      </c>
      <c r="V2619" s="3" t="s">
        <v>8348</v>
      </c>
    </row>
    <row r="2620" spans="1:22" ht="28.8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15">
        <f t="shared" si="241"/>
        <v>42339.834039351852</v>
      </c>
      <c r="K2620" s="3">
        <v>1443812461</v>
      </c>
      <c r="L2620" s="15">
        <f t="shared" si="242"/>
        <v>42279.792372685188</v>
      </c>
      <c r="M2620" s="15" t="str">
        <f t="shared" si="243"/>
        <v>Oct</v>
      </c>
      <c r="N2620" s="15" t="str">
        <f t="shared" si="244"/>
        <v>2015</v>
      </c>
      <c r="O2620" s="3" t="b">
        <v>1</v>
      </c>
      <c r="P2620" s="3">
        <v>77</v>
      </c>
      <c r="Q2620" s="3" t="b">
        <v>1</v>
      </c>
      <c r="R2620" s="3" t="s">
        <v>8301</v>
      </c>
      <c r="S2620" s="7">
        <f t="shared" si="240"/>
        <v>105</v>
      </c>
      <c r="T2620" s="3">
        <f t="shared" si="245"/>
        <v>205.3</v>
      </c>
      <c r="U2620" s="9" t="s">
        <v>8312</v>
      </c>
      <c r="V2620" s="3" t="s">
        <v>8348</v>
      </c>
    </row>
    <row r="2621" spans="1:22" ht="43.2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15">
        <f t="shared" si="241"/>
        <v>42300.458333333328</v>
      </c>
      <c r="K2621" s="3">
        <v>1443302004</v>
      </c>
      <c r="L2621" s="15">
        <f t="shared" si="242"/>
        <v>42273.884305555555</v>
      </c>
      <c r="M2621" s="15" t="str">
        <f t="shared" si="243"/>
        <v>Sep</v>
      </c>
      <c r="N2621" s="15" t="str">
        <f t="shared" si="244"/>
        <v>2015</v>
      </c>
      <c r="O2621" s="3" t="b">
        <v>1</v>
      </c>
      <c r="P2621" s="3">
        <v>53</v>
      </c>
      <c r="Q2621" s="3" t="b">
        <v>1</v>
      </c>
      <c r="R2621" s="3" t="s">
        <v>8301</v>
      </c>
      <c r="S2621" s="7">
        <f t="shared" si="240"/>
        <v>188</v>
      </c>
      <c r="T2621" s="3">
        <f t="shared" si="245"/>
        <v>35.549999999999997</v>
      </c>
      <c r="U2621" s="9" t="s">
        <v>8312</v>
      </c>
      <c r="V2621" s="3" t="s">
        <v>8348</v>
      </c>
    </row>
    <row r="2622" spans="1:22" ht="43.2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15">
        <f t="shared" si="241"/>
        <v>42288.041666666672</v>
      </c>
      <c r="K2622" s="3">
        <v>1441339242</v>
      </c>
      <c r="L2622" s="15">
        <f t="shared" si="242"/>
        <v>42251.16715277778</v>
      </c>
      <c r="M2622" s="15" t="str">
        <f t="shared" si="243"/>
        <v>Sep</v>
      </c>
      <c r="N2622" s="15" t="str">
        <f t="shared" si="244"/>
        <v>2015</v>
      </c>
      <c r="O2622" s="3" t="b">
        <v>1</v>
      </c>
      <c r="P2622" s="3">
        <v>1251</v>
      </c>
      <c r="Q2622" s="3" t="b">
        <v>1</v>
      </c>
      <c r="R2622" s="3" t="s">
        <v>8301</v>
      </c>
      <c r="S2622" s="7">
        <f t="shared" si="240"/>
        <v>144</v>
      </c>
      <c r="T2622" s="3">
        <f t="shared" si="245"/>
        <v>74.64</v>
      </c>
      <c r="U2622" s="9" t="s">
        <v>8312</v>
      </c>
      <c r="V2622" s="3" t="s">
        <v>8348</v>
      </c>
    </row>
    <row r="2623" spans="1:22" ht="43.2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15">
        <f t="shared" si="241"/>
        <v>42145.74754629629</v>
      </c>
      <c r="K2623" s="3">
        <v>1429638988</v>
      </c>
      <c r="L2623" s="15">
        <f t="shared" si="242"/>
        <v>42115.74754629629</v>
      </c>
      <c r="M2623" s="15" t="str">
        <f t="shared" si="243"/>
        <v>Apr</v>
      </c>
      <c r="N2623" s="15" t="str">
        <f t="shared" si="244"/>
        <v>2015</v>
      </c>
      <c r="O2623" s="3" t="b">
        <v>1</v>
      </c>
      <c r="P2623" s="3">
        <v>465</v>
      </c>
      <c r="Q2623" s="3" t="b">
        <v>1</v>
      </c>
      <c r="R2623" s="3" t="s">
        <v>8301</v>
      </c>
      <c r="S2623" s="7">
        <f t="shared" si="240"/>
        <v>146</v>
      </c>
      <c r="T2623" s="3">
        <f t="shared" si="245"/>
        <v>47.06</v>
      </c>
      <c r="U2623" s="9" t="s">
        <v>8312</v>
      </c>
      <c r="V2623" s="3" t="s">
        <v>8348</v>
      </c>
    </row>
    <row r="2624" spans="1:22" ht="43.2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15">
        <f t="shared" si="241"/>
        <v>42734.74324074074</v>
      </c>
      <c r="K2624" s="3">
        <v>1479232216</v>
      </c>
      <c r="L2624" s="15">
        <f t="shared" si="242"/>
        <v>42689.74324074074</v>
      </c>
      <c r="M2624" s="15" t="str">
        <f t="shared" si="243"/>
        <v>Nov</v>
      </c>
      <c r="N2624" s="15" t="str">
        <f t="shared" si="244"/>
        <v>2016</v>
      </c>
      <c r="O2624" s="3" t="b">
        <v>0</v>
      </c>
      <c r="P2624" s="3">
        <v>74</v>
      </c>
      <c r="Q2624" s="3" t="b">
        <v>1</v>
      </c>
      <c r="R2624" s="3" t="s">
        <v>8301</v>
      </c>
      <c r="S2624" s="7">
        <f t="shared" si="240"/>
        <v>131</v>
      </c>
      <c r="T2624" s="3">
        <f t="shared" si="245"/>
        <v>26.59</v>
      </c>
      <c r="U2624" s="9" t="s">
        <v>8312</v>
      </c>
      <c r="V2624" s="3" t="s">
        <v>8348</v>
      </c>
    </row>
    <row r="2625" spans="1:22" ht="43.2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15">
        <f t="shared" si="241"/>
        <v>42706.256550925929</v>
      </c>
      <c r="K2625" s="3">
        <v>1479449366</v>
      </c>
      <c r="L2625" s="15">
        <f t="shared" si="242"/>
        <v>42692.256550925929</v>
      </c>
      <c r="M2625" s="15" t="str">
        <f t="shared" si="243"/>
        <v>Nov</v>
      </c>
      <c r="N2625" s="15" t="str">
        <f t="shared" si="244"/>
        <v>2016</v>
      </c>
      <c r="O2625" s="3" t="b">
        <v>0</v>
      </c>
      <c r="P2625" s="3">
        <v>62</v>
      </c>
      <c r="Q2625" s="3" t="b">
        <v>1</v>
      </c>
      <c r="R2625" s="3" t="s">
        <v>8301</v>
      </c>
      <c r="S2625" s="7">
        <f t="shared" si="240"/>
        <v>114</v>
      </c>
      <c r="T2625" s="3">
        <f t="shared" si="245"/>
        <v>36.770000000000003</v>
      </c>
      <c r="U2625" s="9" t="s">
        <v>8312</v>
      </c>
      <c r="V2625" s="3" t="s">
        <v>8348</v>
      </c>
    </row>
    <row r="2626" spans="1:22" ht="43.2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15">
        <f t="shared" si="241"/>
        <v>41165.42155092593</v>
      </c>
      <c r="K2626" s="3">
        <v>1345716422</v>
      </c>
      <c r="L2626" s="15">
        <f t="shared" si="242"/>
        <v>41144.42155092593</v>
      </c>
      <c r="M2626" s="15" t="str">
        <f t="shared" si="243"/>
        <v>Aug</v>
      </c>
      <c r="N2626" s="15" t="str">
        <f t="shared" si="244"/>
        <v>2012</v>
      </c>
      <c r="O2626" s="3" t="b">
        <v>0</v>
      </c>
      <c r="P2626" s="3">
        <v>3468</v>
      </c>
      <c r="Q2626" s="3" t="b">
        <v>1</v>
      </c>
      <c r="R2626" s="3" t="s">
        <v>8301</v>
      </c>
      <c r="S2626" s="7">
        <f t="shared" ref="S2626:S2689" si="246">ROUND((E2626/D2626)*100,0)</f>
        <v>1379</v>
      </c>
      <c r="T2626" s="3">
        <f t="shared" si="245"/>
        <v>31.82</v>
      </c>
      <c r="U2626" s="9" t="s">
        <v>8312</v>
      </c>
      <c r="V2626" s="3" t="s">
        <v>8348</v>
      </c>
    </row>
    <row r="2627" spans="1:22" ht="57.6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15">
        <f t="shared" ref="J2627:J2690" si="247">(((I2627/60)/60)/24)+DATE(1970,1,1)</f>
        <v>42683.851944444439</v>
      </c>
      <c r="K2627" s="3">
        <v>1476559608</v>
      </c>
      <c r="L2627" s="15">
        <f t="shared" ref="L2627:L2690" si="248">(((K2627/60)/60)/24)+DATE(1970,1,1)</f>
        <v>42658.810277777782</v>
      </c>
      <c r="M2627" s="15" t="str">
        <f t="shared" ref="M2627:M2690" si="249">TEXT(L2627, "mmm")</f>
        <v>Oct</v>
      </c>
      <c r="N2627" s="15" t="str">
        <f t="shared" ref="N2627:N2690" si="250">TEXT(L2627, "yyyy")</f>
        <v>2016</v>
      </c>
      <c r="O2627" s="3" t="b">
        <v>0</v>
      </c>
      <c r="P2627" s="3">
        <v>52</v>
      </c>
      <c r="Q2627" s="3" t="b">
        <v>1</v>
      </c>
      <c r="R2627" s="3" t="s">
        <v>8301</v>
      </c>
      <c r="S2627" s="7">
        <f t="shared" si="246"/>
        <v>956</v>
      </c>
      <c r="T2627" s="3">
        <f t="shared" ref="T2627:T2690" si="251">ROUND(E2627/P2627,2)</f>
        <v>27.58</v>
      </c>
      <c r="U2627" s="9" t="s">
        <v>8312</v>
      </c>
      <c r="V2627" s="3" t="s">
        <v>8348</v>
      </c>
    </row>
    <row r="2628" spans="1:22" ht="43.2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15">
        <f t="shared" si="247"/>
        <v>42158.628113425926</v>
      </c>
      <c r="K2628" s="3">
        <v>1430751869</v>
      </c>
      <c r="L2628" s="15">
        <f t="shared" si="248"/>
        <v>42128.628113425926</v>
      </c>
      <c r="M2628" s="15" t="str">
        <f t="shared" si="249"/>
        <v>May</v>
      </c>
      <c r="N2628" s="15" t="str">
        <f t="shared" si="250"/>
        <v>2015</v>
      </c>
      <c r="O2628" s="3" t="b">
        <v>0</v>
      </c>
      <c r="P2628" s="3">
        <v>50</v>
      </c>
      <c r="Q2628" s="3" t="b">
        <v>1</v>
      </c>
      <c r="R2628" s="3" t="s">
        <v>8301</v>
      </c>
      <c r="S2628" s="7">
        <f t="shared" si="246"/>
        <v>112</v>
      </c>
      <c r="T2628" s="3">
        <f t="shared" si="251"/>
        <v>56</v>
      </c>
      <c r="U2628" s="9" t="s">
        <v>8312</v>
      </c>
      <c r="V2628" s="3" t="s">
        <v>8348</v>
      </c>
    </row>
    <row r="2629" spans="1:22" ht="43.2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15">
        <f t="shared" si="247"/>
        <v>42334.871076388896</v>
      </c>
      <c r="K2629" s="3">
        <v>1445975661</v>
      </c>
      <c r="L2629" s="15">
        <f t="shared" si="248"/>
        <v>42304.829409722224</v>
      </c>
      <c r="M2629" s="15" t="str">
        <f t="shared" si="249"/>
        <v>Oct</v>
      </c>
      <c r="N2629" s="15" t="str">
        <f t="shared" si="250"/>
        <v>2015</v>
      </c>
      <c r="O2629" s="3" t="b">
        <v>0</v>
      </c>
      <c r="P2629" s="3">
        <v>45</v>
      </c>
      <c r="Q2629" s="3" t="b">
        <v>1</v>
      </c>
      <c r="R2629" s="3" t="s">
        <v>8301</v>
      </c>
      <c r="S2629" s="7">
        <f t="shared" si="246"/>
        <v>647</v>
      </c>
      <c r="T2629" s="3">
        <f t="shared" si="251"/>
        <v>21.56</v>
      </c>
      <c r="U2629" s="9" t="s">
        <v>8312</v>
      </c>
      <c r="V2629" s="3" t="s">
        <v>8348</v>
      </c>
    </row>
    <row r="2630" spans="1:22" ht="43.2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15">
        <f t="shared" si="247"/>
        <v>41973.966053240743</v>
      </c>
      <c r="K2630" s="3">
        <v>1415661067</v>
      </c>
      <c r="L2630" s="15">
        <f t="shared" si="248"/>
        <v>41953.966053240743</v>
      </c>
      <c r="M2630" s="15" t="str">
        <f t="shared" si="249"/>
        <v>Nov</v>
      </c>
      <c r="N2630" s="15" t="str">
        <f t="shared" si="250"/>
        <v>2014</v>
      </c>
      <c r="O2630" s="3" t="b">
        <v>0</v>
      </c>
      <c r="P2630" s="3">
        <v>21</v>
      </c>
      <c r="Q2630" s="3" t="b">
        <v>1</v>
      </c>
      <c r="R2630" s="3" t="s">
        <v>8301</v>
      </c>
      <c r="S2630" s="7">
        <f t="shared" si="246"/>
        <v>110</v>
      </c>
      <c r="T2630" s="3">
        <f t="shared" si="251"/>
        <v>44.1</v>
      </c>
      <c r="U2630" s="9" t="s">
        <v>8312</v>
      </c>
      <c r="V2630" s="3" t="s">
        <v>8348</v>
      </c>
    </row>
    <row r="2631" spans="1:22" ht="28.8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15">
        <f t="shared" si="247"/>
        <v>42138.538449074069</v>
      </c>
      <c r="K2631" s="3">
        <v>1429016122</v>
      </c>
      <c r="L2631" s="15">
        <f t="shared" si="248"/>
        <v>42108.538449074069</v>
      </c>
      <c r="M2631" s="15" t="str">
        <f t="shared" si="249"/>
        <v>Apr</v>
      </c>
      <c r="N2631" s="15" t="str">
        <f t="shared" si="250"/>
        <v>2015</v>
      </c>
      <c r="O2631" s="3" t="b">
        <v>0</v>
      </c>
      <c r="P2631" s="3">
        <v>100</v>
      </c>
      <c r="Q2631" s="3" t="b">
        <v>1</v>
      </c>
      <c r="R2631" s="3" t="s">
        <v>8301</v>
      </c>
      <c r="S2631" s="7">
        <f t="shared" si="246"/>
        <v>128</v>
      </c>
      <c r="T2631" s="3">
        <f t="shared" si="251"/>
        <v>63.87</v>
      </c>
      <c r="U2631" s="9" t="s">
        <v>8312</v>
      </c>
      <c r="V2631" s="3" t="s">
        <v>8348</v>
      </c>
    </row>
    <row r="2632" spans="1:22" ht="43.2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15">
        <f t="shared" si="247"/>
        <v>42551.416666666672</v>
      </c>
      <c r="K2632" s="3">
        <v>1464921112</v>
      </c>
      <c r="L2632" s="15">
        <f t="shared" si="248"/>
        <v>42524.105462962965</v>
      </c>
      <c r="M2632" s="15" t="str">
        <f t="shared" si="249"/>
        <v>Jun</v>
      </c>
      <c r="N2632" s="15" t="str">
        <f t="shared" si="250"/>
        <v>2016</v>
      </c>
      <c r="O2632" s="3" t="b">
        <v>0</v>
      </c>
      <c r="P2632" s="3">
        <v>81</v>
      </c>
      <c r="Q2632" s="3" t="b">
        <v>1</v>
      </c>
      <c r="R2632" s="3" t="s">
        <v>8301</v>
      </c>
      <c r="S2632" s="7">
        <f t="shared" si="246"/>
        <v>158</v>
      </c>
      <c r="T2632" s="3">
        <f t="shared" si="251"/>
        <v>38.99</v>
      </c>
      <c r="U2632" s="9" t="s">
        <v>8312</v>
      </c>
      <c r="V2632" s="3" t="s">
        <v>8348</v>
      </c>
    </row>
    <row r="2633" spans="1:22" ht="43.2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15">
        <f t="shared" si="247"/>
        <v>42246.169293981482</v>
      </c>
      <c r="K2633" s="3">
        <v>1438488227</v>
      </c>
      <c r="L2633" s="15">
        <f t="shared" si="248"/>
        <v>42218.169293981482</v>
      </c>
      <c r="M2633" s="15" t="str">
        <f t="shared" si="249"/>
        <v>Aug</v>
      </c>
      <c r="N2633" s="15" t="str">
        <f t="shared" si="250"/>
        <v>2015</v>
      </c>
      <c r="O2633" s="3" t="b">
        <v>0</v>
      </c>
      <c r="P2633" s="3">
        <v>286</v>
      </c>
      <c r="Q2633" s="3" t="b">
        <v>1</v>
      </c>
      <c r="R2633" s="3" t="s">
        <v>8301</v>
      </c>
      <c r="S2633" s="7">
        <f t="shared" si="246"/>
        <v>115</v>
      </c>
      <c r="T2633" s="3">
        <f t="shared" si="251"/>
        <v>80.19</v>
      </c>
      <c r="U2633" s="9" t="s">
        <v>8312</v>
      </c>
      <c r="V2633" s="3" t="s">
        <v>8348</v>
      </c>
    </row>
    <row r="2634" spans="1:22" ht="43.2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15">
        <f t="shared" si="247"/>
        <v>42519.061793981484</v>
      </c>
      <c r="K2634" s="3">
        <v>1462325339</v>
      </c>
      <c r="L2634" s="15">
        <f t="shared" si="248"/>
        <v>42494.061793981484</v>
      </c>
      <c r="M2634" s="15" t="str">
        <f t="shared" si="249"/>
        <v>May</v>
      </c>
      <c r="N2634" s="15" t="str">
        <f t="shared" si="250"/>
        <v>2016</v>
      </c>
      <c r="O2634" s="3" t="b">
        <v>0</v>
      </c>
      <c r="P2634" s="3">
        <v>42</v>
      </c>
      <c r="Q2634" s="3" t="b">
        <v>1</v>
      </c>
      <c r="R2634" s="3" t="s">
        <v>8301</v>
      </c>
      <c r="S2634" s="7">
        <f t="shared" si="246"/>
        <v>137</v>
      </c>
      <c r="T2634" s="3">
        <f t="shared" si="251"/>
        <v>34.9</v>
      </c>
      <c r="U2634" s="9" t="s">
        <v>8312</v>
      </c>
      <c r="V2634" s="3" t="s">
        <v>8348</v>
      </c>
    </row>
    <row r="2635" spans="1:22" ht="43.2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15">
        <f t="shared" si="247"/>
        <v>41697.958333333336</v>
      </c>
      <c r="K2635" s="3">
        <v>1390938332</v>
      </c>
      <c r="L2635" s="15">
        <f t="shared" si="248"/>
        <v>41667.823287037041</v>
      </c>
      <c r="M2635" s="15" t="str">
        <f t="shared" si="249"/>
        <v>Jan</v>
      </c>
      <c r="N2635" s="15" t="str">
        <f t="shared" si="250"/>
        <v>2014</v>
      </c>
      <c r="O2635" s="3" t="b">
        <v>0</v>
      </c>
      <c r="P2635" s="3">
        <v>199</v>
      </c>
      <c r="Q2635" s="3" t="b">
        <v>1</v>
      </c>
      <c r="R2635" s="3" t="s">
        <v>8301</v>
      </c>
      <c r="S2635" s="7">
        <f t="shared" si="246"/>
        <v>355</v>
      </c>
      <c r="T2635" s="3">
        <f t="shared" si="251"/>
        <v>89.1</v>
      </c>
      <c r="U2635" s="9" t="s">
        <v>8312</v>
      </c>
      <c r="V2635" s="3" t="s">
        <v>8348</v>
      </c>
    </row>
    <row r="2636" spans="1:22" ht="43.2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15">
        <f t="shared" si="247"/>
        <v>42642.656493055561</v>
      </c>
      <c r="K2636" s="3">
        <v>1472571921</v>
      </c>
      <c r="L2636" s="15">
        <f t="shared" si="248"/>
        <v>42612.656493055561</v>
      </c>
      <c r="M2636" s="15" t="str">
        <f t="shared" si="249"/>
        <v>Aug</v>
      </c>
      <c r="N2636" s="15" t="str">
        <f t="shared" si="250"/>
        <v>2016</v>
      </c>
      <c r="O2636" s="3" t="b">
        <v>0</v>
      </c>
      <c r="P2636" s="3">
        <v>25</v>
      </c>
      <c r="Q2636" s="3" t="b">
        <v>1</v>
      </c>
      <c r="R2636" s="3" t="s">
        <v>8301</v>
      </c>
      <c r="S2636" s="7">
        <f t="shared" si="246"/>
        <v>106</v>
      </c>
      <c r="T2636" s="3">
        <f t="shared" si="251"/>
        <v>39.44</v>
      </c>
      <c r="U2636" s="9" t="s">
        <v>8312</v>
      </c>
      <c r="V2636" s="3" t="s">
        <v>8348</v>
      </c>
    </row>
    <row r="2637" spans="1:22" ht="43.2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15">
        <f t="shared" si="247"/>
        <v>42072.909270833334</v>
      </c>
      <c r="K2637" s="3">
        <v>1422917361</v>
      </c>
      <c r="L2637" s="15">
        <f t="shared" si="248"/>
        <v>42037.950937500005</v>
      </c>
      <c r="M2637" s="15" t="str">
        <f t="shared" si="249"/>
        <v>Feb</v>
      </c>
      <c r="N2637" s="15" t="str">
        <f t="shared" si="250"/>
        <v>2015</v>
      </c>
      <c r="O2637" s="3" t="b">
        <v>0</v>
      </c>
      <c r="P2637" s="3">
        <v>84</v>
      </c>
      <c r="Q2637" s="3" t="b">
        <v>1</v>
      </c>
      <c r="R2637" s="3" t="s">
        <v>8301</v>
      </c>
      <c r="S2637" s="7">
        <f t="shared" si="246"/>
        <v>100</v>
      </c>
      <c r="T2637" s="3">
        <f t="shared" si="251"/>
        <v>136.9</v>
      </c>
      <c r="U2637" s="9" t="s">
        <v>8312</v>
      </c>
      <c r="V2637" s="3" t="s">
        <v>8348</v>
      </c>
    </row>
    <row r="2638" spans="1:22" ht="57.6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15">
        <f t="shared" si="247"/>
        <v>42659.041666666672</v>
      </c>
      <c r="K2638" s="3">
        <v>1474641914</v>
      </c>
      <c r="L2638" s="15">
        <f t="shared" si="248"/>
        <v>42636.614745370374</v>
      </c>
      <c r="M2638" s="15" t="str">
        <f t="shared" si="249"/>
        <v>Sep</v>
      </c>
      <c r="N2638" s="15" t="str">
        <f t="shared" si="250"/>
        <v>2016</v>
      </c>
      <c r="O2638" s="3" t="b">
        <v>0</v>
      </c>
      <c r="P2638" s="3">
        <v>50</v>
      </c>
      <c r="Q2638" s="3" t="b">
        <v>1</v>
      </c>
      <c r="R2638" s="3" t="s">
        <v>8301</v>
      </c>
      <c r="S2638" s="7">
        <f t="shared" si="246"/>
        <v>187</v>
      </c>
      <c r="T2638" s="3">
        <f t="shared" si="251"/>
        <v>37.46</v>
      </c>
      <c r="U2638" s="9" t="s">
        <v>8312</v>
      </c>
      <c r="V2638" s="3" t="s">
        <v>8348</v>
      </c>
    </row>
    <row r="2639" spans="1:22" ht="28.8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15">
        <f t="shared" si="247"/>
        <v>42655.549479166672</v>
      </c>
      <c r="K2639" s="3">
        <v>1474895475</v>
      </c>
      <c r="L2639" s="15">
        <f t="shared" si="248"/>
        <v>42639.549479166672</v>
      </c>
      <c r="M2639" s="15" t="str">
        <f t="shared" si="249"/>
        <v>Sep</v>
      </c>
      <c r="N2639" s="15" t="str">
        <f t="shared" si="250"/>
        <v>2016</v>
      </c>
      <c r="O2639" s="3" t="b">
        <v>0</v>
      </c>
      <c r="P2639" s="3">
        <v>26</v>
      </c>
      <c r="Q2639" s="3" t="b">
        <v>1</v>
      </c>
      <c r="R2639" s="3" t="s">
        <v>8301</v>
      </c>
      <c r="S2639" s="7">
        <f t="shared" si="246"/>
        <v>166</v>
      </c>
      <c r="T2639" s="3">
        <f t="shared" si="251"/>
        <v>31.96</v>
      </c>
      <c r="U2639" s="9" t="s">
        <v>8312</v>
      </c>
      <c r="V2639" s="3" t="s">
        <v>8348</v>
      </c>
    </row>
    <row r="2640" spans="1:22" ht="43.2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15">
        <f t="shared" si="247"/>
        <v>42019.913136574076</v>
      </c>
      <c r="K2640" s="3">
        <v>1418766895</v>
      </c>
      <c r="L2640" s="15">
        <f t="shared" si="248"/>
        <v>41989.913136574076</v>
      </c>
      <c r="M2640" s="15" t="str">
        <f t="shared" si="249"/>
        <v>Dec</v>
      </c>
      <c r="N2640" s="15" t="str">
        <f t="shared" si="250"/>
        <v>2014</v>
      </c>
      <c r="O2640" s="3" t="b">
        <v>0</v>
      </c>
      <c r="P2640" s="3">
        <v>14</v>
      </c>
      <c r="Q2640" s="3" t="b">
        <v>1</v>
      </c>
      <c r="R2640" s="3" t="s">
        <v>8301</v>
      </c>
      <c r="S2640" s="7">
        <f t="shared" si="246"/>
        <v>102</v>
      </c>
      <c r="T2640" s="3">
        <f t="shared" si="251"/>
        <v>25.21</v>
      </c>
      <c r="U2640" s="9" t="s">
        <v>8312</v>
      </c>
      <c r="V2640" s="3" t="s">
        <v>8348</v>
      </c>
    </row>
    <row r="2641" spans="1:22" ht="43.2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15">
        <f t="shared" si="247"/>
        <v>42054.86513888889</v>
      </c>
      <c r="K2641" s="3">
        <v>1421786748</v>
      </c>
      <c r="L2641" s="15">
        <f t="shared" si="248"/>
        <v>42024.86513888889</v>
      </c>
      <c r="M2641" s="15" t="str">
        <f t="shared" si="249"/>
        <v>Jan</v>
      </c>
      <c r="N2641" s="15" t="str">
        <f t="shared" si="250"/>
        <v>2015</v>
      </c>
      <c r="O2641" s="3" t="b">
        <v>0</v>
      </c>
      <c r="P2641" s="3">
        <v>49</v>
      </c>
      <c r="Q2641" s="3" t="b">
        <v>1</v>
      </c>
      <c r="R2641" s="3" t="s">
        <v>8301</v>
      </c>
      <c r="S2641" s="7">
        <f t="shared" si="246"/>
        <v>164</v>
      </c>
      <c r="T2641" s="3">
        <f t="shared" si="251"/>
        <v>10.039999999999999</v>
      </c>
      <c r="U2641" s="9" t="s">
        <v>8312</v>
      </c>
      <c r="V2641" s="3" t="s">
        <v>8348</v>
      </c>
    </row>
    <row r="2642" spans="1:22" ht="57.6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15">
        <f t="shared" si="247"/>
        <v>42163.160578703704</v>
      </c>
      <c r="K2642" s="3">
        <v>1428551474</v>
      </c>
      <c r="L2642" s="15">
        <f t="shared" si="248"/>
        <v>42103.160578703704</v>
      </c>
      <c r="M2642" s="15" t="str">
        <f t="shared" si="249"/>
        <v>Apr</v>
      </c>
      <c r="N2642" s="15" t="str">
        <f t="shared" si="250"/>
        <v>2015</v>
      </c>
      <c r="O2642" s="3" t="b">
        <v>0</v>
      </c>
      <c r="P2642" s="3">
        <v>69</v>
      </c>
      <c r="Q2642" s="3" t="b">
        <v>1</v>
      </c>
      <c r="R2642" s="3" t="s">
        <v>8301</v>
      </c>
      <c r="S2642" s="7">
        <f t="shared" si="246"/>
        <v>106</v>
      </c>
      <c r="T2642" s="3">
        <f t="shared" si="251"/>
        <v>45.94</v>
      </c>
      <c r="U2642" s="9" t="s">
        <v>8312</v>
      </c>
      <c r="V2642" s="3" t="s">
        <v>8348</v>
      </c>
    </row>
    <row r="2643" spans="1:22" ht="28.8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15">
        <f t="shared" si="247"/>
        <v>41897.839583333334</v>
      </c>
      <c r="K2643" s="3">
        <v>1409341863</v>
      </c>
      <c r="L2643" s="15">
        <f t="shared" si="248"/>
        <v>41880.827118055553</v>
      </c>
      <c r="M2643" s="15" t="str">
        <f t="shared" si="249"/>
        <v>Aug</v>
      </c>
      <c r="N2643" s="15" t="str">
        <f t="shared" si="250"/>
        <v>2014</v>
      </c>
      <c r="O2643" s="3" t="b">
        <v>0</v>
      </c>
      <c r="P2643" s="3">
        <v>1</v>
      </c>
      <c r="Q2643" s="3" t="b">
        <v>0</v>
      </c>
      <c r="R2643" s="3" t="s">
        <v>8301</v>
      </c>
      <c r="S2643" s="7">
        <f t="shared" si="246"/>
        <v>1</v>
      </c>
      <c r="T2643" s="3">
        <f t="shared" si="251"/>
        <v>15</v>
      </c>
      <c r="U2643" s="9" t="s">
        <v>8312</v>
      </c>
      <c r="V2643" s="3" t="s">
        <v>8348</v>
      </c>
    </row>
    <row r="2644" spans="1:22" ht="57.6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15">
        <f t="shared" si="247"/>
        <v>42566.289583333331</v>
      </c>
      <c r="K2644" s="3">
        <v>1465970108</v>
      </c>
      <c r="L2644" s="15">
        <f t="shared" si="248"/>
        <v>42536.246620370366</v>
      </c>
      <c r="M2644" s="15" t="str">
        <f t="shared" si="249"/>
        <v>Jun</v>
      </c>
      <c r="N2644" s="15" t="str">
        <f t="shared" si="250"/>
        <v>2016</v>
      </c>
      <c r="O2644" s="3" t="b">
        <v>0</v>
      </c>
      <c r="P2644" s="3">
        <v>0</v>
      </c>
      <c r="Q2644" s="3" t="b">
        <v>0</v>
      </c>
      <c r="R2644" s="3" t="s">
        <v>8301</v>
      </c>
      <c r="S2644" s="7">
        <f t="shared" si="246"/>
        <v>0</v>
      </c>
      <c r="T2644" s="3" t="e">
        <f t="shared" si="251"/>
        <v>#DIV/0!</v>
      </c>
      <c r="U2644" s="9" t="s">
        <v>8312</v>
      </c>
      <c r="V2644" s="3" t="s">
        <v>8348</v>
      </c>
    </row>
    <row r="2645" spans="1:22" ht="43.2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15">
        <f t="shared" si="247"/>
        <v>42725.332638888889</v>
      </c>
      <c r="K2645" s="3">
        <v>1479218315</v>
      </c>
      <c r="L2645" s="15">
        <f t="shared" si="248"/>
        <v>42689.582349537035</v>
      </c>
      <c r="M2645" s="15" t="str">
        <f t="shared" si="249"/>
        <v>Nov</v>
      </c>
      <c r="N2645" s="15" t="str">
        <f t="shared" si="250"/>
        <v>2016</v>
      </c>
      <c r="O2645" s="3" t="b">
        <v>1</v>
      </c>
      <c r="P2645" s="3">
        <v>1501</v>
      </c>
      <c r="Q2645" s="3" t="b">
        <v>0</v>
      </c>
      <c r="R2645" s="3" t="s">
        <v>8301</v>
      </c>
      <c r="S2645" s="7">
        <f t="shared" si="246"/>
        <v>34</v>
      </c>
      <c r="T2645" s="3">
        <f t="shared" si="251"/>
        <v>223.58</v>
      </c>
      <c r="U2645" s="9" t="s">
        <v>8312</v>
      </c>
      <c r="V2645" s="3" t="s">
        <v>8348</v>
      </c>
    </row>
    <row r="2646" spans="1:22" ht="43.2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15">
        <f t="shared" si="247"/>
        <v>42804.792071759264</v>
      </c>
      <c r="K2646" s="3">
        <v>1486580435</v>
      </c>
      <c r="L2646" s="15">
        <f t="shared" si="248"/>
        <v>42774.792071759264</v>
      </c>
      <c r="M2646" s="15" t="str">
        <f t="shared" si="249"/>
        <v>Feb</v>
      </c>
      <c r="N2646" s="15" t="str">
        <f t="shared" si="250"/>
        <v>2017</v>
      </c>
      <c r="O2646" s="3" t="b">
        <v>1</v>
      </c>
      <c r="P2646" s="3">
        <v>52</v>
      </c>
      <c r="Q2646" s="3" t="b">
        <v>0</v>
      </c>
      <c r="R2646" s="3" t="s">
        <v>8301</v>
      </c>
      <c r="S2646" s="7">
        <f t="shared" si="246"/>
        <v>2</v>
      </c>
      <c r="T2646" s="3">
        <f t="shared" si="251"/>
        <v>39.479999999999997</v>
      </c>
      <c r="U2646" s="9" t="s">
        <v>8312</v>
      </c>
      <c r="V2646" s="3" t="s">
        <v>8348</v>
      </c>
    </row>
    <row r="2647" spans="1:22" ht="43.2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15">
        <f t="shared" si="247"/>
        <v>41951.884293981479</v>
      </c>
      <c r="K2647" s="3">
        <v>1412885603</v>
      </c>
      <c r="L2647" s="15">
        <f t="shared" si="248"/>
        <v>41921.842627314814</v>
      </c>
      <c r="M2647" s="15" t="str">
        <f t="shared" si="249"/>
        <v>Oct</v>
      </c>
      <c r="N2647" s="15" t="str">
        <f t="shared" si="250"/>
        <v>2014</v>
      </c>
      <c r="O2647" s="3" t="b">
        <v>1</v>
      </c>
      <c r="P2647" s="3">
        <v>23</v>
      </c>
      <c r="Q2647" s="3" t="b">
        <v>0</v>
      </c>
      <c r="R2647" s="3" t="s">
        <v>8301</v>
      </c>
      <c r="S2647" s="7">
        <f t="shared" si="246"/>
        <v>11</v>
      </c>
      <c r="T2647" s="3">
        <f t="shared" si="251"/>
        <v>91.3</v>
      </c>
      <c r="U2647" s="9" t="s">
        <v>8312</v>
      </c>
      <c r="V2647" s="3" t="s">
        <v>8348</v>
      </c>
    </row>
    <row r="2648" spans="1:22" ht="43.2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15">
        <f t="shared" si="247"/>
        <v>42256.313298611116</v>
      </c>
      <c r="K2648" s="3">
        <v>1439191869</v>
      </c>
      <c r="L2648" s="15">
        <f t="shared" si="248"/>
        <v>42226.313298611116</v>
      </c>
      <c r="M2648" s="15" t="str">
        <f t="shared" si="249"/>
        <v>Aug</v>
      </c>
      <c r="N2648" s="15" t="str">
        <f t="shared" si="250"/>
        <v>2015</v>
      </c>
      <c r="O2648" s="3" t="b">
        <v>1</v>
      </c>
      <c r="P2648" s="3">
        <v>535</v>
      </c>
      <c r="Q2648" s="3" t="b">
        <v>0</v>
      </c>
      <c r="R2648" s="3" t="s">
        <v>8301</v>
      </c>
      <c r="S2648" s="7">
        <f t="shared" si="246"/>
        <v>8</v>
      </c>
      <c r="T2648" s="3">
        <f t="shared" si="251"/>
        <v>78.67</v>
      </c>
      <c r="U2648" s="9" t="s">
        <v>8312</v>
      </c>
      <c r="V2648" s="3" t="s">
        <v>8348</v>
      </c>
    </row>
    <row r="2649" spans="1:22" ht="43.2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15">
        <f t="shared" si="247"/>
        <v>42230.261793981481</v>
      </c>
      <c r="K2649" s="3">
        <v>1436941019</v>
      </c>
      <c r="L2649" s="15">
        <f t="shared" si="248"/>
        <v>42200.261793981481</v>
      </c>
      <c r="M2649" s="15" t="str">
        <f t="shared" si="249"/>
        <v>Jul</v>
      </c>
      <c r="N2649" s="15" t="str">
        <f t="shared" si="250"/>
        <v>2015</v>
      </c>
      <c r="O2649" s="3" t="b">
        <v>0</v>
      </c>
      <c r="P2649" s="3">
        <v>3</v>
      </c>
      <c r="Q2649" s="3" t="b">
        <v>0</v>
      </c>
      <c r="R2649" s="3" t="s">
        <v>8301</v>
      </c>
      <c r="S2649" s="7">
        <f t="shared" si="246"/>
        <v>1</v>
      </c>
      <c r="T2649" s="3">
        <f t="shared" si="251"/>
        <v>12</v>
      </c>
      <c r="U2649" s="9" t="s">
        <v>8312</v>
      </c>
      <c r="V2649" s="3" t="s">
        <v>8348</v>
      </c>
    </row>
    <row r="2650" spans="1:22" ht="57.6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15">
        <f t="shared" si="247"/>
        <v>42438.714814814812</v>
      </c>
      <c r="K2650" s="3">
        <v>1454951360</v>
      </c>
      <c r="L2650" s="15">
        <f t="shared" si="248"/>
        <v>42408.714814814812</v>
      </c>
      <c r="M2650" s="15" t="str">
        <f t="shared" si="249"/>
        <v>Feb</v>
      </c>
      <c r="N2650" s="15" t="str">
        <f t="shared" si="250"/>
        <v>2016</v>
      </c>
      <c r="O2650" s="3" t="b">
        <v>0</v>
      </c>
      <c r="P2650" s="3">
        <v>6</v>
      </c>
      <c r="Q2650" s="3" t="b">
        <v>0</v>
      </c>
      <c r="R2650" s="3" t="s">
        <v>8301</v>
      </c>
      <c r="S2650" s="7">
        <f t="shared" si="246"/>
        <v>1</v>
      </c>
      <c r="T2650" s="3">
        <f t="shared" si="251"/>
        <v>17.670000000000002</v>
      </c>
      <c r="U2650" s="9" t="s">
        <v>8312</v>
      </c>
      <c r="V2650" s="3" t="s">
        <v>8348</v>
      </c>
    </row>
    <row r="2651" spans="1:22" ht="28.8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15">
        <f t="shared" si="247"/>
        <v>42401.99700231482</v>
      </c>
      <c r="K2651" s="3">
        <v>1449186941</v>
      </c>
      <c r="L2651" s="15">
        <f t="shared" si="248"/>
        <v>42341.99700231482</v>
      </c>
      <c r="M2651" s="15" t="str">
        <f t="shared" si="249"/>
        <v>Dec</v>
      </c>
      <c r="N2651" s="15" t="str">
        <f t="shared" si="250"/>
        <v>2015</v>
      </c>
      <c r="O2651" s="3" t="b">
        <v>0</v>
      </c>
      <c r="P2651" s="3">
        <v>3</v>
      </c>
      <c r="Q2651" s="3" t="b">
        <v>0</v>
      </c>
      <c r="R2651" s="3" t="s">
        <v>8301</v>
      </c>
      <c r="S2651" s="7">
        <f t="shared" si="246"/>
        <v>0</v>
      </c>
      <c r="T2651" s="3">
        <f t="shared" si="251"/>
        <v>41.33</v>
      </c>
      <c r="U2651" s="9" t="s">
        <v>8312</v>
      </c>
      <c r="V2651" s="3" t="s">
        <v>8348</v>
      </c>
    </row>
    <row r="2652" spans="1:22" ht="57.6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15">
        <f t="shared" si="247"/>
        <v>42725.624340277776</v>
      </c>
      <c r="K2652" s="3">
        <v>1479740343</v>
      </c>
      <c r="L2652" s="15">
        <f t="shared" si="248"/>
        <v>42695.624340277776</v>
      </c>
      <c r="M2652" s="15" t="str">
        <f t="shared" si="249"/>
        <v>Nov</v>
      </c>
      <c r="N2652" s="15" t="str">
        <f t="shared" si="250"/>
        <v>2016</v>
      </c>
      <c r="O2652" s="3" t="b">
        <v>0</v>
      </c>
      <c r="P2652" s="3">
        <v>5</v>
      </c>
      <c r="Q2652" s="3" t="b">
        <v>0</v>
      </c>
      <c r="R2652" s="3" t="s">
        <v>8301</v>
      </c>
      <c r="S2652" s="7">
        <f t="shared" si="246"/>
        <v>1</v>
      </c>
      <c r="T2652" s="3">
        <f t="shared" si="251"/>
        <v>71.599999999999994</v>
      </c>
      <c r="U2652" s="9" t="s">
        <v>8312</v>
      </c>
      <c r="V2652" s="3" t="s">
        <v>8348</v>
      </c>
    </row>
    <row r="2653" spans="1:22" ht="43.2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15">
        <f t="shared" si="247"/>
        <v>42355.805659722217</v>
      </c>
      <c r="K2653" s="3">
        <v>1447960809</v>
      </c>
      <c r="L2653" s="15">
        <f t="shared" si="248"/>
        <v>42327.805659722217</v>
      </c>
      <c r="M2653" s="15" t="str">
        <f t="shared" si="249"/>
        <v>Nov</v>
      </c>
      <c r="N2653" s="15" t="str">
        <f t="shared" si="250"/>
        <v>2015</v>
      </c>
      <c r="O2653" s="3" t="b">
        <v>0</v>
      </c>
      <c r="P2653" s="3">
        <v>17</v>
      </c>
      <c r="Q2653" s="3" t="b">
        <v>0</v>
      </c>
      <c r="R2653" s="3" t="s">
        <v>8301</v>
      </c>
      <c r="S2653" s="7">
        <f t="shared" si="246"/>
        <v>2</v>
      </c>
      <c r="T2653" s="3">
        <f t="shared" si="251"/>
        <v>307.82</v>
      </c>
      <c r="U2653" s="9" t="s">
        <v>8312</v>
      </c>
      <c r="V2653" s="3" t="s">
        <v>8348</v>
      </c>
    </row>
    <row r="2654" spans="1:22" ht="43.2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15">
        <f t="shared" si="247"/>
        <v>41983.158854166672</v>
      </c>
      <c r="K2654" s="3">
        <v>1415591325</v>
      </c>
      <c r="L2654" s="15">
        <f t="shared" si="248"/>
        <v>41953.158854166672</v>
      </c>
      <c r="M2654" s="15" t="str">
        <f t="shared" si="249"/>
        <v>Nov</v>
      </c>
      <c r="N2654" s="15" t="str">
        <f t="shared" si="250"/>
        <v>2014</v>
      </c>
      <c r="O2654" s="3" t="b">
        <v>0</v>
      </c>
      <c r="P2654" s="3">
        <v>11</v>
      </c>
      <c r="Q2654" s="3" t="b">
        <v>0</v>
      </c>
      <c r="R2654" s="3" t="s">
        <v>8301</v>
      </c>
      <c r="S2654" s="7">
        <f t="shared" si="246"/>
        <v>1</v>
      </c>
      <c r="T2654" s="3">
        <f t="shared" si="251"/>
        <v>80.45</v>
      </c>
      <c r="U2654" s="9" t="s">
        <v>8312</v>
      </c>
      <c r="V2654" s="3" t="s">
        <v>8348</v>
      </c>
    </row>
    <row r="2655" spans="1:22" ht="43.2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15">
        <f t="shared" si="247"/>
        <v>41803.166666666664</v>
      </c>
      <c r="K2655" s="3">
        <v>1399909127</v>
      </c>
      <c r="L2655" s="15">
        <f t="shared" si="248"/>
        <v>41771.651932870373</v>
      </c>
      <c r="M2655" s="15" t="str">
        <f t="shared" si="249"/>
        <v>May</v>
      </c>
      <c r="N2655" s="15" t="str">
        <f t="shared" si="250"/>
        <v>2014</v>
      </c>
      <c r="O2655" s="3" t="b">
        <v>0</v>
      </c>
      <c r="P2655" s="3">
        <v>70</v>
      </c>
      <c r="Q2655" s="3" t="b">
        <v>0</v>
      </c>
      <c r="R2655" s="3" t="s">
        <v>8301</v>
      </c>
      <c r="S2655" s="7">
        <f t="shared" si="246"/>
        <v>12</v>
      </c>
      <c r="T2655" s="3">
        <f t="shared" si="251"/>
        <v>83.94</v>
      </c>
      <c r="U2655" s="9" t="s">
        <v>8312</v>
      </c>
      <c r="V2655" s="3" t="s">
        <v>8348</v>
      </c>
    </row>
    <row r="2656" spans="1:22" ht="43.2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15">
        <f t="shared" si="247"/>
        <v>42115.559328703705</v>
      </c>
      <c r="K2656" s="3">
        <v>1424442326</v>
      </c>
      <c r="L2656" s="15">
        <f t="shared" si="248"/>
        <v>42055.600995370376</v>
      </c>
      <c r="M2656" s="15" t="str">
        <f t="shared" si="249"/>
        <v>Feb</v>
      </c>
      <c r="N2656" s="15" t="str">
        <f t="shared" si="250"/>
        <v>2015</v>
      </c>
      <c r="O2656" s="3" t="b">
        <v>0</v>
      </c>
      <c r="P2656" s="3">
        <v>6</v>
      </c>
      <c r="Q2656" s="3" t="b">
        <v>0</v>
      </c>
      <c r="R2656" s="3" t="s">
        <v>8301</v>
      </c>
      <c r="S2656" s="7">
        <f t="shared" si="246"/>
        <v>0</v>
      </c>
      <c r="T2656" s="3">
        <f t="shared" si="251"/>
        <v>8.5</v>
      </c>
      <c r="U2656" s="9" t="s">
        <v>8312</v>
      </c>
      <c r="V2656" s="3" t="s">
        <v>8348</v>
      </c>
    </row>
    <row r="2657" spans="1:22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15">
        <f t="shared" si="247"/>
        <v>42409.833333333328</v>
      </c>
      <c r="K2657" s="3">
        <v>1452631647</v>
      </c>
      <c r="L2657" s="15">
        <f t="shared" si="248"/>
        <v>42381.866284722222</v>
      </c>
      <c r="M2657" s="15" t="str">
        <f t="shared" si="249"/>
        <v>Jan</v>
      </c>
      <c r="N2657" s="15" t="str">
        <f t="shared" si="250"/>
        <v>2016</v>
      </c>
      <c r="O2657" s="3" t="b">
        <v>0</v>
      </c>
      <c r="P2657" s="3">
        <v>43</v>
      </c>
      <c r="Q2657" s="3" t="b">
        <v>0</v>
      </c>
      <c r="R2657" s="3" t="s">
        <v>8301</v>
      </c>
      <c r="S2657" s="7">
        <f t="shared" si="246"/>
        <v>21</v>
      </c>
      <c r="T2657" s="3">
        <f t="shared" si="251"/>
        <v>73.37</v>
      </c>
      <c r="U2657" s="9" t="s">
        <v>8312</v>
      </c>
      <c r="V2657" s="3" t="s">
        <v>8348</v>
      </c>
    </row>
    <row r="2658" spans="1:22" ht="28.8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15">
        <f t="shared" si="247"/>
        <v>42806.791666666672</v>
      </c>
      <c r="K2658" s="3">
        <v>1485966688</v>
      </c>
      <c r="L2658" s="15">
        <f t="shared" si="248"/>
        <v>42767.688518518517</v>
      </c>
      <c r="M2658" s="15" t="str">
        <f t="shared" si="249"/>
        <v>Feb</v>
      </c>
      <c r="N2658" s="15" t="str">
        <f t="shared" si="250"/>
        <v>2017</v>
      </c>
      <c r="O2658" s="3" t="b">
        <v>0</v>
      </c>
      <c r="P2658" s="3">
        <v>152</v>
      </c>
      <c r="Q2658" s="3" t="b">
        <v>0</v>
      </c>
      <c r="R2658" s="3" t="s">
        <v>8301</v>
      </c>
      <c r="S2658" s="7">
        <f t="shared" si="246"/>
        <v>11</v>
      </c>
      <c r="T2658" s="3">
        <f t="shared" si="251"/>
        <v>112.86</v>
      </c>
      <c r="U2658" s="9" t="s">
        <v>8312</v>
      </c>
      <c r="V2658" s="3" t="s">
        <v>8348</v>
      </c>
    </row>
    <row r="2659" spans="1:22" ht="43.2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15">
        <f t="shared" si="247"/>
        <v>42585.0625</v>
      </c>
      <c r="K2659" s="3">
        <v>1467325053</v>
      </c>
      <c r="L2659" s="15">
        <f t="shared" si="248"/>
        <v>42551.928854166668</v>
      </c>
      <c r="M2659" s="15" t="str">
        <f t="shared" si="249"/>
        <v>Jun</v>
      </c>
      <c r="N2659" s="15" t="str">
        <f t="shared" si="250"/>
        <v>2016</v>
      </c>
      <c r="O2659" s="3" t="b">
        <v>0</v>
      </c>
      <c r="P2659" s="3">
        <v>59</v>
      </c>
      <c r="Q2659" s="3" t="b">
        <v>0</v>
      </c>
      <c r="R2659" s="3" t="s">
        <v>8301</v>
      </c>
      <c r="S2659" s="7">
        <f t="shared" si="246"/>
        <v>19</v>
      </c>
      <c r="T2659" s="3">
        <f t="shared" si="251"/>
        <v>95.28</v>
      </c>
      <c r="U2659" s="9" t="s">
        <v>8312</v>
      </c>
      <c r="V2659" s="3" t="s">
        <v>8348</v>
      </c>
    </row>
    <row r="2660" spans="1:22" ht="43.2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15">
        <f t="shared" si="247"/>
        <v>42581.884189814817</v>
      </c>
      <c r="K2660" s="3">
        <v>1467321194</v>
      </c>
      <c r="L2660" s="15">
        <f t="shared" si="248"/>
        <v>42551.884189814817</v>
      </c>
      <c r="M2660" s="15" t="str">
        <f t="shared" si="249"/>
        <v>Jun</v>
      </c>
      <c r="N2660" s="15" t="str">
        <f t="shared" si="250"/>
        <v>2016</v>
      </c>
      <c r="O2660" s="3" t="b">
        <v>0</v>
      </c>
      <c r="P2660" s="3">
        <v>4</v>
      </c>
      <c r="Q2660" s="3" t="b">
        <v>0</v>
      </c>
      <c r="R2660" s="3" t="s">
        <v>8301</v>
      </c>
      <c r="S2660" s="7">
        <f t="shared" si="246"/>
        <v>0</v>
      </c>
      <c r="T2660" s="3">
        <f t="shared" si="251"/>
        <v>22.75</v>
      </c>
      <c r="U2660" s="9" t="s">
        <v>8312</v>
      </c>
      <c r="V2660" s="3" t="s">
        <v>8348</v>
      </c>
    </row>
    <row r="2661" spans="1:22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15">
        <f t="shared" si="247"/>
        <v>42112.069560185191</v>
      </c>
      <c r="K2661" s="3">
        <v>1426729210</v>
      </c>
      <c r="L2661" s="15">
        <f t="shared" si="248"/>
        <v>42082.069560185191</v>
      </c>
      <c r="M2661" s="15" t="str">
        <f t="shared" si="249"/>
        <v>Mar</v>
      </c>
      <c r="N2661" s="15" t="str">
        <f t="shared" si="250"/>
        <v>2015</v>
      </c>
      <c r="O2661" s="3" t="b">
        <v>0</v>
      </c>
      <c r="P2661" s="3">
        <v>10</v>
      </c>
      <c r="Q2661" s="3" t="b">
        <v>0</v>
      </c>
      <c r="R2661" s="3" t="s">
        <v>8301</v>
      </c>
      <c r="S2661" s="7">
        <f t="shared" si="246"/>
        <v>3</v>
      </c>
      <c r="T2661" s="3">
        <f t="shared" si="251"/>
        <v>133.30000000000001</v>
      </c>
      <c r="U2661" s="9" t="s">
        <v>8312</v>
      </c>
      <c r="V2661" s="3" t="s">
        <v>8348</v>
      </c>
    </row>
    <row r="2662" spans="1:22" ht="57.6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15">
        <f t="shared" si="247"/>
        <v>42332.754837962959</v>
      </c>
      <c r="K2662" s="3">
        <v>1443200818</v>
      </c>
      <c r="L2662" s="15">
        <f t="shared" si="248"/>
        <v>42272.713171296295</v>
      </c>
      <c r="M2662" s="15" t="str">
        <f t="shared" si="249"/>
        <v>Sep</v>
      </c>
      <c r="N2662" s="15" t="str">
        <f t="shared" si="250"/>
        <v>2015</v>
      </c>
      <c r="O2662" s="3" t="b">
        <v>0</v>
      </c>
      <c r="P2662" s="3">
        <v>5</v>
      </c>
      <c r="Q2662" s="3" t="b">
        <v>0</v>
      </c>
      <c r="R2662" s="3" t="s">
        <v>8301</v>
      </c>
      <c r="S2662" s="7">
        <f t="shared" si="246"/>
        <v>0</v>
      </c>
      <c r="T2662" s="3">
        <f t="shared" si="251"/>
        <v>3.8</v>
      </c>
      <c r="U2662" s="9" t="s">
        <v>8312</v>
      </c>
      <c r="V2662" s="3" t="s">
        <v>8348</v>
      </c>
    </row>
    <row r="2663" spans="1:22" ht="43.2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15">
        <f t="shared" si="247"/>
        <v>41572.958449074074</v>
      </c>
      <c r="K2663" s="3">
        <v>1380150010</v>
      </c>
      <c r="L2663" s="15">
        <f t="shared" si="248"/>
        <v>41542.958449074074</v>
      </c>
      <c r="M2663" s="15" t="str">
        <f t="shared" si="249"/>
        <v>Sep</v>
      </c>
      <c r="N2663" s="15" t="str">
        <f t="shared" si="250"/>
        <v>2013</v>
      </c>
      <c r="O2663" s="3" t="b">
        <v>0</v>
      </c>
      <c r="P2663" s="3">
        <v>60</v>
      </c>
      <c r="Q2663" s="3" t="b">
        <v>1</v>
      </c>
      <c r="R2663" s="3" t="s">
        <v>8302</v>
      </c>
      <c r="S2663" s="7">
        <f t="shared" si="246"/>
        <v>103</v>
      </c>
      <c r="T2663" s="3">
        <f t="shared" si="251"/>
        <v>85.75</v>
      </c>
      <c r="U2663" s="9" t="s">
        <v>8312</v>
      </c>
      <c r="V2663" s="3" t="s">
        <v>8349</v>
      </c>
    </row>
    <row r="2664" spans="1:22" ht="43.2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15">
        <f t="shared" si="247"/>
        <v>42237.746678240743</v>
      </c>
      <c r="K2664" s="3">
        <v>1437587713</v>
      </c>
      <c r="L2664" s="15">
        <f t="shared" si="248"/>
        <v>42207.746678240743</v>
      </c>
      <c r="M2664" s="15" t="str">
        <f t="shared" si="249"/>
        <v>Jul</v>
      </c>
      <c r="N2664" s="15" t="str">
        <f t="shared" si="250"/>
        <v>2015</v>
      </c>
      <c r="O2664" s="3" t="b">
        <v>0</v>
      </c>
      <c r="P2664" s="3">
        <v>80</v>
      </c>
      <c r="Q2664" s="3" t="b">
        <v>1</v>
      </c>
      <c r="R2664" s="3" t="s">
        <v>8302</v>
      </c>
      <c r="S2664" s="7">
        <f t="shared" si="246"/>
        <v>107</v>
      </c>
      <c r="T2664" s="3">
        <f t="shared" si="251"/>
        <v>267</v>
      </c>
      <c r="U2664" s="9" t="s">
        <v>8312</v>
      </c>
      <c r="V2664" s="3" t="s">
        <v>8349</v>
      </c>
    </row>
    <row r="2665" spans="1:22" ht="43.2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15">
        <f t="shared" si="247"/>
        <v>42251.625</v>
      </c>
      <c r="K2665" s="3">
        <v>1438873007</v>
      </c>
      <c r="L2665" s="15">
        <f t="shared" si="248"/>
        <v>42222.622766203705</v>
      </c>
      <c r="M2665" s="15" t="str">
        <f t="shared" si="249"/>
        <v>Aug</v>
      </c>
      <c r="N2665" s="15" t="str">
        <f t="shared" si="250"/>
        <v>2015</v>
      </c>
      <c r="O2665" s="3" t="b">
        <v>0</v>
      </c>
      <c r="P2665" s="3">
        <v>56</v>
      </c>
      <c r="Q2665" s="3" t="b">
        <v>1</v>
      </c>
      <c r="R2665" s="3" t="s">
        <v>8302</v>
      </c>
      <c r="S2665" s="7">
        <f t="shared" si="246"/>
        <v>105</v>
      </c>
      <c r="T2665" s="3">
        <f t="shared" si="251"/>
        <v>373.56</v>
      </c>
      <c r="U2665" s="9" t="s">
        <v>8312</v>
      </c>
      <c r="V2665" s="3" t="s">
        <v>8349</v>
      </c>
    </row>
    <row r="2666" spans="1:22" ht="43.2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15">
        <f t="shared" si="247"/>
        <v>42347.290972222225</v>
      </c>
      <c r="K2666" s="3">
        <v>1446683797</v>
      </c>
      <c r="L2666" s="15">
        <f t="shared" si="248"/>
        <v>42313.02542824074</v>
      </c>
      <c r="M2666" s="15" t="str">
        <f t="shared" si="249"/>
        <v>Nov</v>
      </c>
      <c r="N2666" s="15" t="str">
        <f t="shared" si="250"/>
        <v>2015</v>
      </c>
      <c r="O2666" s="3" t="b">
        <v>0</v>
      </c>
      <c r="P2666" s="3">
        <v>104</v>
      </c>
      <c r="Q2666" s="3" t="b">
        <v>1</v>
      </c>
      <c r="R2666" s="3" t="s">
        <v>8302</v>
      </c>
      <c r="S2666" s="7">
        <f t="shared" si="246"/>
        <v>103</v>
      </c>
      <c r="T2666" s="3">
        <f t="shared" si="251"/>
        <v>174.04</v>
      </c>
      <c r="U2666" s="9" t="s">
        <v>8312</v>
      </c>
      <c r="V2666" s="3" t="s">
        <v>8349</v>
      </c>
    </row>
    <row r="2667" spans="1:22" ht="43.2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15">
        <f t="shared" si="247"/>
        <v>42128.895532407405</v>
      </c>
      <c r="K2667" s="3">
        <v>1426886974</v>
      </c>
      <c r="L2667" s="15">
        <f t="shared" si="248"/>
        <v>42083.895532407405</v>
      </c>
      <c r="M2667" s="15" t="str">
        <f t="shared" si="249"/>
        <v>Mar</v>
      </c>
      <c r="N2667" s="15" t="str">
        <f t="shared" si="250"/>
        <v>2015</v>
      </c>
      <c r="O2667" s="3" t="b">
        <v>0</v>
      </c>
      <c r="P2667" s="3">
        <v>46</v>
      </c>
      <c r="Q2667" s="3" t="b">
        <v>1</v>
      </c>
      <c r="R2667" s="3" t="s">
        <v>8302</v>
      </c>
      <c r="S2667" s="7">
        <f t="shared" si="246"/>
        <v>123</v>
      </c>
      <c r="T2667" s="3">
        <f t="shared" si="251"/>
        <v>93.7</v>
      </c>
      <c r="U2667" s="9" t="s">
        <v>8312</v>
      </c>
      <c r="V2667" s="3" t="s">
        <v>8349</v>
      </c>
    </row>
    <row r="2668" spans="1:22" ht="43.2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15">
        <f t="shared" si="247"/>
        <v>42272.875</v>
      </c>
      <c r="K2668" s="3">
        <v>1440008439</v>
      </c>
      <c r="L2668" s="15">
        <f t="shared" si="248"/>
        <v>42235.764340277776</v>
      </c>
      <c r="M2668" s="15" t="str">
        <f t="shared" si="249"/>
        <v>Aug</v>
      </c>
      <c r="N2668" s="15" t="str">
        <f t="shared" si="250"/>
        <v>2015</v>
      </c>
      <c r="O2668" s="3" t="b">
        <v>0</v>
      </c>
      <c r="P2668" s="3">
        <v>206</v>
      </c>
      <c r="Q2668" s="3" t="b">
        <v>1</v>
      </c>
      <c r="R2668" s="3" t="s">
        <v>8302</v>
      </c>
      <c r="S2668" s="7">
        <f t="shared" si="246"/>
        <v>159</v>
      </c>
      <c r="T2668" s="3">
        <f t="shared" si="251"/>
        <v>77.33</v>
      </c>
      <c r="U2668" s="9" t="s">
        <v>8312</v>
      </c>
      <c r="V2668" s="3" t="s">
        <v>8349</v>
      </c>
    </row>
    <row r="2669" spans="1:22" ht="57.6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15">
        <f t="shared" si="247"/>
        <v>42410.926111111112</v>
      </c>
      <c r="K2669" s="3">
        <v>1452550416</v>
      </c>
      <c r="L2669" s="15">
        <f t="shared" si="248"/>
        <v>42380.926111111112</v>
      </c>
      <c r="M2669" s="15" t="str">
        <f t="shared" si="249"/>
        <v>Jan</v>
      </c>
      <c r="N2669" s="15" t="str">
        <f t="shared" si="250"/>
        <v>2016</v>
      </c>
      <c r="O2669" s="3" t="b">
        <v>0</v>
      </c>
      <c r="P2669" s="3">
        <v>18</v>
      </c>
      <c r="Q2669" s="3" t="b">
        <v>1</v>
      </c>
      <c r="R2669" s="3" t="s">
        <v>8302</v>
      </c>
      <c r="S2669" s="7">
        <f t="shared" si="246"/>
        <v>111</v>
      </c>
      <c r="T2669" s="3">
        <f t="shared" si="251"/>
        <v>92.22</v>
      </c>
      <c r="U2669" s="9" t="s">
        <v>8312</v>
      </c>
      <c r="V2669" s="3" t="s">
        <v>8349</v>
      </c>
    </row>
    <row r="2670" spans="1:22" ht="28.8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15">
        <f t="shared" si="247"/>
        <v>42317.60555555555</v>
      </c>
      <c r="K2670" s="3">
        <v>1443449265</v>
      </c>
      <c r="L2670" s="15">
        <f t="shared" si="248"/>
        <v>42275.588715277772</v>
      </c>
      <c r="M2670" s="15" t="str">
        <f t="shared" si="249"/>
        <v>Sep</v>
      </c>
      <c r="N2670" s="15" t="str">
        <f t="shared" si="250"/>
        <v>2015</v>
      </c>
      <c r="O2670" s="3" t="b">
        <v>0</v>
      </c>
      <c r="P2670" s="3">
        <v>28</v>
      </c>
      <c r="Q2670" s="3" t="b">
        <v>1</v>
      </c>
      <c r="R2670" s="3" t="s">
        <v>8302</v>
      </c>
      <c r="S2670" s="7">
        <f t="shared" si="246"/>
        <v>171</v>
      </c>
      <c r="T2670" s="3">
        <f t="shared" si="251"/>
        <v>60.96</v>
      </c>
      <c r="U2670" s="9" t="s">
        <v>8312</v>
      </c>
      <c r="V2670" s="3" t="s">
        <v>8349</v>
      </c>
    </row>
    <row r="2671" spans="1:22" ht="43.2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15">
        <f t="shared" si="247"/>
        <v>42379.035833333335</v>
      </c>
      <c r="K2671" s="3">
        <v>1447203096</v>
      </c>
      <c r="L2671" s="15">
        <f t="shared" si="248"/>
        <v>42319.035833333335</v>
      </c>
      <c r="M2671" s="15" t="str">
        <f t="shared" si="249"/>
        <v>Nov</v>
      </c>
      <c r="N2671" s="15" t="str">
        <f t="shared" si="250"/>
        <v>2015</v>
      </c>
      <c r="O2671" s="3" t="b">
        <v>0</v>
      </c>
      <c r="P2671" s="3">
        <v>11</v>
      </c>
      <c r="Q2671" s="3" t="b">
        <v>1</v>
      </c>
      <c r="R2671" s="3" t="s">
        <v>8302</v>
      </c>
      <c r="S2671" s="7">
        <f t="shared" si="246"/>
        <v>125</v>
      </c>
      <c r="T2671" s="3">
        <f t="shared" si="251"/>
        <v>91</v>
      </c>
      <c r="U2671" s="9" t="s">
        <v>8312</v>
      </c>
      <c r="V2671" s="3" t="s">
        <v>8349</v>
      </c>
    </row>
    <row r="2672" spans="1:22" ht="43.2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15">
        <f t="shared" si="247"/>
        <v>41849.020601851851</v>
      </c>
      <c r="K2672" s="3">
        <v>1404174580</v>
      </c>
      <c r="L2672" s="15">
        <f t="shared" si="248"/>
        <v>41821.020601851851</v>
      </c>
      <c r="M2672" s="15" t="str">
        <f t="shared" si="249"/>
        <v>Jul</v>
      </c>
      <c r="N2672" s="15" t="str">
        <f t="shared" si="250"/>
        <v>2014</v>
      </c>
      <c r="O2672" s="3" t="b">
        <v>1</v>
      </c>
      <c r="P2672" s="3">
        <v>60</v>
      </c>
      <c r="Q2672" s="3" t="b">
        <v>0</v>
      </c>
      <c r="R2672" s="3" t="s">
        <v>8302</v>
      </c>
      <c r="S2672" s="7">
        <f t="shared" si="246"/>
        <v>6</v>
      </c>
      <c r="T2672" s="3">
        <f t="shared" si="251"/>
        <v>41.58</v>
      </c>
      <c r="U2672" s="9" t="s">
        <v>8312</v>
      </c>
      <c r="V2672" s="3" t="s">
        <v>8349</v>
      </c>
    </row>
    <row r="2673" spans="1:22" ht="43.2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15">
        <f t="shared" si="247"/>
        <v>41992.818055555559</v>
      </c>
      <c r="K2673" s="3">
        <v>1416419916</v>
      </c>
      <c r="L2673" s="15">
        <f t="shared" si="248"/>
        <v>41962.749027777783</v>
      </c>
      <c r="M2673" s="15" t="str">
        <f t="shared" si="249"/>
        <v>Nov</v>
      </c>
      <c r="N2673" s="15" t="str">
        <f t="shared" si="250"/>
        <v>2014</v>
      </c>
      <c r="O2673" s="3" t="b">
        <v>1</v>
      </c>
      <c r="P2673" s="3">
        <v>84</v>
      </c>
      <c r="Q2673" s="3" t="b">
        <v>0</v>
      </c>
      <c r="R2673" s="3" t="s">
        <v>8302</v>
      </c>
      <c r="S2673" s="7">
        <f t="shared" si="246"/>
        <v>11</v>
      </c>
      <c r="T2673" s="3">
        <f t="shared" si="251"/>
        <v>33.76</v>
      </c>
      <c r="U2673" s="9" t="s">
        <v>8312</v>
      </c>
      <c r="V2673" s="3" t="s">
        <v>8349</v>
      </c>
    </row>
    <row r="2674" spans="1:22" ht="43.2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15">
        <f t="shared" si="247"/>
        <v>42366.25</v>
      </c>
      <c r="K2674" s="3">
        <v>1449436390</v>
      </c>
      <c r="L2674" s="15">
        <f t="shared" si="248"/>
        <v>42344.884143518517</v>
      </c>
      <c r="M2674" s="15" t="str">
        <f t="shared" si="249"/>
        <v>Dec</v>
      </c>
      <c r="N2674" s="15" t="str">
        <f t="shared" si="250"/>
        <v>2015</v>
      </c>
      <c r="O2674" s="3" t="b">
        <v>1</v>
      </c>
      <c r="P2674" s="3">
        <v>47</v>
      </c>
      <c r="Q2674" s="3" t="b">
        <v>0</v>
      </c>
      <c r="R2674" s="3" t="s">
        <v>8302</v>
      </c>
      <c r="S2674" s="7">
        <f t="shared" si="246"/>
        <v>33</v>
      </c>
      <c r="T2674" s="3">
        <f t="shared" si="251"/>
        <v>70.62</v>
      </c>
      <c r="U2674" s="9" t="s">
        <v>8312</v>
      </c>
      <c r="V2674" s="3" t="s">
        <v>8349</v>
      </c>
    </row>
    <row r="2675" spans="1:22" ht="43.2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15">
        <f t="shared" si="247"/>
        <v>41941.947916666664</v>
      </c>
      <c r="K2675" s="3">
        <v>1412081999</v>
      </c>
      <c r="L2675" s="15">
        <f t="shared" si="248"/>
        <v>41912.541655092595</v>
      </c>
      <c r="M2675" s="15" t="str">
        <f t="shared" si="249"/>
        <v>Sep</v>
      </c>
      <c r="N2675" s="15" t="str">
        <f t="shared" si="250"/>
        <v>2014</v>
      </c>
      <c r="O2675" s="3" t="b">
        <v>1</v>
      </c>
      <c r="P2675" s="3">
        <v>66</v>
      </c>
      <c r="Q2675" s="3" t="b">
        <v>0</v>
      </c>
      <c r="R2675" s="3" t="s">
        <v>8302</v>
      </c>
      <c r="S2675" s="7">
        <f t="shared" si="246"/>
        <v>28</v>
      </c>
      <c r="T2675" s="3">
        <f t="shared" si="251"/>
        <v>167.15</v>
      </c>
      <c r="U2675" s="9" t="s">
        <v>8312</v>
      </c>
      <c r="V2675" s="3" t="s">
        <v>8349</v>
      </c>
    </row>
    <row r="2676" spans="1:22" ht="57.6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15">
        <f t="shared" si="247"/>
        <v>42556.207638888889</v>
      </c>
      <c r="K2676" s="3">
        <v>1465398670</v>
      </c>
      <c r="L2676" s="15">
        <f t="shared" si="248"/>
        <v>42529.632754629631</v>
      </c>
      <c r="M2676" s="15" t="str">
        <f t="shared" si="249"/>
        <v>Jun</v>
      </c>
      <c r="N2676" s="15" t="str">
        <f t="shared" si="250"/>
        <v>2016</v>
      </c>
      <c r="O2676" s="3" t="b">
        <v>1</v>
      </c>
      <c r="P2676" s="3">
        <v>171</v>
      </c>
      <c r="Q2676" s="3" t="b">
        <v>0</v>
      </c>
      <c r="R2676" s="3" t="s">
        <v>8302</v>
      </c>
      <c r="S2676" s="7">
        <f t="shared" si="246"/>
        <v>63</v>
      </c>
      <c r="T2676" s="3">
        <f t="shared" si="251"/>
        <v>128.62</v>
      </c>
      <c r="U2676" s="9" t="s">
        <v>8312</v>
      </c>
      <c r="V2676" s="3" t="s">
        <v>8349</v>
      </c>
    </row>
    <row r="2677" spans="1:22" ht="57.6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15">
        <f t="shared" si="247"/>
        <v>41953.899178240739</v>
      </c>
      <c r="K2677" s="3">
        <v>1413059689</v>
      </c>
      <c r="L2677" s="15">
        <f t="shared" si="248"/>
        <v>41923.857511574075</v>
      </c>
      <c r="M2677" s="15" t="str">
        <f t="shared" si="249"/>
        <v>Oct</v>
      </c>
      <c r="N2677" s="15" t="str">
        <f t="shared" si="250"/>
        <v>2014</v>
      </c>
      <c r="O2677" s="3" t="b">
        <v>1</v>
      </c>
      <c r="P2677" s="3">
        <v>29</v>
      </c>
      <c r="Q2677" s="3" t="b">
        <v>0</v>
      </c>
      <c r="R2677" s="3" t="s">
        <v>8302</v>
      </c>
      <c r="S2677" s="7">
        <f t="shared" si="246"/>
        <v>8</v>
      </c>
      <c r="T2677" s="3">
        <f t="shared" si="251"/>
        <v>65.41</v>
      </c>
      <c r="U2677" s="9" t="s">
        <v>8312</v>
      </c>
      <c r="V2677" s="3" t="s">
        <v>8349</v>
      </c>
    </row>
    <row r="2678" spans="1:22" ht="43.2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15">
        <f t="shared" si="247"/>
        <v>42512.624699074076</v>
      </c>
      <c r="K2678" s="3">
        <v>1461337174</v>
      </c>
      <c r="L2678" s="15">
        <f t="shared" si="248"/>
        <v>42482.624699074076</v>
      </c>
      <c r="M2678" s="15" t="str">
        <f t="shared" si="249"/>
        <v>Apr</v>
      </c>
      <c r="N2678" s="15" t="str">
        <f t="shared" si="250"/>
        <v>2016</v>
      </c>
      <c r="O2678" s="3" t="b">
        <v>0</v>
      </c>
      <c r="P2678" s="3">
        <v>9</v>
      </c>
      <c r="Q2678" s="3" t="b">
        <v>0</v>
      </c>
      <c r="R2678" s="3" t="s">
        <v>8302</v>
      </c>
      <c r="S2678" s="7">
        <f t="shared" si="246"/>
        <v>50</v>
      </c>
      <c r="T2678" s="3">
        <f t="shared" si="251"/>
        <v>117.56</v>
      </c>
      <c r="U2678" s="9" t="s">
        <v>8312</v>
      </c>
      <c r="V2678" s="3" t="s">
        <v>8349</v>
      </c>
    </row>
    <row r="2679" spans="1:22" ht="43.2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15">
        <f t="shared" si="247"/>
        <v>41823.029432870368</v>
      </c>
      <c r="K2679" s="3">
        <v>1401756143</v>
      </c>
      <c r="L2679" s="15">
        <f t="shared" si="248"/>
        <v>41793.029432870368</v>
      </c>
      <c r="M2679" s="15" t="str">
        <f t="shared" si="249"/>
        <v>Jun</v>
      </c>
      <c r="N2679" s="15" t="str">
        <f t="shared" si="250"/>
        <v>2014</v>
      </c>
      <c r="O2679" s="3" t="b">
        <v>0</v>
      </c>
      <c r="P2679" s="3">
        <v>27</v>
      </c>
      <c r="Q2679" s="3" t="b">
        <v>0</v>
      </c>
      <c r="R2679" s="3" t="s">
        <v>8302</v>
      </c>
      <c r="S2679" s="7">
        <f t="shared" si="246"/>
        <v>18</v>
      </c>
      <c r="T2679" s="3">
        <f t="shared" si="251"/>
        <v>126.48</v>
      </c>
      <c r="U2679" s="9" t="s">
        <v>8312</v>
      </c>
      <c r="V2679" s="3" t="s">
        <v>8349</v>
      </c>
    </row>
    <row r="2680" spans="1:22" ht="43.2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15">
        <f t="shared" si="247"/>
        <v>42271.798206018517</v>
      </c>
      <c r="K2680" s="3">
        <v>1440529765</v>
      </c>
      <c r="L2680" s="15">
        <f t="shared" si="248"/>
        <v>42241.798206018517</v>
      </c>
      <c r="M2680" s="15" t="str">
        <f t="shared" si="249"/>
        <v>Aug</v>
      </c>
      <c r="N2680" s="15" t="str">
        <f t="shared" si="250"/>
        <v>2015</v>
      </c>
      <c r="O2680" s="3" t="b">
        <v>0</v>
      </c>
      <c r="P2680" s="3">
        <v>2</v>
      </c>
      <c r="Q2680" s="3" t="b">
        <v>0</v>
      </c>
      <c r="R2680" s="3" t="s">
        <v>8302</v>
      </c>
      <c r="S2680" s="7">
        <f t="shared" si="246"/>
        <v>0</v>
      </c>
      <c r="T2680" s="3">
        <f t="shared" si="251"/>
        <v>550</v>
      </c>
      <c r="U2680" s="9" t="s">
        <v>8312</v>
      </c>
      <c r="V2680" s="3" t="s">
        <v>8349</v>
      </c>
    </row>
    <row r="2681" spans="1:22" ht="57.6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15">
        <f t="shared" si="247"/>
        <v>42063.001087962963</v>
      </c>
      <c r="K2681" s="3">
        <v>1422489694</v>
      </c>
      <c r="L2681" s="15">
        <f t="shared" si="248"/>
        <v>42033.001087962963</v>
      </c>
      <c r="M2681" s="15" t="str">
        <f t="shared" si="249"/>
        <v>Jan</v>
      </c>
      <c r="N2681" s="15" t="str">
        <f t="shared" si="250"/>
        <v>2015</v>
      </c>
      <c r="O2681" s="3" t="b">
        <v>0</v>
      </c>
      <c r="P2681" s="3">
        <v>3</v>
      </c>
      <c r="Q2681" s="3" t="b">
        <v>0</v>
      </c>
      <c r="R2681" s="3" t="s">
        <v>8302</v>
      </c>
      <c r="S2681" s="7">
        <f t="shared" si="246"/>
        <v>0</v>
      </c>
      <c r="T2681" s="3">
        <f t="shared" si="251"/>
        <v>44</v>
      </c>
      <c r="U2681" s="9" t="s">
        <v>8312</v>
      </c>
      <c r="V2681" s="3" t="s">
        <v>8349</v>
      </c>
    </row>
    <row r="2682" spans="1:22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15">
        <f t="shared" si="247"/>
        <v>42466.170034722221</v>
      </c>
      <c r="K2682" s="3">
        <v>1457327091</v>
      </c>
      <c r="L2682" s="15">
        <f t="shared" si="248"/>
        <v>42436.211701388893</v>
      </c>
      <c r="M2682" s="15" t="str">
        <f t="shared" si="249"/>
        <v>Mar</v>
      </c>
      <c r="N2682" s="15" t="str">
        <f t="shared" si="250"/>
        <v>2016</v>
      </c>
      <c r="O2682" s="3" t="b">
        <v>0</v>
      </c>
      <c r="P2682" s="3">
        <v>4</v>
      </c>
      <c r="Q2682" s="3" t="b">
        <v>0</v>
      </c>
      <c r="R2682" s="3" t="s">
        <v>8302</v>
      </c>
      <c r="S2682" s="7">
        <f t="shared" si="246"/>
        <v>1</v>
      </c>
      <c r="T2682" s="3">
        <f t="shared" si="251"/>
        <v>69</v>
      </c>
      <c r="U2682" s="9" t="s">
        <v>8312</v>
      </c>
      <c r="V2682" s="3" t="s">
        <v>8349</v>
      </c>
    </row>
    <row r="2683" spans="1:22" ht="43.2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15">
        <f t="shared" si="247"/>
        <v>41830.895254629628</v>
      </c>
      <c r="K2683" s="3">
        <v>1402867750</v>
      </c>
      <c r="L2683" s="15">
        <f t="shared" si="248"/>
        <v>41805.895254629628</v>
      </c>
      <c r="M2683" s="15" t="str">
        <f t="shared" si="249"/>
        <v>Jun</v>
      </c>
      <c r="N2683" s="15" t="str">
        <f t="shared" si="250"/>
        <v>2014</v>
      </c>
      <c r="O2683" s="3" t="b">
        <v>0</v>
      </c>
      <c r="P2683" s="3">
        <v>2</v>
      </c>
      <c r="Q2683" s="3" t="b">
        <v>0</v>
      </c>
      <c r="R2683" s="3" t="s">
        <v>8284</v>
      </c>
      <c r="S2683" s="7">
        <f t="shared" si="246"/>
        <v>1</v>
      </c>
      <c r="T2683" s="3">
        <f t="shared" si="251"/>
        <v>27.5</v>
      </c>
      <c r="U2683" s="9" t="s">
        <v>8329</v>
      </c>
      <c r="V2683" s="3" t="s">
        <v>8330</v>
      </c>
    </row>
    <row r="2684" spans="1:22" ht="43.2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15">
        <f t="shared" si="247"/>
        <v>41965.249305555553</v>
      </c>
      <c r="K2684" s="3">
        <v>1413838540</v>
      </c>
      <c r="L2684" s="15">
        <f t="shared" si="248"/>
        <v>41932.871990740743</v>
      </c>
      <c r="M2684" s="15" t="str">
        <f t="shared" si="249"/>
        <v>Oct</v>
      </c>
      <c r="N2684" s="15" t="str">
        <f t="shared" si="250"/>
        <v>2014</v>
      </c>
      <c r="O2684" s="3" t="b">
        <v>0</v>
      </c>
      <c r="P2684" s="3">
        <v>20</v>
      </c>
      <c r="Q2684" s="3" t="b">
        <v>0</v>
      </c>
      <c r="R2684" s="3" t="s">
        <v>8284</v>
      </c>
      <c r="S2684" s="7">
        <f t="shared" si="246"/>
        <v>28</v>
      </c>
      <c r="T2684" s="3">
        <f t="shared" si="251"/>
        <v>84.9</v>
      </c>
      <c r="U2684" s="9" t="s">
        <v>8329</v>
      </c>
      <c r="V2684" s="3" t="s">
        <v>8330</v>
      </c>
    </row>
    <row r="2685" spans="1:22" ht="43.2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15">
        <f t="shared" si="247"/>
        <v>42064.75509259259</v>
      </c>
      <c r="K2685" s="3">
        <v>1422641240</v>
      </c>
      <c r="L2685" s="15">
        <f t="shared" si="248"/>
        <v>42034.75509259259</v>
      </c>
      <c r="M2685" s="15" t="str">
        <f t="shared" si="249"/>
        <v>Jan</v>
      </c>
      <c r="N2685" s="15" t="str">
        <f t="shared" si="250"/>
        <v>2015</v>
      </c>
      <c r="O2685" s="3" t="b">
        <v>0</v>
      </c>
      <c r="P2685" s="3">
        <v>3</v>
      </c>
      <c r="Q2685" s="3" t="b">
        <v>0</v>
      </c>
      <c r="R2685" s="3" t="s">
        <v>8284</v>
      </c>
      <c r="S2685" s="7">
        <f t="shared" si="246"/>
        <v>0</v>
      </c>
      <c r="T2685" s="3">
        <f t="shared" si="251"/>
        <v>12</v>
      </c>
      <c r="U2685" s="9" t="s">
        <v>8329</v>
      </c>
      <c r="V2685" s="3" t="s">
        <v>8330</v>
      </c>
    </row>
    <row r="2686" spans="1:22" ht="43.2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15">
        <f t="shared" si="247"/>
        <v>41860.914641203701</v>
      </c>
      <c r="K2686" s="3">
        <v>1404165425</v>
      </c>
      <c r="L2686" s="15">
        <f t="shared" si="248"/>
        <v>41820.914641203701</v>
      </c>
      <c r="M2686" s="15" t="str">
        <f t="shared" si="249"/>
        <v>Jun</v>
      </c>
      <c r="N2686" s="15" t="str">
        <f t="shared" si="250"/>
        <v>2014</v>
      </c>
      <c r="O2686" s="3" t="b">
        <v>0</v>
      </c>
      <c r="P2686" s="3">
        <v>4</v>
      </c>
      <c r="Q2686" s="3" t="b">
        <v>0</v>
      </c>
      <c r="R2686" s="3" t="s">
        <v>8284</v>
      </c>
      <c r="S2686" s="7">
        <f t="shared" si="246"/>
        <v>1</v>
      </c>
      <c r="T2686" s="3">
        <f t="shared" si="251"/>
        <v>200</v>
      </c>
      <c r="U2686" s="9" t="s">
        <v>8329</v>
      </c>
      <c r="V2686" s="3" t="s">
        <v>8330</v>
      </c>
    </row>
    <row r="2687" spans="1:22" ht="43.2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15">
        <f t="shared" si="247"/>
        <v>42121.654282407413</v>
      </c>
      <c r="K2687" s="3">
        <v>1424968930</v>
      </c>
      <c r="L2687" s="15">
        <f t="shared" si="248"/>
        <v>42061.69594907407</v>
      </c>
      <c r="M2687" s="15" t="str">
        <f t="shared" si="249"/>
        <v>Feb</v>
      </c>
      <c r="N2687" s="15" t="str">
        <f t="shared" si="250"/>
        <v>2015</v>
      </c>
      <c r="O2687" s="3" t="b">
        <v>0</v>
      </c>
      <c r="P2687" s="3">
        <v>1</v>
      </c>
      <c r="Q2687" s="3" t="b">
        <v>0</v>
      </c>
      <c r="R2687" s="3" t="s">
        <v>8284</v>
      </c>
      <c r="S2687" s="7">
        <f t="shared" si="246"/>
        <v>0</v>
      </c>
      <c r="T2687" s="3">
        <f t="shared" si="251"/>
        <v>10</v>
      </c>
      <c r="U2687" s="9" t="s">
        <v>8329</v>
      </c>
      <c r="V2687" s="3" t="s">
        <v>8330</v>
      </c>
    </row>
    <row r="2688" spans="1:22" ht="43.2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15">
        <f t="shared" si="247"/>
        <v>41912.974803240737</v>
      </c>
      <c r="K2688" s="3">
        <v>1410391423</v>
      </c>
      <c r="L2688" s="15">
        <f t="shared" si="248"/>
        <v>41892.974803240737</v>
      </c>
      <c r="M2688" s="15" t="str">
        <f t="shared" si="249"/>
        <v>Sep</v>
      </c>
      <c r="N2688" s="15" t="str">
        <f t="shared" si="250"/>
        <v>2014</v>
      </c>
      <c r="O2688" s="3" t="b">
        <v>0</v>
      </c>
      <c r="P2688" s="3">
        <v>0</v>
      </c>
      <c r="Q2688" s="3" t="b">
        <v>0</v>
      </c>
      <c r="R2688" s="3" t="s">
        <v>8284</v>
      </c>
      <c r="S2688" s="7">
        <f t="shared" si="246"/>
        <v>0</v>
      </c>
      <c r="T2688" s="3" t="e">
        <f t="shared" si="251"/>
        <v>#DIV/0!</v>
      </c>
      <c r="U2688" s="9" t="s">
        <v>8329</v>
      </c>
      <c r="V2688" s="3" t="s">
        <v>8330</v>
      </c>
    </row>
    <row r="2689" spans="1:22" ht="43.2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15">
        <f t="shared" si="247"/>
        <v>42184.64025462963</v>
      </c>
      <c r="K2689" s="3">
        <v>1432999318</v>
      </c>
      <c r="L2689" s="15">
        <f t="shared" si="248"/>
        <v>42154.64025462963</v>
      </c>
      <c r="M2689" s="15" t="str">
        <f t="shared" si="249"/>
        <v>May</v>
      </c>
      <c r="N2689" s="15" t="str">
        <f t="shared" si="250"/>
        <v>2015</v>
      </c>
      <c r="O2689" s="3" t="b">
        <v>0</v>
      </c>
      <c r="P2689" s="3">
        <v>0</v>
      </c>
      <c r="Q2689" s="3" t="b">
        <v>0</v>
      </c>
      <c r="R2689" s="3" t="s">
        <v>8284</v>
      </c>
      <c r="S2689" s="7">
        <f t="shared" si="246"/>
        <v>0</v>
      </c>
      <c r="T2689" s="3" t="e">
        <f t="shared" si="251"/>
        <v>#DIV/0!</v>
      </c>
      <c r="U2689" s="9" t="s">
        <v>8329</v>
      </c>
      <c r="V2689" s="3" t="s">
        <v>8330</v>
      </c>
    </row>
    <row r="2690" spans="1:22" ht="28.8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15">
        <f t="shared" si="247"/>
        <v>42059.125</v>
      </c>
      <c r="K2690" s="3">
        <v>1422067870</v>
      </c>
      <c r="L2690" s="15">
        <f t="shared" si="248"/>
        <v>42028.118865740747</v>
      </c>
      <c r="M2690" s="15" t="str">
        <f t="shared" si="249"/>
        <v>Jan</v>
      </c>
      <c r="N2690" s="15" t="str">
        <f t="shared" si="250"/>
        <v>2015</v>
      </c>
      <c r="O2690" s="3" t="b">
        <v>0</v>
      </c>
      <c r="P2690" s="3">
        <v>14</v>
      </c>
      <c r="Q2690" s="3" t="b">
        <v>0</v>
      </c>
      <c r="R2690" s="3" t="s">
        <v>8284</v>
      </c>
      <c r="S2690" s="7">
        <f t="shared" ref="S2690:S2753" si="252">ROUND((E2690/D2690)*100,0)</f>
        <v>0</v>
      </c>
      <c r="T2690" s="3">
        <f t="shared" si="251"/>
        <v>5.29</v>
      </c>
      <c r="U2690" s="9" t="s">
        <v>8329</v>
      </c>
      <c r="V2690" s="3" t="s">
        <v>8330</v>
      </c>
    </row>
    <row r="2691" spans="1:22" ht="43.2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15">
        <f t="shared" ref="J2691:J2754" si="253">(((I2691/60)/60)/24)+DATE(1970,1,1)</f>
        <v>42581.961689814809</v>
      </c>
      <c r="K2691" s="3">
        <v>1467327890</v>
      </c>
      <c r="L2691" s="15">
        <f t="shared" ref="L2691:L2754" si="254">(((K2691/60)/60)/24)+DATE(1970,1,1)</f>
        <v>42551.961689814809</v>
      </c>
      <c r="M2691" s="15" t="str">
        <f t="shared" ref="M2691:M2754" si="255">TEXT(L2691, "mmm")</f>
        <v>Jun</v>
      </c>
      <c r="N2691" s="15" t="str">
        <f t="shared" ref="N2691:N2754" si="256">TEXT(L2691, "yyyy")</f>
        <v>2016</v>
      </c>
      <c r="O2691" s="3" t="b">
        <v>0</v>
      </c>
      <c r="P2691" s="3">
        <v>1</v>
      </c>
      <c r="Q2691" s="3" t="b">
        <v>0</v>
      </c>
      <c r="R2691" s="3" t="s">
        <v>8284</v>
      </c>
      <c r="S2691" s="7">
        <f t="shared" si="252"/>
        <v>0</v>
      </c>
      <c r="T2691" s="3">
        <f t="shared" ref="T2691:T2754" si="257">ROUND(E2691/P2691,2)</f>
        <v>1</v>
      </c>
      <c r="U2691" s="9" t="s">
        <v>8329</v>
      </c>
      <c r="V2691" s="3" t="s">
        <v>8330</v>
      </c>
    </row>
    <row r="2692" spans="1:22" ht="57.6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15">
        <f t="shared" si="253"/>
        <v>42158.105046296296</v>
      </c>
      <c r="K2692" s="3">
        <v>1429410676</v>
      </c>
      <c r="L2692" s="15">
        <f t="shared" si="254"/>
        <v>42113.105046296296</v>
      </c>
      <c r="M2692" s="15" t="str">
        <f t="shared" si="255"/>
        <v>Apr</v>
      </c>
      <c r="N2692" s="15" t="str">
        <f t="shared" si="256"/>
        <v>2015</v>
      </c>
      <c r="O2692" s="3" t="b">
        <v>0</v>
      </c>
      <c r="P2692" s="3">
        <v>118</v>
      </c>
      <c r="Q2692" s="3" t="b">
        <v>0</v>
      </c>
      <c r="R2692" s="3" t="s">
        <v>8284</v>
      </c>
      <c r="S2692" s="7">
        <f t="shared" si="252"/>
        <v>11</v>
      </c>
      <c r="T2692" s="3">
        <f t="shared" si="257"/>
        <v>72.760000000000005</v>
      </c>
      <c r="U2692" s="9" t="s">
        <v>8329</v>
      </c>
      <c r="V2692" s="3" t="s">
        <v>8330</v>
      </c>
    </row>
    <row r="2693" spans="1:22" ht="28.8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15">
        <f t="shared" si="253"/>
        <v>42134.724039351851</v>
      </c>
      <c r="K2693" s="3">
        <v>1427390557</v>
      </c>
      <c r="L2693" s="15">
        <f t="shared" si="254"/>
        <v>42089.724039351851</v>
      </c>
      <c r="M2693" s="15" t="str">
        <f t="shared" si="255"/>
        <v>Mar</v>
      </c>
      <c r="N2693" s="15" t="str">
        <f t="shared" si="256"/>
        <v>2015</v>
      </c>
      <c r="O2693" s="3" t="b">
        <v>0</v>
      </c>
      <c r="P2693" s="3">
        <v>2</v>
      </c>
      <c r="Q2693" s="3" t="b">
        <v>0</v>
      </c>
      <c r="R2693" s="3" t="s">
        <v>8284</v>
      </c>
      <c r="S2693" s="7">
        <f t="shared" si="252"/>
        <v>0</v>
      </c>
      <c r="T2693" s="3">
        <f t="shared" si="257"/>
        <v>17.5</v>
      </c>
      <c r="U2693" s="9" t="s">
        <v>8329</v>
      </c>
      <c r="V2693" s="3" t="s">
        <v>8330</v>
      </c>
    </row>
    <row r="2694" spans="1:22" ht="43.2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15">
        <f t="shared" si="253"/>
        <v>42088.292361111111</v>
      </c>
      <c r="K2694" s="3">
        <v>1424678460</v>
      </c>
      <c r="L2694" s="15">
        <f t="shared" si="254"/>
        <v>42058.334027777775</v>
      </c>
      <c r="M2694" s="15" t="str">
        <f t="shared" si="255"/>
        <v>Feb</v>
      </c>
      <c r="N2694" s="15" t="str">
        <f t="shared" si="256"/>
        <v>2015</v>
      </c>
      <c r="O2694" s="3" t="b">
        <v>0</v>
      </c>
      <c r="P2694" s="3">
        <v>1</v>
      </c>
      <c r="Q2694" s="3" t="b">
        <v>0</v>
      </c>
      <c r="R2694" s="3" t="s">
        <v>8284</v>
      </c>
      <c r="S2694" s="7">
        <f t="shared" si="252"/>
        <v>1</v>
      </c>
      <c r="T2694" s="3">
        <f t="shared" si="257"/>
        <v>25</v>
      </c>
      <c r="U2694" s="9" t="s">
        <v>8329</v>
      </c>
      <c r="V2694" s="3" t="s">
        <v>8330</v>
      </c>
    </row>
    <row r="2695" spans="1:22" ht="43.2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15">
        <f t="shared" si="253"/>
        <v>41864.138495370367</v>
      </c>
      <c r="K2695" s="3">
        <v>1405307966</v>
      </c>
      <c r="L2695" s="15">
        <f t="shared" si="254"/>
        <v>41834.138495370367</v>
      </c>
      <c r="M2695" s="15" t="str">
        <f t="shared" si="255"/>
        <v>Jul</v>
      </c>
      <c r="N2695" s="15" t="str">
        <f t="shared" si="256"/>
        <v>2014</v>
      </c>
      <c r="O2695" s="3" t="b">
        <v>0</v>
      </c>
      <c r="P2695" s="3">
        <v>3</v>
      </c>
      <c r="Q2695" s="3" t="b">
        <v>0</v>
      </c>
      <c r="R2695" s="3" t="s">
        <v>8284</v>
      </c>
      <c r="S2695" s="7">
        <f t="shared" si="252"/>
        <v>1</v>
      </c>
      <c r="T2695" s="3">
        <f t="shared" si="257"/>
        <v>13.33</v>
      </c>
      <c r="U2695" s="9" t="s">
        <v>8329</v>
      </c>
      <c r="V2695" s="3" t="s">
        <v>8330</v>
      </c>
    </row>
    <row r="2696" spans="1:22" ht="57.6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15">
        <f t="shared" si="253"/>
        <v>41908.140497685185</v>
      </c>
      <c r="K2696" s="3">
        <v>1409109739</v>
      </c>
      <c r="L2696" s="15">
        <f t="shared" si="254"/>
        <v>41878.140497685185</v>
      </c>
      <c r="M2696" s="15" t="str">
        <f t="shared" si="255"/>
        <v>Aug</v>
      </c>
      <c r="N2696" s="15" t="str">
        <f t="shared" si="256"/>
        <v>2014</v>
      </c>
      <c r="O2696" s="3" t="b">
        <v>0</v>
      </c>
      <c r="P2696" s="3">
        <v>1</v>
      </c>
      <c r="Q2696" s="3" t="b">
        <v>0</v>
      </c>
      <c r="R2696" s="3" t="s">
        <v>8284</v>
      </c>
      <c r="S2696" s="7">
        <f t="shared" si="252"/>
        <v>0</v>
      </c>
      <c r="T2696" s="3">
        <f t="shared" si="257"/>
        <v>1</v>
      </c>
      <c r="U2696" s="9" t="s">
        <v>8329</v>
      </c>
      <c r="V2696" s="3" t="s">
        <v>8330</v>
      </c>
    </row>
    <row r="2697" spans="1:22" ht="43.2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15">
        <f t="shared" si="253"/>
        <v>42108.14025462963</v>
      </c>
      <c r="K2697" s="3">
        <v>1423801318</v>
      </c>
      <c r="L2697" s="15">
        <f t="shared" si="254"/>
        <v>42048.181921296295</v>
      </c>
      <c r="M2697" s="15" t="str">
        <f t="shared" si="255"/>
        <v>Feb</v>
      </c>
      <c r="N2697" s="15" t="str">
        <f t="shared" si="256"/>
        <v>2015</v>
      </c>
      <c r="O2697" s="3" t="b">
        <v>0</v>
      </c>
      <c r="P2697" s="3">
        <v>3</v>
      </c>
      <c r="Q2697" s="3" t="b">
        <v>0</v>
      </c>
      <c r="R2697" s="3" t="s">
        <v>8284</v>
      </c>
      <c r="S2697" s="7">
        <f t="shared" si="252"/>
        <v>0</v>
      </c>
      <c r="T2697" s="3">
        <f t="shared" si="257"/>
        <v>23.67</v>
      </c>
      <c r="U2697" s="9" t="s">
        <v>8329</v>
      </c>
      <c r="V2697" s="3" t="s">
        <v>8330</v>
      </c>
    </row>
    <row r="2698" spans="1:22" ht="57.6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15">
        <f t="shared" si="253"/>
        <v>41998.844444444447</v>
      </c>
      <c r="K2698" s="3">
        <v>1416600960</v>
      </c>
      <c r="L2698" s="15">
        <f t="shared" si="254"/>
        <v>41964.844444444447</v>
      </c>
      <c r="M2698" s="15" t="str">
        <f t="shared" si="255"/>
        <v>Nov</v>
      </c>
      <c r="N2698" s="15" t="str">
        <f t="shared" si="256"/>
        <v>2014</v>
      </c>
      <c r="O2698" s="3" t="b">
        <v>0</v>
      </c>
      <c r="P2698" s="3">
        <v>38</v>
      </c>
      <c r="Q2698" s="3" t="b">
        <v>0</v>
      </c>
      <c r="R2698" s="3" t="s">
        <v>8284</v>
      </c>
      <c r="S2698" s="7">
        <f t="shared" si="252"/>
        <v>6</v>
      </c>
      <c r="T2698" s="3">
        <f t="shared" si="257"/>
        <v>89.21</v>
      </c>
      <c r="U2698" s="9" t="s">
        <v>8329</v>
      </c>
      <c r="V2698" s="3" t="s">
        <v>8330</v>
      </c>
    </row>
    <row r="2699" spans="1:22" ht="43.2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15">
        <f t="shared" si="253"/>
        <v>42218.916666666672</v>
      </c>
      <c r="K2699" s="3">
        <v>1435876423</v>
      </c>
      <c r="L2699" s="15">
        <f t="shared" si="254"/>
        <v>42187.940081018518</v>
      </c>
      <c r="M2699" s="15" t="str">
        <f t="shared" si="255"/>
        <v>Jul</v>
      </c>
      <c r="N2699" s="15" t="str">
        <f t="shared" si="256"/>
        <v>2015</v>
      </c>
      <c r="O2699" s="3" t="b">
        <v>0</v>
      </c>
      <c r="P2699" s="3">
        <v>52</v>
      </c>
      <c r="Q2699" s="3" t="b">
        <v>0</v>
      </c>
      <c r="R2699" s="3" t="s">
        <v>8284</v>
      </c>
      <c r="S2699" s="7">
        <f t="shared" si="252"/>
        <v>26</v>
      </c>
      <c r="T2699" s="3">
        <f t="shared" si="257"/>
        <v>116.56</v>
      </c>
      <c r="U2699" s="9" t="s">
        <v>8329</v>
      </c>
      <c r="V2699" s="3" t="s">
        <v>8330</v>
      </c>
    </row>
    <row r="2700" spans="1:22" ht="43.2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15">
        <f t="shared" si="253"/>
        <v>41817.898240740738</v>
      </c>
      <c r="K2700" s="3">
        <v>1401312808</v>
      </c>
      <c r="L2700" s="15">
        <f t="shared" si="254"/>
        <v>41787.898240740738</v>
      </c>
      <c r="M2700" s="15" t="str">
        <f t="shared" si="255"/>
        <v>May</v>
      </c>
      <c r="N2700" s="15" t="str">
        <f t="shared" si="256"/>
        <v>2014</v>
      </c>
      <c r="O2700" s="3" t="b">
        <v>0</v>
      </c>
      <c r="P2700" s="3">
        <v>2</v>
      </c>
      <c r="Q2700" s="3" t="b">
        <v>0</v>
      </c>
      <c r="R2700" s="3" t="s">
        <v>8284</v>
      </c>
      <c r="S2700" s="7">
        <f t="shared" si="252"/>
        <v>0</v>
      </c>
      <c r="T2700" s="3">
        <f t="shared" si="257"/>
        <v>13.01</v>
      </c>
      <c r="U2700" s="9" t="s">
        <v>8329</v>
      </c>
      <c r="V2700" s="3" t="s">
        <v>8330</v>
      </c>
    </row>
    <row r="2701" spans="1:22" ht="43.2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15">
        <f t="shared" si="253"/>
        <v>41859.896562499998</v>
      </c>
      <c r="K2701" s="3">
        <v>1404941463</v>
      </c>
      <c r="L2701" s="15">
        <f t="shared" si="254"/>
        <v>41829.896562499998</v>
      </c>
      <c r="M2701" s="15" t="str">
        <f t="shared" si="255"/>
        <v>Jul</v>
      </c>
      <c r="N2701" s="15" t="str">
        <f t="shared" si="256"/>
        <v>2014</v>
      </c>
      <c r="O2701" s="3" t="b">
        <v>0</v>
      </c>
      <c r="P2701" s="3">
        <v>0</v>
      </c>
      <c r="Q2701" s="3" t="b">
        <v>0</v>
      </c>
      <c r="R2701" s="3" t="s">
        <v>8284</v>
      </c>
      <c r="S2701" s="7">
        <f t="shared" si="252"/>
        <v>0</v>
      </c>
      <c r="T2701" s="3" t="e">
        <f t="shared" si="257"/>
        <v>#DIV/0!</v>
      </c>
      <c r="U2701" s="9" t="s">
        <v>8329</v>
      </c>
      <c r="V2701" s="3" t="s">
        <v>8330</v>
      </c>
    </row>
    <row r="2702" spans="1:22" ht="43.2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15">
        <f t="shared" si="253"/>
        <v>41900.87467592593</v>
      </c>
      <c r="K2702" s="3">
        <v>1408481972</v>
      </c>
      <c r="L2702" s="15">
        <f t="shared" si="254"/>
        <v>41870.87467592593</v>
      </c>
      <c r="M2702" s="15" t="str">
        <f t="shared" si="255"/>
        <v>Aug</v>
      </c>
      <c r="N2702" s="15" t="str">
        <f t="shared" si="256"/>
        <v>2014</v>
      </c>
      <c r="O2702" s="3" t="b">
        <v>0</v>
      </c>
      <c r="P2702" s="3">
        <v>4</v>
      </c>
      <c r="Q2702" s="3" t="b">
        <v>0</v>
      </c>
      <c r="R2702" s="3" t="s">
        <v>8284</v>
      </c>
      <c r="S2702" s="7">
        <f t="shared" si="252"/>
        <v>1</v>
      </c>
      <c r="T2702" s="3">
        <f t="shared" si="257"/>
        <v>17.5</v>
      </c>
      <c r="U2702" s="9" t="s">
        <v>8329</v>
      </c>
      <c r="V2702" s="3" t="s">
        <v>8330</v>
      </c>
    </row>
    <row r="2703" spans="1:22" ht="43.2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15">
        <f t="shared" si="253"/>
        <v>42832.733032407406</v>
      </c>
      <c r="K2703" s="3">
        <v>1488911734</v>
      </c>
      <c r="L2703" s="15">
        <f t="shared" si="254"/>
        <v>42801.774699074071</v>
      </c>
      <c r="M2703" s="15" t="str">
        <f t="shared" si="255"/>
        <v>Mar</v>
      </c>
      <c r="N2703" s="15" t="str">
        <f t="shared" si="256"/>
        <v>2017</v>
      </c>
      <c r="O2703" s="3" t="b">
        <v>0</v>
      </c>
      <c r="P2703" s="3">
        <v>46</v>
      </c>
      <c r="Q2703" s="3" t="b">
        <v>0</v>
      </c>
      <c r="R2703" s="3" t="s">
        <v>8303</v>
      </c>
      <c r="S2703" s="7">
        <f t="shared" si="252"/>
        <v>46</v>
      </c>
      <c r="T2703" s="3">
        <f t="shared" si="257"/>
        <v>34.130000000000003</v>
      </c>
      <c r="U2703" s="9" t="s">
        <v>8310</v>
      </c>
      <c r="V2703" s="3" t="s">
        <v>8350</v>
      </c>
    </row>
    <row r="2704" spans="1:22" ht="43.2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15">
        <f t="shared" si="253"/>
        <v>42830.760150462964</v>
      </c>
      <c r="K2704" s="3">
        <v>1488827677</v>
      </c>
      <c r="L2704" s="15">
        <f t="shared" si="254"/>
        <v>42800.801817129628</v>
      </c>
      <c r="M2704" s="15" t="str">
        <f t="shared" si="255"/>
        <v>Mar</v>
      </c>
      <c r="N2704" s="15" t="str">
        <f t="shared" si="256"/>
        <v>2017</v>
      </c>
      <c r="O2704" s="3" t="b">
        <v>1</v>
      </c>
      <c r="P2704" s="3">
        <v>26</v>
      </c>
      <c r="Q2704" s="3" t="b">
        <v>0</v>
      </c>
      <c r="R2704" s="3" t="s">
        <v>8303</v>
      </c>
      <c r="S2704" s="7">
        <f t="shared" si="252"/>
        <v>34</v>
      </c>
      <c r="T2704" s="3">
        <f t="shared" si="257"/>
        <v>132.35</v>
      </c>
      <c r="U2704" s="9" t="s">
        <v>8310</v>
      </c>
      <c r="V2704" s="3" t="s">
        <v>8350</v>
      </c>
    </row>
    <row r="2705" spans="1:22" ht="28.8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15">
        <f t="shared" si="253"/>
        <v>42816.648495370369</v>
      </c>
      <c r="K2705" s="3">
        <v>1485016430</v>
      </c>
      <c r="L2705" s="15">
        <f t="shared" si="254"/>
        <v>42756.690162037034</v>
      </c>
      <c r="M2705" s="15" t="str">
        <f t="shared" si="255"/>
        <v>Jan</v>
      </c>
      <c r="N2705" s="15" t="str">
        <f t="shared" si="256"/>
        <v>2017</v>
      </c>
      <c r="O2705" s="3" t="b">
        <v>0</v>
      </c>
      <c r="P2705" s="3">
        <v>45</v>
      </c>
      <c r="Q2705" s="3" t="b">
        <v>0</v>
      </c>
      <c r="R2705" s="3" t="s">
        <v>8303</v>
      </c>
      <c r="S2705" s="7">
        <f t="shared" si="252"/>
        <v>104</v>
      </c>
      <c r="T2705" s="3">
        <f t="shared" si="257"/>
        <v>922.22</v>
      </c>
      <c r="U2705" s="9" t="s">
        <v>8310</v>
      </c>
      <c r="V2705" s="3" t="s">
        <v>8350</v>
      </c>
    </row>
    <row r="2706" spans="1:22" ht="43.2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15">
        <f t="shared" si="253"/>
        <v>42830.820763888885</v>
      </c>
      <c r="K2706" s="3">
        <v>1487709714</v>
      </c>
      <c r="L2706" s="15">
        <f t="shared" si="254"/>
        <v>42787.862430555557</v>
      </c>
      <c r="M2706" s="15" t="str">
        <f t="shared" si="255"/>
        <v>Feb</v>
      </c>
      <c r="N2706" s="15" t="str">
        <f t="shared" si="256"/>
        <v>2017</v>
      </c>
      <c r="O2706" s="3" t="b">
        <v>0</v>
      </c>
      <c r="P2706" s="3">
        <v>7</v>
      </c>
      <c r="Q2706" s="3" t="b">
        <v>0</v>
      </c>
      <c r="R2706" s="3" t="s">
        <v>8303</v>
      </c>
      <c r="S2706" s="7">
        <f t="shared" si="252"/>
        <v>6</v>
      </c>
      <c r="T2706" s="3">
        <f t="shared" si="257"/>
        <v>163.57</v>
      </c>
      <c r="U2706" s="9" t="s">
        <v>8310</v>
      </c>
      <c r="V2706" s="3" t="s">
        <v>8350</v>
      </c>
    </row>
    <row r="2707" spans="1:22" ht="28.8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15">
        <f t="shared" si="253"/>
        <v>42818.874513888892</v>
      </c>
      <c r="K2707" s="3">
        <v>1486504758</v>
      </c>
      <c r="L2707" s="15">
        <f t="shared" si="254"/>
        <v>42773.916180555556</v>
      </c>
      <c r="M2707" s="15" t="str">
        <f t="shared" si="255"/>
        <v>Feb</v>
      </c>
      <c r="N2707" s="15" t="str">
        <f t="shared" si="256"/>
        <v>2017</v>
      </c>
      <c r="O2707" s="3" t="b">
        <v>0</v>
      </c>
      <c r="P2707" s="3">
        <v>8</v>
      </c>
      <c r="Q2707" s="3" t="b">
        <v>0</v>
      </c>
      <c r="R2707" s="3" t="s">
        <v>8303</v>
      </c>
      <c r="S2707" s="7">
        <f t="shared" si="252"/>
        <v>11</v>
      </c>
      <c r="T2707" s="3">
        <f t="shared" si="257"/>
        <v>217.38</v>
      </c>
      <c r="U2707" s="9" t="s">
        <v>8310</v>
      </c>
      <c r="V2707" s="3" t="s">
        <v>8350</v>
      </c>
    </row>
    <row r="2708" spans="1:22" ht="43.2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15">
        <f t="shared" si="253"/>
        <v>41928.290972222225</v>
      </c>
      <c r="K2708" s="3">
        <v>1410937483</v>
      </c>
      <c r="L2708" s="15">
        <f t="shared" si="254"/>
        <v>41899.294942129629</v>
      </c>
      <c r="M2708" s="15" t="str">
        <f t="shared" si="255"/>
        <v>Sep</v>
      </c>
      <c r="N2708" s="15" t="str">
        <f t="shared" si="256"/>
        <v>2014</v>
      </c>
      <c r="O2708" s="3" t="b">
        <v>1</v>
      </c>
      <c r="P2708" s="3">
        <v>263</v>
      </c>
      <c r="Q2708" s="3" t="b">
        <v>1</v>
      </c>
      <c r="R2708" s="3" t="s">
        <v>8303</v>
      </c>
      <c r="S2708" s="7">
        <f t="shared" si="252"/>
        <v>112</v>
      </c>
      <c r="T2708" s="3">
        <f t="shared" si="257"/>
        <v>149.44</v>
      </c>
      <c r="U2708" s="9" t="s">
        <v>8310</v>
      </c>
      <c r="V2708" s="3" t="s">
        <v>8350</v>
      </c>
    </row>
    <row r="2709" spans="1:22" ht="43.2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15">
        <f t="shared" si="253"/>
        <v>41421.290972222225</v>
      </c>
      <c r="K2709" s="3">
        <v>1367088443</v>
      </c>
      <c r="L2709" s="15">
        <f t="shared" si="254"/>
        <v>41391.782905092594</v>
      </c>
      <c r="M2709" s="15" t="str">
        <f t="shared" si="255"/>
        <v>Apr</v>
      </c>
      <c r="N2709" s="15" t="str">
        <f t="shared" si="256"/>
        <v>2013</v>
      </c>
      <c r="O2709" s="3" t="b">
        <v>1</v>
      </c>
      <c r="P2709" s="3">
        <v>394</v>
      </c>
      <c r="Q2709" s="3" t="b">
        <v>1</v>
      </c>
      <c r="R2709" s="3" t="s">
        <v>8303</v>
      </c>
      <c r="S2709" s="7">
        <f t="shared" si="252"/>
        <v>351</v>
      </c>
      <c r="T2709" s="3">
        <f t="shared" si="257"/>
        <v>71.239999999999995</v>
      </c>
      <c r="U2709" s="9" t="s">
        <v>8310</v>
      </c>
      <c r="V2709" s="3" t="s">
        <v>8350</v>
      </c>
    </row>
    <row r="2710" spans="1:22" ht="43.2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15">
        <f t="shared" si="253"/>
        <v>42572.698217592595</v>
      </c>
      <c r="K2710" s="3">
        <v>1463935526</v>
      </c>
      <c r="L2710" s="15">
        <f t="shared" si="254"/>
        <v>42512.698217592595</v>
      </c>
      <c r="M2710" s="15" t="str">
        <f t="shared" si="255"/>
        <v>May</v>
      </c>
      <c r="N2710" s="15" t="str">
        <f t="shared" si="256"/>
        <v>2016</v>
      </c>
      <c r="O2710" s="3" t="b">
        <v>1</v>
      </c>
      <c r="P2710" s="3">
        <v>1049</v>
      </c>
      <c r="Q2710" s="3" t="b">
        <v>1</v>
      </c>
      <c r="R2710" s="3" t="s">
        <v>8303</v>
      </c>
      <c r="S2710" s="7">
        <f t="shared" si="252"/>
        <v>233</v>
      </c>
      <c r="T2710" s="3">
        <f t="shared" si="257"/>
        <v>44.46</v>
      </c>
      <c r="U2710" s="9" t="s">
        <v>8310</v>
      </c>
      <c r="V2710" s="3" t="s">
        <v>8350</v>
      </c>
    </row>
    <row r="2711" spans="1:22" ht="43.2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15">
        <f t="shared" si="253"/>
        <v>42647.165972222225</v>
      </c>
      <c r="K2711" s="3">
        <v>1472528141</v>
      </c>
      <c r="L2711" s="15">
        <f t="shared" si="254"/>
        <v>42612.149780092594</v>
      </c>
      <c r="M2711" s="15" t="str">
        <f t="shared" si="255"/>
        <v>Aug</v>
      </c>
      <c r="N2711" s="15" t="str">
        <f t="shared" si="256"/>
        <v>2016</v>
      </c>
      <c r="O2711" s="3" t="b">
        <v>1</v>
      </c>
      <c r="P2711" s="3">
        <v>308</v>
      </c>
      <c r="Q2711" s="3" t="b">
        <v>1</v>
      </c>
      <c r="R2711" s="3" t="s">
        <v>8303</v>
      </c>
      <c r="S2711" s="7">
        <f t="shared" si="252"/>
        <v>102</v>
      </c>
      <c r="T2711" s="3">
        <f t="shared" si="257"/>
        <v>164.94</v>
      </c>
      <c r="U2711" s="9" t="s">
        <v>8310</v>
      </c>
      <c r="V2711" s="3" t="s">
        <v>8350</v>
      </c>
    </row>
    <row r="2712" spans="1:22" ht="28.8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15">
        <f t="shared" si="253"/>
        <v>41860.083333333336</v>
      </c>
      <c r="K2712" s="3">
        <v>1404797428</v>
      </c>
      <c r="L2712" s="15">
        <f t="shared" si="254"/>
        <v>41828.229490740741</v>
      </c>
      <c r="M2712" s="15" t="str">
        <f t="shared" si="255"/>
        <v>Jul</v>
      </c>
      <c r="N2712" s="15" t="str">
        <f t="shared" si="256"/>
        <v>2014</v>
      </c>
      <c r="O2712" s="3" t="b">
        <v>1</v>
      </c>
      <c r="P2712" s="3">
        <v>1088</v>
      </c>
      <c r="Q2712" s="3" t="b">
        <v>1</v>
      </c>
      <c r="R2712" s="3" t="s">
        <v>8303</v>
      </c>
      <c r="S2712" s="7">
        <f t="shared" si="252"/>
        <v>154</v>
      </c>
      <c r="T2712" s="3">
        <f t="shared" si="257"/>
        <v>84.87</v>
      </c>
      <c r="U2712" s="9" t="s">
        <v>8310</v>
      </c>
      <c r="V2712" s="3" t="s">
        <v>8350</v>
      </c>
    </row>
    <row r="2713" spans="1:22" ht="43.2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15">
        <f t="shared" si="253"/>
        <v>41810.917361111111</v>
      </c>
      <c r="K2713" s="3">
        <v>1400694790</v>
      </c>
      <c r="L2713" s="15">
        <f t="shared" si="254"/>
        <v>41780.745254629634</v>
      </c>
      <c r="M2713" s="15" t="str">
        <f t="shared" si="255"/>
        <v>May</v>
      </c>
      <c r="N2713" s="15" t="str">
        <f t="shared" si="256"/>
        <v>2014</v>
      </c>
      <c r="O2713" s="3" t="b">
        <v>1</v>
      </c>
      <c r="P2713" s="3">
        <v>73</v>
      </c>
      <c r="Q2713" s="3" t="b">
        <v>1</v>
      </c>
      <c r="R2713" s="3" t="s">
        <v>8303</v>
      </c>
      <c r="S2713" s="7">
        <f t="shared" si="252"/>
        <v>101</v>
      </c>
      <c r="T2713" s="3">
        <f t="shared" si="257"/>
        <v>53.95</v>
      </c>
      <c r="U2713" s="9" t="s">
        <v>8310</v>
      </c>
      <c r="V2713" s="3" t="s">
        <v>8350</v>
      </c>
    </row>
    <row r="2714" spans="1:22" ht="43.2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15">
        <f t="shared" si="253"/>
        <v>41468.75</v>
      </c>
      <c r="K2714" s="3">
        <v>1370568560</v>
      </c>
      <c r="L2714" s="15">
        <f t="shared" si="254"/>
        <v>41432.062037037038</v>
      </c>
      <c r="M2714" s="15" t="str">
        <f t="shared" si="255"/>
        <v>Jun</v>
      </c>
      <c r="N2714" s="15" t="str">
        <f t="shared" si="256"/>
        <v>2013</v>
      </c>
      <c r="O2714" s="3" t="b">
        <v>1</v>
      </c>
      <c r="P2714" s="3">
        <v>143</v>
      </c>
      <c r="Q2714" s="3" t="b">
        <v>1</v>
      </c>
      <c r="R2714" s="3" t="s">
        <v>8303</v>
      </c>
      <c r="S2714" s="7">
        <f t="shared" si="252"/>
        <v>131</v>
      </c>
      <c r="T2714" s="3">
        <f t="shared" si="257"/>
        <v>50.53</v>
      </c>
      <c r="U2714" s="9" t="s">
        <v>8310</v>
      </c>
      <c r="V2714" s="3" t="s">
        <v>8350</v>
      </c>
    </row>
    <row r="2715" spans="1:22" ht="43.2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15">
        <f t="shared" si="253"/>
        <v>42362.653749999998</v>
      </c>
      <c r="K2715" s="3">
        <v>1447515684</v>
      </c>
      <c r="L2715" s="15">
        <f t="shared" si="254"/>
        <v>42322.653749999998</v>
      </c>
      <c r="M2715" s="15" t="str">
        <f t="shared" si="255"/>
        <v>Nov</v>
      </c>
      <c r="N2715" s="15" t="str">
        <f t="shared" si="256"/>
        <v>2015</v>
      </c>
      <c r="O2715" s="3" t="b">
        <v>1</v>
      </c>
      <c r="P2715" s="3">
        <v>1420</v>
      </c>
      <c r="Q2715" s="3" t="b">
        <v>1</v>
      </c>
      <c r="R2715" s="3" t="s">
        <v>8303</v>
      </c>
      <c r="S2715" s="7">
        <f t="shared" si="252"/>
        <v>102</v>
      </c>
      <c r="T2715" s="3">
        <f t="shared" si="257"/>
        <v>108</v>
      </c>
      <c r="U2715" s="9" t="s">
        <v>8310</v>
      </c>
      <c r="V2715" s="3" t="s">
        <v>8350</v>
      </c>
    </row>
    <row r="2716" spans="1:22" ht="28.8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15">
        <f t="shared" si="253"/>
        <v>42657.958333333328</v>
      </c>
      <c r="K2716" s="3">
        <v>1474040596</v>
      </c>
      <c r="L2716" s="15">
        <f t="shared" si="254"/>
        <v>42629.655046296291</v>
      </c>
      <c r="M2716" s="15" t="str">
        <f t="shared" si="255"/>
        <v>Sep</v>
      </c>
      <c r="N2716" s="15" t="str">
        <f t="shared" si="256"/>
        <v>2016</v>
      </c>
      <c r="O2716" s="3" t="b">
        <v>1</v>
      </c>
      <c r="P2716" s="3">
        <v>305</v>
      </c>
      <c r="Q2716" s="3" t="b">
        <v>1</v>
      </c>
      <c r="R2716" s="3" t="s">
        <v>8303</v>
      </c>
      <c r="S2716" s="7">
        <f t="shared" si="252"/>
        <v>116</v>
      </c>
      <c r="T2716" s="3">
        <f t="shared" si="257"/>
        <v>95.37</v>
      </c>
      <c r="U2716" s="9" t="s">
        <v>8310</v>
      </c>
      <c r="V2716" s="3" t="s">
        <v>8350</v>
      </c>
    </row>
    <row r="2717" spans="1:22" ht="43.2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15">
        <f t="shared" si="253"/>
        <v>42421.398472222223</v>
      </c>
      <c r="K2717" s="3">
        <v>1453109628</v>
      </c>
      <c r="L2717" s="15">
        <f t="shared" si="254"/>
        <v>42387.398472222223</v>
      </c>
      <c r="M2717" s="15" t="str">
        <f t="shared" si="255"/>
        <v>Jan</v>
      </c>
      <c r="N2717" s="15" t="str">
        <f t="shared" si="256"/>
        <v>2016</v>
      </c>
      <c r="O2717" s="3" t="b">
        <v>1</v>
      </c>
      <c r="P2717" s="3">
        <v>551</v>
      </c>
      <c r="Q2717" s="3" t="b">
        <v>1</v>
      </c>
      <c r="R2717" s="3" t="s">
        <v>8303</v>
      </c>
      <c r="S2717" s="7">
        <f t="shared" si="252"/>
        <v>265</v>
      </c>
      <c r="T2717" s="3">
        <f t="shared" si="257"/>
        <v>57.63</v>
      </c>
      <c r="U2717" s="9" t="s">
        <v>8310</v>
      </c>
      <c r="V2717" s="3" t="s">
        <v>8350</v>
      </c>
    </row>
    <row r="2718" spans="1:22" ht="72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15">
        <f t="shared" si="253"/>
        <v>42285.333252314813</v>
      </c>
      <c r="K2718" s="3">
        <v>1441699193</v>
      </c>
      <c r="L2718" s="15">
        <f t="shared" si="254"/>
        <v>42255.333252314813</v>
      </c>
      <c r="M2718" s="15" t="str">
        <f t="shared" si="255"/>
        <v>Sep</v>
      </c>
      <c r="N2718" s="15" t="str">
        <f t="shared" si="256"/>
        <v>2015</v>
      </c>
      <c r="O2718" s="3" t="b">
        <v>1</v>
      </c>
      <c r="P2718" s="3">
        <v>187</v>
      </c>
      <c r="Q2718" s="3" t="b">
        <v>1</v>
      </c>
      <c r="R2718" s="3" t="s">
        <v>8303</v>
      </c>
      <c r="S2718" s="7">
        <f t="shared" si="252"/>
        <v>120</v>
      </c>
      <c r="T2718" s="3">
        <f t="shared" si="257"/>
        <v>64.16</v>
      </c>
      <c r="U2718" s="9" t="s">
        <v>8310</v>
      </c>
      <c r="V2718" s="3" t="s">
        <v>8350</v>
      </c>
    </row>
    <row r="2719" spans="1:22" ht="43.2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15">
        <f t="shared" si="253"/>
        <v>41979.956585648149</v>
      </c>
      <c r="K2719" s="3">
        <v>1414015049</v>
      </c>
      <c r="L2719" s="15">
        <f t="shared" si="254"/>
        <v>41934.914918981485</v>
      </c>
      <c r="M2719" s="15" t="str">
        <f t="shared" si="255"/>
        <v>Oct</v>
      </c>
      <c r="N2719" s="15" t="str">
        <f t="shared" si="256"/>
        <v>2014</v>
      </c>
      <c r="O2719" s="3" t="b">
        <v>1</v>
      </c>
      <c r="P2719" s="3">
        <v>325</v>
      </c>
      <c r="Q2719" s="3" t="b">
        <v>1</v>
      </c>
      <c r="R2719" s="3" t="s">
        <v>8303</v>
      </c>
      <c r="S2719" s="7">
        <f t="shared" si="252"/>
        <v>120</v>
      </c>
      <c r="T2719" s="3">
        <f t="shared" si="257"/>
        <v>92.39</v>
      </c>
      <c r="U2719" s="9" t="s">
        <v>8310</v>
      </c>
      <c r="V2719" s="3" t="s">
        <v>8350</v>
      </c>
    </row>
    <row r="2720" spans="1:22" ht="43.2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15">
        <f t="shared" si="253"/>
        <v>42493.958333333328</v>
      </c>
      <c r="K2720" s="3">
        <v>1459865945</v>
      </c>
      <c r="L2720" s="15">
        <f t="shared" si="254"/>
        <v>42465.596585648149</v>
      </c>
      <c r="M2720" s="15" t="str">
        <f t="shared" si="255"/>
        <v>Apr</v>
      </c>
      <c r="N2720" s="15" t="str">
        <f t="shared" si="256"/>
        <v>2016</v>
      </c>
      <c r="O2720" s="3" t="b">
        <v>1</v>
      </c>
      <c r="P2720" s="3">
        <v>148</v>
      </c>
      <c r="Q2720" s="3" t="b">
        <v>1</v>
      </c>
      <c r="R2720" s="3" t="s">
        <v>8303</v>
      </c>
      <c r="S2720" s="7">
        <f t="shared" si="252"/>
        <v>104</v>
      </c>
      <c r="T2720" s="3">
        <f t="shared" si="257"/>
        <v>125.98</v>
      </c>
      <c r="U2720" s="9" t="s">
        <v>8310</v>
      </c>
      <c r="V2720" s="3" t="s">
        <v>8350</v>
      </c>
    </row>
    <row r="2721" spans="1:22" ht="43.2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15">
        <f t="shared" si="253"/>
        <v>42477.989513888882</v>
      </c>
      <c r="K2721" s="3">
        <v>1455756294</v>
      </c>
      <c r="L2721" s="15">
        <f t="shared" si="254"/>
        <v>42418.031180555554</v>
      </c>
      <c r="M2721" s="15" t="str">
        <f t="shared" si="255"/>
        <v>Feb</v>
      </c>
      <c r="N2721" s="15" t="str">
        <f t="shared" si="256"/>
        <v>2016</v>
      </c>
      <c r="O2721" s="3" t="b">
        <v>0</v>
      </c>
      <c r="P2721" s="3">
        <v>69</v>
      </c>
      <c r="Q2721" s="3" t="b">
        <v>1</v>
      </c>
      <c r="R2721" s="3" t="s">
        <v>8303</v>
      </c>
      <c r="S2721" s="7">
        <f t="shared" si="252"/>
        <v>109</v>
      </c>
      <c r="T2721" s="3">
        <f t="shared" si="257"/>
        <v>94.64</v>
      </c>
      <c r="U2721" s="9" t="s">
        <v>8310</v>
      </c>
      <c r="V2721" s="3" t="s">
        <v>8350</v>
      </c>
    </row>
    <row r="2722" spans="1:22" ht="43.2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15">
        <f t="shared" si="253"/>
        <v>42685.507557870369</v>
      </c>
      <c r="K2722" s="3">
        <v>1476270653</v>
      </c>
      <c r="L2722" s="15">
        <f t="shared" si="254"/>
        <v>42655.465891203698</v>
      </c>
      <c r="M2722" s="15" t="str">
        <f t="shared" si="255"/>
        <v>Oct</v>
      </c>
      <c r="N2722" s="15" t="str">
        <f t="shared" si="256"/>
        <v>2016</v>
      </c>
      <c r="O2722" s="3" t="b">
        <v>0</v>
      </c>
      <c r="P2722" s="3">
        <v>173</v>
      </c>
      <c r="Q2722" s="3" t="b">
        <v>1</v>
      </c>
      <c r="R2722" s="3" t="s">
        <v>8303</v>
      </c>
      <c r="S2722" s="7">
        <f t="shared" si="252"/>
        <v>118</v>
      </c>
      <c r="T2722" s="3">
        <f t="shared" si="257"/>
        <v>170.7</v>
      </c>
      <c r="U2722" s="9" t="s">
        <v>8310</v>
      </c>
      <c r="V2722" s="3" t="s">
        <v>8350</v>
      </c>
    </row>
    <row r="2723" spans="1:22" ht="43.2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15">
        <f t="shared" si="253"/>
        <v>41523.791666666664</v>
      </c>
      <c r="K2723" s="3">
        <v>1375880598</v>
      </c>
      <c r="L2723" s="15">
        <f t="shared" si="254"/>
        <v>41493.543958333335</v>
      </c>
      <c r="M2723" s="15" t="str">
        <f t="shared" si="255"/>
        <v>Aug</v>
      </c>
      <c r="N2723" s="15" t="str">
        <f t="shared" si="256"/>
        <v>2013</v>
      </c>
      <c r="O2723" s="3" t="b">
        <v>0</v>
      </c>
      <c r="P2723" s="3">
        <v>269</v>
      </c>
      <c r="Q2723" s="3" t="b">
        <v>1</v>
      </c>
      <c r="R2723" s="3" t="s">
        <v>8295</v>
      </c>
      <c r="S2723" s="7">
        <f t="shared" si="252"/>
        <v>1462</v>
      </c>
      <c r="T2723" s="3">
        <f t="shared" si="257"/>
        <v>40.76</v>
      </c>
      <c r="U2723" s="9" t="s">
        <v>8312</v>
      </c>
      <c r="V2723" s="3" t="s">
        <v>8342</v>
      </c>
    </row>
    <row r="2724" spans="1:22" ht="43.2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15">
        <f t="shared" si="253"/>
        <v>42764.857094907406</v>
      </c>
      <c r="K2724" s="3">
        <v>1480538053</v>
      </c>
      <c r="L2724" s="15">
        <f t="shared" si="254"/>
        <v>42704.857094907406</v>
      </c>
      <c r="M2724" s="15" t="str">
        <f t="shared" si="255"/>
        <v>Nov</v>
      </c>
      <c r="N2724" s="15" t="str">
        <f t="shared" si="256"/>
        <v>2016</v>
      </c>
      <c r="O2724" s="3" t="b">
        <v>0</v>
      </c>
      <c r="P2724" s="3">
        <v>185</v>
      </c>
      <c r="Q2724" s="3" t="b">
        <v>1</v>
      </c>
      <c r="R2724" s="3" t="s">
        <v>8295</v>
      </c>
      <c r="S2724" s="7">
        <f t="shared" si="252"/>
        <v>253</v>
      </c>
      <c r="T2724" s="3">
        <f t="shared" si="257"/>
        <v>68.25</v>
      </c>
      <c r="U2724" s="9" t="s">
        <v>8312</v>
      </c>
      <c r="V2724" s="3" t="s">
        <v>8342</v>
      </c>
    </row>
    <row r="2725" spans="1:22" ht="43.2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15">
        <f t="shared" si="253"/>
        <v>42004.880648148144</v>
      </c>
      <c r="K2725" s="3">
        <v>1414872488</v>
      </c>
      <c r="L2725" s="15">
        <f t="shared" si="254"/>
        <v>41944.83898148148</v>
      </c>
      <c r="M2725" s="15" t="str">
        <f t="shared" si="255"/>
        <v>Nov</v>
      </c>
      <c r="N2725" s="15" t="str">
        <f t="shared" si="256"/>
        <v>2014</v>
      </c>
      <c r="O2725" s="3" t="b">
        <v>0</v>
      </c>
      <c r="P2725" s="3">
        <v>176</v>
      </c>
      <c r="Q2725" s="3" t="b">
        <v>1</v>
      </c>
      <c r="R2725" s="3" t="s">
        <v>8295</v>
      </c>
      <c r="S2725" s="7">
        <f t="shared" si="252"/>
        <v>140</v>
      </c>
      <c r="T2725" s="3">
        <f t="shared" si="257"/>
        <v>95.49</v>
      </c>
      <c r="U2725" s="9" t="s">
        <v>8312</v>
      </c>
      <c r="V2725" s="3" t="s">
        <v>8342</v>
      </c>
    </row>
    <row r="2726" spans="1:22" ht="43.2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15">
        <f t="shared" si="253"/>
        <v>42231.32707175926</v>
      </c>
      <c r="K2726" s="3">
        <v>1436860259</v>
      </c>
      <c r="L2726" s="15">
        <f t="shared" si="254"/>
        <v>42199.32707175926</v>
      </c>
      <c r="M2726" s="15" t="str">
        <f t="shared" si="255"/>
        <v>Jul</v>
      </c>
      <c r="N2726" s="15" t="str">
        <f t="shared" si="256"/>
        <v>2015</v>
      </c>
      <c r="O2726" s="3" t="b">
        <v>0</v>
      </c>
      <c r="P2726" s="3">
        <v>1019</v>
      </c>
      <c r="Q2726" s="3" t="b">
        <v>1</v>
      </c>
      <c r="R2726" s="3" t="s">
        <v>8295</v>
      </c>
      <c r="S2726" s="7">
        <f t="shared" si="252"/>
        <v>297</v>
      </c>
      <c r="T2726" s="3">
        <f t="shared" si="257"/>
        <v>7.19</v>
      </c>
      <c r="U2726" s="9" t="s">
        <v>8312</v>
      </c>
      <c r="V2726" s="3" t="s">
        <v>8342</v>
      </c>
    </row>
    <row r="2727" spans="1:22" ht="43.2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15">
        <f t="shared" si="253"/>
        <v>42795.744618055556</v>
      </c>
      <c r="K2727" s="3">
        <v>1484070735</v>
      </c>
      <c r="L2727" s="15">
        <f t="shared" si="254"/>
        <v>42745.744618055556</v>
      </c>
      <c r="M2727" s="15" t="str">
        <f t="shared" si="255"/>
        <v>Jan</v>
      </c>
      <c r="N2727" s="15" t="str">
        <f t="shared" si="256"/>
        <v>2017</v>
      </c>
      <c r="O2727" s="3" t="b">
        <v>0</v>
      </c>
      <c r="P2727" s="3">
        <v>113</v>
      </c>
      <c r="Q2727" s="3" t="b">
        <v>1</v>
      </c>
      <c r="R2727" s="3" t="s">
        <v>8295</v>
      </c>
      <c r="S2727" s="7">
        <f t="shared" si="252"/>
        <v>145</v>
      </c>
      <c r="T2727" s="3">
        <f t="shared" si="257"/>
        <v>511.65</v>
      </c>
      <c r="U2727" s="9" t="s">
        <v>8312</v>
      </c>
      <c r="V2727" s="3" t="s">
        <v>8342</v>
      </c>
    </row>
    <row r="2728" spans="1:22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15">
        <f t="shared" si="253"/>
        <v>42482.579988425925</v>
      </c>
      <c r="K2728" s="3">
        <v>1458741311</v>
      </c>
      <c r="L2728" s="15">
        <f t="shared" si="254"/>
        <v>42452.579988425925</v>
      </c>
      <c r="M2728" s="15" t="str">
        <f t="shared" si="255"/>
        <v>Mar</v>
      </c>
      <c r="N2728" s="15" t="str">
        <f t="shared" si="256"/>
        <v>2016</v>
      </c>
      <c r="O2728" s="3" t="b">
        <v>0</v>
      </c>
      <c r="P2728" s="3">
        <v>404</v>
      </c>
      <c r="Q2728" s="3" t="b">
        <v>1</v>
      </c>
      <c r="R2728" s="3" t="s">
        <v>8295</v>
      </c>
      <c r="S2728" s="7">
        <f t="shared" si="252"/>
        <v>106</v>
      </c>
      <c r="T2728" s="3">
        <f t="shared" si="257"/>
        <v>261.75</v>
      </c>
      <c r="U2728" s="9" t="s">
        <v>8312</v>
      </c>
      <c r="V2728" s="3" t="s">
        <v>8342</v>
      </c>
    </row>
    <row r="2729" spans="1:22" ht="43.2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15">
        <f t="shared" si="253"/>
        <v>42223.676655092597</v>
      </c>
      <c r="K2729" s="3">
        <v>1436804063</v>
      </c>
      <c r="L2729" s="15">
        <f t="shared" si="254"/>
        <v>42198.676655092597</v>
      </c>
      <c r="M2729" s="15" t="str">
        <f t="shared" si="255"/>
        <v>Jul</v>
      </c>
      <c r="N2729" s="15" t="str">
        <f t="shared" si="256"/>
        <v>2015</v>
      </c>
      <c r="O2729" s="3" t="b">
        <v>0</v>
      </c>
      <c r="P2729" s="3">
        <v>707</v>
      </c>
      <c r="Q2729" s="3" t="b">
        <v>1</v>
      </c>
      <c r="R2729" s="3" t="s">
        <v>8295</v>
      </c>
      <c r="S2729" s="7">
        <f t="shared" si="252"/>
        <v>493</v>
      </c>
      <c r="T2729" s="3">
        <f t="shared" si="257"/>
        <v>69.760000000000005</v>
      </c>
      <c r="U2729" s="9" t="s">
        <v>8312</v>
      </c>
      <c r="V2729" s="3" t="s">
        <v>8342</v>
      </c>
    </row>
    <row r="2730" spans="1:22" ht="28.8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15">
        <f t="shared" si="253"/>
        <v>42368.59993055556</v>
      </c>
      <c r="K2730" s="3">
        <v>1448461434</v>
      </c>
      <c r="L2730" s="15">
        <f t="shared" si="254"/>
        <v>42333.59993055556</v>
      </c>
      <c r="M2730" s="15" t="str">
        <f t="shared" si="255"/>
        <v>Nov</v>
      </c>
      <c r="N2730" s="15" t="str">
        <f t="shared" si="256"/>
        <v>2015</v>
      </c>
      <c r="O2730" s="3" t="b">
        <v>0</v>
      </c>
      <c r="P2730" s="3">
        <v>392</v>
      </c>
      <c r="Q2730" s="3" t="b">
        <v>1</v>
      </c>
      <c r="R2730" s="3" t="s">
        <v>8295</v>
      </c>
      <c r="S2730" s="7">
        <f t="shared" si="252"/>
        <v>202</v>
      </c>
      <c r="T2730" s="3">
        <f t="shared" si="257"/>
        <v>77.23</v>
      </c>
      <c r="U2730" s="9" t="s">
        <v>8312</v>
      </c>
      <c r="V2730" s="3" t="s">
        <v>8342</v>
      </c>
    </row>
    <row r="2731" spans="1:22" ht="28.8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15">
        <f t="shared" si="253"/>
        <v>42125.240706018521</v>
      </c>
      <c r="K2731" s="3">
        <v>1427867197</v>
      </c>
      <c r="L2731" s="15">
        <f t="shared" si="254"/>
        <v>42095.240706018521</v>
      </c>
      <c r="M2731" s="15" t="str">
        <f t="shared" si="255"/>
        <v>Apr</v>
      </c>
      <c r="N2731" s="15" t="str">
        <f t="shared" si="256"/>
        <v>2015</v>
      </c>
      <c r="O2731" s="3" t="b">
        <v>0</v>
      </c>
      <c r="P2731" s="3">
        <v>23</v>
      </c>
      <c r="Q2731" s="3" t="b">
        <v>1</v>
      </c>
      <c r="R2731" s="3" t="s">
        <v>8295</v>
      </c>
      <c r="S2731" s="7">
        <f t="shared" si="252"/>
        <v>104</v>
      </c>
      <c r="T2731" s="3">
        <f t="shared" si="257"/>
        <v>340.57</v>
      </c>
      <c r="U2731" s="9" t="s">
        <v>8312</v>
      </c>
      <c r="V2731" s="3" t="s">
        <v>8342</v>
      </c>
    </row>
    <row r="2732" spans="1:22" ht="43.2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15">
        <f t="shared" si="253"/>
        <v>41386.541377314818</v>
      </c>
      <c r="K2732" s="3">
        <v>1363611575</v>
      </c>
      <c r="L2732" s="15">
        <f t="shared" si="254"/>
        <v>41351.541377314818</v>
      </c>
      <c r="M2732" s="15" t="str">
        <f t="shared" si="255"/>
        <v>Mar</v>
      </c>
      <c r="N2732" s="15" t="str">
        <f t="shared" si="256"/>
        <v>2013</v>
      </c>
      <c r="O2732" s="3" t="b">
        <v>0</v>
      </c>
      <c r="P2732" s="3">
        <v>682</v>
      </c>
      <c r="Q2732" s="3" t="b">
        <v>1</v>
      </c>
      <c r="R2732" s="3" t="s">
        <v>8295</v>
      </c>
      <c r="S2732" s="7">
        <f t="shared" si="252"/>
        <v>170</v>
      </c>
      <c r="T2732" s="3">
        <f t="shared" si="257"/>
        <v>67.42</v>
      </c>
      <c r="U2732" s="9" t="s">
        <v>8312</v>
      </c>
      <c r="V2732" s="3" t="s">
        <v>8342</v>
      </c>
    </row>
    <row r="2733" spans="1:22" ht="57.6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15">
        <f t="shared" si="253"/>
        <v>41930.166666666664</v>
      </c>
      <c r="K2733" s="3">
        <v>1408624622</v>
      </c>
      <c r="L2733" s="15">
        <f t="shared" si="254"/>
        <v>41872.525717592594</v>
      </c>
      <c r="M2733" s="15" t="str">
        <f t="shared" si="255"/>
        <v>Aug</v>
      </c>
      <c r="N2733" s="15" t="str">
        <f t="shared" si="256"/>
        <v>2014</v>
      </c>
      <c r="O2733" s="3" t="b">
        <v>0</v>
      </c>
      <c r="P2733" s="3">
        <v>37</v>
      </c>
      <c r="Q2733" s="3" t="b">
        <v>1</v>
      </c>
      <c r="R2733" s="3" t="s">
        <v>8295</v>
      </c>
      <c r="S2733" s="7">
        <f t="shared" si="252"/>
        <v>104</v>
      </c>
      <c r="T2733" s="3">
        <f t="shared" si="257"/>
        <v>845.7</v>
      </c>
      <c r="U2733" s="9" t="s">
        <v>8312</v>
      </c>
      <c r="V2733" s="3" t="s">
        <v>8342</v>
      </c>
    </row>
    <row r="2734" spans="1:22" ht="43.2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15">
        <f t="shared" si="253"/>
        <v>41422</v>
      </c>
      <c r="K2734" s="3">
        <v>1366917828</v>
      </c>
      <c r="L2734" s="15">
        <f t="shared" si="254"/>
        <v>41389.808194444442</v>
      </c>
      <c r="M2734" s="15" t="str">
        <f t="shared" si="255"/>
        <v>Apr</v>
      </c>
      <c r="N2734" s="15" t="str">
        <f t="shared" si="256"/>
        <v>2013</v>
      </c>
      <c r="O2734" s="3" t="b">
        <v>0</v>
      </c>
      <c r="P2734" s="3">
        <v>146</v>
      </c>
      <c r="Q2734" s="3" t="b">
        <v>1</v>
      </c>
      <c r="R2734" s="3" t="s">
        <v>8295</v>
      </c>
      <c r="S2734" s="7">
        <f t="shared" si="252"/>
        <v>118</v>
      </c>
      <c r="T2734" s="3">
        <f t="shared" si="257"/>
        <v>97.19</v>
      </c>
      <c r="U2734" s="9" t="s">
        <v>8312</v>
      </c>
      <c r="V2734" s="3" t="s">
        <v>8342</v>
      </c>
    </row>
    <row r="2735" spans="1:22" ht="43.2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15">
        <f t="shared" si="253"/>
        <v>42104.231180555551</v>
      </c>
      <c r="K2735" s="3">
        <v>1423463574</v>
      </c>
      <c r="L2735" s="15">
        <f t="shared" si="254"/>
        <v>42044.272847222222</v>
      </c>
      <c r="M2735" s="15" t="str">
        <f t="shared" si="255"/>
        <v>Feb</v>
      </c>
      <c r="N2735" s="15" t="str">
        <f t="shared" si="256"/>
        <v>2015</v>
      </c>
      <c r="O2735" s="3" t="b">
        <v>0</v>
      </c>
      <c r="P2735" s="3">
        <v>119</v>
      </c>
      <c r="Q2735" s="3" t="b">
        <v>1</v>
      </c>
      <c r="R2735" s="3" t="s">
        <v>8295</v>
      </c>
      <c r="S2735" s="7">
        <f t="shared" si="252"/>
        <v>108</v>
      </c>
      <c r="T2735" s="3">
        <f t="shared" si="257"/>
        <v>451.84</v>
      </c>
      <c r="U2735" s="9" t="s">
        <v>8312</v>
      </c>
      <c r="V2735" s="3" t="s">
        <v>8342</v>
      </c>
    </row>
    <row r="2736" spans="1:22" ht="43.2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15">
        <f t="shared" si="253"/>
        <v>42656.915972222225</v>
      </c>
      <c r="K2736" s="3">
        <v>1473782592</v>
      </c>
      <c r="L2736" s="15">
        <f t="shared" si="254"/>
        <v>42626.668888888889</v>
      </c>
      <c r="M2736" s="15" t="str">
        <f t="shared" si="255"/>
        <v>Sep</v>
      </c>
      <c r="N2736" s="15" t="str">
        <f t="shared" si="256"/>
        <v>2016</v>
      </c>
      <c r="O2736" s="3" t="b">
        <v>0</v>
      </c>
      <c r="P2736" s="3">
        <v>163</v>
      </c>
      <c r="Q2736" s="3" t="b">
        <v>1</v>
      </c>
      <c r="R2736" s="3" t="s">
        <v>8295</v>
      </c>
      <c r="S2736" s="7">
        <f t="shared" si="252"/>
        <v>2260300</v>
      </c>
      <c r="T2736" s="3">
        <f t="shared" si="257"/>
        <v>138.66999999999999</v>
      </c>
      <c r="U2736" s="9" t="s">
        <v>8312</v>
      </c>
      <c r="V2736" s="3" t="s">
        <v>8342</v>
      </c>
    </row>
    <row r="2737" spans="1:22" ht="43.2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15">
        <f t="shared" si="253"/>
        <v>41346.833333333336</v>
      </c>
      <c r="K2737" s="3">
        <v>1360551250</v>
      </c>
      <c r="L2737" s="15">
        <f t="shared" si="254"/>
        <v>41316.120949074073</v>
      </c>
      <c r="M2737" s="15" t="str">
        <f t="shared" si="255"/>
        <v>Feb</v>
      </c>
      <c r="N2737" s="15" t="str">
        <f t="shared" si="256"/>
        <v>2013</v>
      </c>
      <c r="O2737" s="3" t="b">
        <v>0</v>
      </c>
      <c r="P2737" s="3">
        <v>339</v>
      </c>
      <c r="Q2737" s="3" t="b">
        <v>1</v>
      </c>
      <c r="R2737" s="3" t="s">
        <v>8295</v>
      </c>
      <c r="S2737" s="7">
        <f t="shared" si="252"/>
        <v>978</v>
      </c>
      <c r="T2737" s="3">
        <f t="shared" si="257"/>
        <v>21.64</v>
      </c>
      <c r="U2737" s="9" t="s">
        <v>8312</v>
      </c>
      <c r="V2737" s="3" t="s">
        <v>8342</v>
      </c>
    </row>
    <row r="2738" spans="1:22" ht="57.6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15">
        <f t="shared" si="253"/>
        <v>41752.666354166664</v>
      </c>
      <c r="K2738" s="3">
        <v>1395676773</v>
      </c>
      <c r="L2738" s="15">
        <f t="shared" si="254"/>
        <v>41722.666354166664</v>
      </c>
      <c r="M2738" s="15" t="str">
        <f t="shared" si="255"/>
        <v>Mar</v>
      </c>
      <c r="N2738" s="15" t="str">
        <f t="shared" si="256"/>
        <v>2014</v>
      </c>
      <c r="O2738" s="3" t="b">
        <v>0</v>
      </c>
      <c r="P2738" s="3">
        <v>58</v>
      </c>
      <c r="Q2738" s="3" t="b">
        <v>1</v>
      </c>
      <c r="R2738" s="3" t="s">
        <v>8295</v>
      </c>
      <c r="S2738" s="7">
        <f t="shared" si="252"/>
        <v>123</v>
      </c>
      <c r="T2738" s="3">
        <f t="shared" si="257"/>
        <v>169.52</v>
      </c>
      <c r="U2738" s="9" t="s">
        <v>8312</v>
      </c>
      <c r="V2738" s="3" t="s">
        <v>8342</v>
      </c>
    </row>
    <row r="2739" spans="1:22" ht="43.2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15">
        <f t="shared" si="253"/>
        <v>41654.791666666664</v>
      </c>
      <c r="K2739" s="3">
        <v>1386108087</v>
      </c>
      <c r="L2739" s="15">
        <f t="shared" si="254"/>
        <v>41611.917673611111</v>
      </c>
      <c r="M2739" s="15" t="str">
        <f t="shared" si="255"/>
        <v>Dec</v>
      </c>
      <c r="N2739" s="15" t="str">
        <f t="shared" si="256"/>
        <v>2013</v>
      </c>
      <c r="O2739" s="3" t="b">
        <v>0</v>
      </c>
      <c r="P2739" s="3">
        <v>456</v>
      </c>
      <c r="Q2739" s="3" t="b">
        <v>1</v>
      </c>
      <c r="R2739" s="3" t="s">
        <v>8295</v>
      </c>
      <c r="S2739" s="7">
        <f t="shared" si="252"/>
        <v>246</v>
      </c>
      <c r="T2739" s="3">
        <f t="shared" si="257"/>
        <v>161.88</v>
      </c>
      <c r="U2739" s="9" t="s">
        <v>8312</v>
      </c>
      <c r="V2739" s="3" t="s">
        <v>8342</v>
      </c>
    </row>
    <row r="2740" spans="1:22" ht="43.2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15">
        <f t="shared" si="253"/>
        <v>42680.143564814818</v>
      </c>
      <c r="K2740" s="3">
        <v>1473218804</v>
      </c>
      <c r="L2740" s="15">
        <f t="shared" si="254"/>
        <v>42620.143564814818</v>
      </c>
      <c r="M2740" s="15" t="str">
        <f t="shared" si="255"/>
        <v>Sep</v>
      </c>
      <c r="N2740" s="15" t="str">
        <f t="shared" si="256"/>
        <v>2016</v>
      </c>
      <c r="O2740" s="3" t="b">
        <v>0</v>
      </c>
      <c r="P2740" s="3">
        <v>15</v>
      </c>
      <c r="Q2740" s="3" t="b">
        <v>1</v>
      </c>
      <c r="R2740" s="3" t="s">
        <v>8295</v>
      </c>
      <c r="S2740" s="7">
        <f t="shared" si="252"/>
        <v>148</v>
      </c>
      <c r="T2740" s="3">
        <f t="shared" si="257"/>
        <v>493.13</v>
      </c>
      <c r="U2740" s="9" t="s">
        <v>8312</v>
      </c>
      <c r="V2740" s="3" t="s">
        <v>8342</v>
      </c>
    </row>
    <row r="2741" spans="1:22" ht="43.2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15">
        <f t="shared" si="253"/>
        <v>41764.887928240743</v>
      </c>
      <c r="K2741" s="3">
        <v>1395436717</v>
      </c>
      <c r="L2741" s="15">
        <f t="shared" si="254"/>
        <v>41719.887928240743</v>
      </c>
      <c r="M2741" s="15" t="str">
        <f t="shared" si="255"/>
        <v>Mar</v>
      </c>
      <c r="N2741" s="15" t="str">
        <f t="shared" si="256"/>
        <v>2014</v>
      </c>
      <c r="O2741" s="3" t="b">
        <v>0</v>
      </c>
      <c r="P2741" s="3">
        <v>191</v>
      </c>
      <c r="Q2741" s="3" t="b">
        <v>1</v>
      </c>
      <c r="R2741" s="3" t="s">
        <v>8295</v>
      </c>
      <c r="S2741" s="7">
        <f t="shared" si="252"/>
        <v>384</v>
      </c>
      <c r="T2741" s="3">
        <f t="shared" si="257"/>
        <v>22.12</v>
      </c>
      <c r="U2741" s="9" t="s">
        <v>8312</v>
      </c>
      <c r="V2741" s="3" t="s">
        <v>8342</v>
      </c>
    </row>
    <row r="2742" spans="1:22" ht="43.2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15">
        <f t="shared" si="253"/>
        <v>42074.99018518519</v>
      </c>
      <c r="K2742" s="3">
        <v>1423529152</v>
      </c>
      <c r="L2742" s="15">
        <f t="shared" si="254"/>
        <v>42045.031851851847</v>
      </c>
      <c r="M2742" s="15" t="str">
        <f t="shared" si="255"/>
        <v>Feb</v>
      </c>
      <c r="N2742" s="15" t="str">
        <f t="shared" si="256"/>
        <v>2015</v>
      </c>
      <c r="O2742" s="3" t="b">
        <v>0</v>
      </c>
      <c r="P2742" s="3">
        <v>17</v>
      </c>
      <c r="Q2742" s="3" t="b">
        <v>1</v>
      </c>
      <c r="R2742" s="3" t="s">
        <v>8295</v>
      </c>
      <c r="S2742" s="7">
        <f t="shared" si="252"/>
        <v>103</v>
      </c>
      <c r="T2742" s="3">
        <f t="shared" si="257"/>
        <v>18.239999999999998</v>
      </c>
      <c r="U2742" s="9" t="s">
        <v>8312</v>
      </c>
      <c r="V2742" s="3" t="s">
        <v>8342</v>
      </c>
    </row>
    <row r="2743" spans="1:22" ht="28.8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15">
        <f t="shared" si="253"/>
        <v>41932.088194444441</v>
      </c>
      <c r="K2743" s="3">
        <v>1412005602</v>
      </c>
      <c r="L2743" s="15">
        <f t="shared" si="254"/>
        <v>41911.657430555555</v>
      </c>
      <c r="M2743" s="15" t="str">
        <f t="shared" si="255"/>
        <v>Sep</v>
      </c>
      <c r="N2743" s="15" t="str">
        <f t="shared" si="256"/>
        <v>2014</v>
      </c>
      <c r="O2743" s="3" t="b">
        <v>0</v>
      </c>
      <c r="P2743" s="3">
        <v>4</v>
      </c>
      <c r="Q2743" s="3" t="b">
        <v>0</v>
      </c>
      <c r="R2743" s="3" t="s">
        <v>8304</v>
      </c>
      <c r="S2743" s="7">
        <f t="shared" si="252"/>
        <v>0</v>
      </c>
      <c r="T2743" s="3">
        <f t="shared" si="257"/>
        <v>8.75</v>
      </c>
      <c r="U2743" s="9" t="s">
        <v>8315</v>
      </c>
      <c r="V2743" s="3" t="s">
        <v>8351</v>
      </c>
    </row>
    <row r="2744" spans="1:22" ht="43.2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15">
        <f t="shared" si="253"/>
        <v>41044.719756944447</v>
      </c>
      <c r="K2744" s="3">
        <v>1335892587</v>
      </c>
      <c r="L2744" s="15">
        <f t="shared" si="254"/>
        <v>41030.719756944447</v>
      </c>
      <c r="M2744" s="15" t="str">
        <f t="shared" si="255"/>
        <v>May</v>
      </c>
      <c r="N2744" s="15" t="str">
        <f t="shared" si="256"/>
        <v>2012</v>
      </c>
      <c r="O2744" s="3" t="b">
        <v>0</v>
      </c>
      <c r="P2744" s="3">
        <v>18</v>
      </c>
      <c r="Q2744" s="3" t="b">
        <v>0</v>
      </c>
      <c r="R2744" s="3" t="s">
        <v>8304</v>
      </c>
      <c r="S2744" s="7">
        <f t="shared" si="252"/>
        <v>29</v>
      </c>
      <c r="T2744" s="3">
        <f t="shared" si="257"/>
        <v>40.61</v>
      </c>
      <c r="U2744" s="9" t="s">
        <v>8315</v>
      </c>
      <c r="V2744" s="3" t="s">
        <v>8351</v>
      </c>
    </row>
    <row r="2745" spans="1:22" ht="57.6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15">
        <f t="shared" si="253"/>
        <v>42662.328784722224</v>
      </c>
      <c r="K2745" s="3">
        <v>1474271607</v>
      </c>
      <c r="L2745" s="15">
        <f t="shared" si="254"/>
        <v>42632.328784722224</v>
      </c>
      <c r="M2745" s="15" t="str">
        <f t="shared" si="255"/>
        <v>Sep</v>
      </c>
      <c r="N2745" s="15" t="str">
        <f t="shared" si="256"/>
        <v>2016</v>
      </c>
      <c r="O2745" s="3" t="b">
        <v>0</v>
      </c>
      <c r="P2745" s="3">
        <v>0</v>
      </c>
      <c r="Q2745" s="3" t="b">
        <v>0</v>
      </c>
      <c r="R2745" s="3" t="s">
        <v>8304</v>
      </c>
      <c r="S2745" s="7">
        <f t="shared" si="252"/>
        <v>0</v>
      </c>
      <c r="T2745" s="3" t="e">
        <f t="shared" si="257"/>
        <v>#DIV/0!</v>
      </c>
      <c r="U2745" s="9" t="s">
        <v>8315</v>
      </c>
      <c r="V2745" s="3" t="s">
        <v>8351</v>
      </c>
    </row>
    <row r="2746" spans="1:22" ht="43.2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15">
        <f t="shared" si="253"/>
        <v>40968.062476851854</v>
      </c>
      <c r="K2746" s="3">
        <v>1327886998</v>
      </c>
      <c r="L2746" s="15">
        <f t="shared" si="254"/>
        <v>40938.062476851854</v>
      </c>
      <c r="M2746" s="15" t="str">
        <f t="shared" si="255"/>
        <v>Jan</v>
      </c>
      <c r="N2746" s="15" t="str">
        <f t="shared" si="256"/>
        <v>2012</v>
      </c>
      <c r="O2746" s="3" t="b">
        <v>0</v>
      </c>
      <c r="P2746" s="3">
        <v>22</v>
      </c>
      <c r="Q2746" s="3" t="b">
        <v>0</v>
      </c>
      <c r="R2746" s="3" t="s">
        <v>8304</v>
      </c>
      <c r="S2746" s="7">
        <f t="shared" si="252"/>
        <v>5</v>
      </c>
      <c r="T2746" s="3">
        <f t="shared" si="257"/>
        <v>37.950000000000003</v>
      </c>
      <c r="U2746" s="9" t="s">
        <v>8315</v>
      </c>
      <c r="V2746" s="3" t="s">
        <v>8351</v>
      </c>
    </row>
    <row r="2747" spans="1:22" ht="43.2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15">
        <f t="shared" si="253"/>
        <v>41104.988055555557</v>
      </c>
      <c r="K2747" s="3">
        <v>1337125368</v>
      </c>
      <c r="L2747" s="15">
        <f t="shared" si="254"/>
        <v>41044.988055555557</v>
      </c>
      <c r="M2747" s="15" t="str">
        <f t="shared" si="255"/>
        <v>May</v>
      </c>
      <c r="N2747" s="15" t="str">
        <f t="shared" si="256"/>
        <v>2012</v>
      </c>
      <c r="O2747" s="3" t="b">
        <v>0</v>
      </c>
      <c r="P2747" s="3">
        <v>49</v>
      </c>
      <c r="Q2747" s="3" t="b">
        <v>0</v>
      </c>
      <c r="R2747" s="3" t="s">
        <v>8304</v>
      </c>
      <c r="S2747" s="7">
        <f t="shared" si="252"/>
        <v>22</v>
      </c>
      <c r="T2747" s="3">
        <f t="shared" si="257"/>
        <v>35.729999999999997</v>
      </c>
      <c r="U2747" s="9" t="s">
        <v>8315</v>
      </c>
      <c r="V2747" s="3" t="s">
        <v>8351</v>
      </c>
    </row>
    <row r="2748" spans="1:22" ht="43.2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15">
        <f t="shared" si="253"/>
        <v>41880.781377314815</v>
      </c>
      <c r="K2748" s="3">
        <v>1406745911</v>
      </c>
      <c r="L2748" s="15">
        <f t="shared" si="254"/>
        <v>41850.781377314815</v>
      </c>
      <c r="M2748" s="15" t="str">
        <f t="shared" si="255"/>
        <v>Jul</v>
      </c>
      <c r="N2748" s="15" t="str">
        <f t="shared" si="256"/>
        <v>2014</v>
      </c>
      <c r="O2748" s="3" t="b">
        <v>0</v>
      </c>
      <c r="P2748" s="3">
        <v>19</v>
      </c>
      <c r="Q2748" s="3" t="b">
        <v>0</v>
      </c>
      <c r="R2748" s="3" t="s">
        <v>8304</v>
      </c>
      <c r="S2748" s="7">
        <f t="shared" si="252"/>
        <v>27</v>
      </c>
      <c r="T2748" s="3">
        <f t="shared" si="257"/>
        <v>42.16</v>
      </c>
      <c r="U2748" s="9" t="s">
        <v>8315</v>
      </c>
      <c r="V2748" s="3" t="s">
        <v>8351</v>
      </c>
    </row>
    <row r="2749" spans="1:22" ht="43.2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15">
        <f t="shared" si="253"/>
        <v>41076.131944444445</v>
      </c>
      <c r="K2749" s="3">
        <v>1337095997</v>
      </c>
      <c r="L2749" s="15">
        <f t="shared" si="254"/>
        <v>41044.64811342593</v>
      </c>
      <c r="M2749" s="15" t="str">
        <f t="shared" si="255"/>
        <v>May</v>
      </c>
      <c r="N2749" s="15" t="str">
        <f t="shared" si="256"/>
        <v>2012</v>
      </c>
      <c r="O2749" s="3" t="b">
        <v>0</v>
      </c>
      <c r="P2749" s="3">
        <v>4</v>
      </c>
      <c r="Q2749" s="3" t="b">
        <v>0</v>
      </c>
      <c r="R2749" s="3" t="s">
        <v>8304</v>
      </c>
      <c r="S2749" s="7">
        <f t="shared" si="252"/>
        <v>28</v>
      </c>
      <c r="T2749" s="3">
        <f t="shared" si="257"/>
        <v>35</v>
      </c>
      <c r="U2749" s="9" t="s">
        <v>8315</v>
      </c>
      <c r="V2749" s="3" t="s">
        <v>8351</v>
      </c>
    </row>
    <row r="2750" spans="1:22" ht="43.2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15">
        <f t="shared" si="253"/>
        <v>42615.7106712963</v>
      </c>
      <c r="K2750" s="3">
        <v>1470243802</v>
      </c>
      <c r="L2750" s="15">
        <f t="shared" si="254"/>
        <v>42585.7106712963</v>
      </c>
      <c r="M2750" s="15" t="str">
        <f t="shared" si="255"/>
        <v>Aug</v>
      </c>
      <c r="N2750" s="15" t="str">
        <f t="shared" si="256"/>
        <v>2016</v>
      </c>
      <c r="O2750" s="3" t="b">
        <v>0</v>
      </c>
      <c r="P2750" s="3">
        <v>4</v>
      </c>
      <c r="Q2750" s="3" t="b">
        <v>0</v>
      </c>
      <c r="R2750" s="3" t="s">
        <v>8304</v>
      </c>
      <c r="S2750" s="7">
        <f t="shared" si="252"/>
        <v>1</v>
      </c>
      <c r="T2750" s="3">
        <f t="shared" si="257"/>
        <v>13.25</v>
      </c>
      <c r="U2750" s="9" t="s">
        <v>8315</v>
      </c>
      <c r="V2750" s="3" t="s">
        <v>8351</v>
      </c>
    </row>
    <row r="2751" spans="1:22" ht="28.8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15">
        <f t="shared" si="253"/>
        <v>42098.757372685184</v>
      </c>
      <c r="K2751" s="3">
        <v>1425582637</v>
      </c>
      <c r="L2751" s="15">
        <f t="shared" si="254"/>
        <v>42068.799039351856</v>
      </c>
      <c r="M2751" s="15" t="str">
        <f t="shared" si="255"/>
        <v>Mar</v>
      </c>
      <c r="N2751" s="15" t="str">
        <f t="shared" si="256"/>
        <v>2015</v>
      </c>
      <c r="O2751" s="3" t="b">
        <v>0</v>
      </c>
      <c r="P2751" s="3">
        <v>2</v>
      </c>
      <c r="Q2751" s="3" t="b">
        <v>0</v>
      </c>
      <c r="R2751" s="3" t="s">
        <v>8304</v>
      </c>
      <c r="S2751" s="7">
        <f t="shared" si="252"/>
        <v>1</v>
      </c>
      <c r="T2751" s="3">
        <f t="shared" si="257"/>
        <v>55</v>
      </c>
      <c r="U2751" s="9" t="s">
        <v>8315</v>
      </c>
      <c r="V2751" s="3" t="s">
        <v>8351</v>
      </c>
    </row>
    <row r="2752" spans="1:22" ht="43.2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15">
        <f t="shared" si="253"/>
        <v>41090.833333333336</v>
      </c>
      <c r="K2752" s="3">
        <v>1340055345</v>
      </c>
      <c r="L2752" s="15">
        <f t="shared" si="254"/>
        <v>41078.899826388886</v>
      </c>
      <c r="M2752" s="15" t="str">
        <f t="shared" si="255"/>
        <v>Jun</v>
      </c>
      <c r="N2752" s="15" t="str">
        <f t="shared" si="256"/>
        <v>2012</v>
      </c>
      <c r="O2752" s="3" t="b">
        <v>0</v>
      </c>
      <c r="P2752" s="3">
        <v>0</v>
      </c>
      <c r="Q2752" s="3" t="b">
        <v>0</v>
      </c>
      <c r="R2752" s="3" t="s">
        <v>8304</v>
      </c>
      <c r="S2752" s="7">
        <f t="shared" si="252"/>
        <v>0</v>
      </c>
      <c r="T2752" s="3" t="e">
        <f t="shared" si="257"/>
        <v>#DIV/0!</v>
      </c>
      <c r="U2752" s="9" t="s">
        <v>8315</v>
      </c>
      <c r="V2752" s="3" t="s">
        <v>8351</v>
      </c>
    </row>
    <row r="2753" spans="1:22" ht="43.2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15">
        <f t="shared" si="253"/>
        <v>41807.887060185189</v>
      </c>
      <c r="K2753" s="3">
        <v>1397855842</v>
      </c>
      <c r="L2753" s="15">
        <f t="shared" si="254"/>
        <v>41747.887060185189</v>
      </c>
      <c r="M2753" s="15" t="str">
        <f t="shared" si="255"/>
        <v>Apr</v>
      </c>
      <c r="N2753" s="15" t="str">
        <f t="shared" si="256"/>
        <v>2014</v>
      </c>
      <c r="O2753" s="3" t="b">
        <v>0</v>
      </c>
      <c r="P2753" s="3">
        <v>0</v>
      </c>
      <c r="Q2753" s="3" t="b">
        <v>0</v>
      </c>
      <c r="R2753" s="3" t="s">
        <v>8304</v>
      </c>
      <c r="S2753" s="7">
        <f t="shared" si="252"/>
        <v>0</v>
      </c>
      <c r="T2753" s="3" t="e">
        <f t="shared" si="257"/>
        <v>#DIV/0!</v>
      </c>
      <c r="U2753" s="9" t="s">
        <v>8315</v>
      </c>
      <c r="V2753" s="3" t="s">
        <v>8351</v>
      </c>
    </row>
    <row r="2754" spans="1:22" ht="43.2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15">
        <f t="shared" si="253"/>
        <v>40895.765092592592</v>
      </c>
      <c r="K2754" s="3">
        <v>1320776504</v>
      </c>
      <c r="L2754" s="15">
        <f t="shared" si="254"/>
        <v>40855.765092592592</v>
      </c>
      <c r="M2754" s="15" t="str">
        <f t="shared" si="255"/>
        <v>Nov</v>
      </c>
      <c r="N2754" s="15" t="str">
        <f t="shared" si="256"/>
        <v>2011</v>
      </c>
      <c r="O2754" s="3" t="b">
        <v>0</v>
      </c>
      <c r="P2754" s="3">
        <v>14</v>
      </c>
      <c r="Q2754" s="3" t="b">
        <v>0</v>
      </c>
      <c r="R2754" s="3" t="s">
        <v>8304</v>
      </c>
      <c r="S2754" s="7">
        <f t="shared" ref="S2754:S2817" si="258">ROUND((E2754/D2754)*100,0)</f>
        <v>11</v>
      </c>
      <c r="T2754" s="3">
        <f t="shared" si="257"/>
        <v>39.29</v>
      </c>
      <c r="U2754" s="9" t="s">
        <v>8315</v>
      </c>
      <c r="V2754" s="3" t="s">
        <v>8351</v>
      </c>
    </row>
    <row r="2755" spans="1:22" ht="43.2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15">
        <f t="shared" ref="J2755:J2818" si="259">(((I2755/60)/60)/24)+DATE(1970,1,1)</f>
        <v>41147.900729166664</v>
      </c>
      <c r="K2755" s="3">
        <v>1343425023</v>
      </c>
      <c r="L2755" s="15">
        <f t="shared" ref="L2755:L2818" si="260">(((K2755/60)/60)/24)+DATE(1970,1,1)</f>
        <v>41117.900729166664</v>
      </c>
      <c r="M2755" s="15" t="str">
        <f t="shared" ref="M2755:M2818" si="261">TEXT(L2755, "mmm")</f>
        <v>Jul</v>
      </c>
      <c r="N2755" s="15" t="str">
        <f t="shared" ref="N2755:N2818" si="262">TEXT(L2755, "yyyy")</f>
        <v>2012</v>
      </c>
      <c r="O2755" s="3" t="b">
        <v>0</v>
      </c>
      <c r="P2755" s="3">
        <v>8</v>
      </c>
      <c r="Q2755" s="3" t="b">
        <v>0</v>
      </c>
      <c r="R2755" s="3" t="s">
        <v>8304</v>
      </c>
      <c r="S2755" s="7">
        <f t="shared" si="258"/>
        <v>19</v>
      </c>
      <c r="T2755" s="3">
        <f t="shared" ref="T2755:T2818" si="263">ROUND(E2755/P2755,2)</f>
        <v>47.5</v>
      </c>
      <c r="U2755" s="9" t="s">
        <v>8315</v>
      </c>
      <c r="V2755" s="3" t="s">
        <v>8351</v>
      </c>
    </row>
    <row r="2756" spans="1:22" ht="43.2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15">
        <f t="shared" si="259"/>
        <v>41893.636006944449</v>
      </c>
      <c r="K2756" s="3">
        <v>1407856551</v>
      </c>
      <c r="L2756" s="15">
        <f t="shared" si="260"/>
        <v>41863.636006944449</v>
      </c>
      <c r="M2756" s="15" t="str">
        <f t="shared" si="261"/>
        <v>Aug</v>
      </c>
      <c r="N2756" s="15" t="str">
        <f t="shared" si="262"/>
        <v>2014</v>
      </c>
      <c r="O2756" s="3" t="b">
        <v>0</v>
      </c>
      <c r="P2756" s="3">
        <v>0</v>
      </c>
      <c r="Q2756" s="3" t="b">
        <v>0</v>
      </c>
      <c r="R2756" s="3" t="s">
        <v>8304</v>
      </c>
      <c r="S2756" s="7">
        <f t="shared" si="258"/>
        <v>0</v>
      </c>
      <c r="T2756" s="3" t="e">
        <f t="shared" si="263"/>
        <v>#DIV/0!</v>
      </c>
      <c r="U2756" s="9" t="s">
        <v>8315</v>
      </c>
      <c r="V2756" s="3" t="s">
        <v>8351</v>
      </c>
    </row>
    <row r="2757" spans="1:22" ht="43.2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15">
        <f t="shared" si="259"/>
        <v>42102.790821759263</v>
      </c>
      <c r="K2757" s="3">
        <v>1425927527</v>
      </c>
      <c r="L2757" s="15">
        <f t="shared" si="260"/>
        <v>42072.790821759263</v>
      </c>
      <c r="M2757" s="15" t="str">
        <f t="shared" si="261"/>
        <v>Mar</v>
      </c>
      <c r="N2757" s="15" t="str">
        <f t="shared" si="262"/>
        <v>2015</v>
      </c>
      <c r="O2757" s="3" t="b">
        <v>0</v>
      </c>
      <c r="P2757" s="3">
        <v>15</v>
      </c>
      <c r="Q2757" s="3" t="b">
        <v>0</v>
      </c>
      <c r="R2757" s="3" t="s">
        <v>8304</v>
      </c>
      <c r="S2757" s="7">
        <f t="shared" si="258"/>
        <v>52</v>
      </c>
      <c r="T2757" s="3">
        <f t="shared" si="263"/>
        <v>17.329999999999998</v>
      </c>
      <c r="U2757" s="9" t="s">
        <v>8315</v>
      </c>
      <c r="V2757" s="3" t="s">
        <v>8351</v>
      </c>
    </row>
    <row r="2758" spans="1:22" ht="43.2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15">
        <f t="shared" si="259"/>
        <v>41650.90047453704</v>
      </c>
      <c r="K2758" s="3">
        <v>1386884201</v>
      </c>
      <c r="L2758" s="15">
        <f t="shared" si="260"/>
        <v>41620.90047453704</v>
      </c>
      <c r="M2758" s="15" t="str">
        <f t="shared" si="261"/>
        <v>Dec</v>
      </c>
      <c r="N2758" s="15" t="str">
        <f t="shared" si="262"/>
        <v>2013</v>
      </c>
      <c r="O2758" s="3" t="b">
        <v>0</v>
      </c>
      <c r="P2758" s="3">
        <v>33</v>
      </c>
      <c r="Q2758" s="3" t="b">
        <v>0</v>
      </c>
      <c r="R2758" s="3" t="s">
        <v>8304</v>
      </c>
      <c r="S2758" s="7">
        <f t="shared" si="258"/>
        <v>10</v>
      </c>
      <c r="T2758" s="3">
        <f t="shared" si="263"/>
        <v>31.76</v>
      </c>
      <c r="U2758" s="9" t="s">
        <v>8315</v>
      </c>
      <c r="V2758" s="3" t="s">
        <v>8351</v>
      </c>
    </row>
    <row r="2759" spans="1:22" ht="28.8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15">
        <f t="shared" si="259"/>
        <v>42588.65662037037</v>
      </c>
      <c r="K2759" s="3">
        <v>1469202332</v>
      </c>
      <c r="L2759" s="15">
        <f t="shared" si="260"/>
        <v>42573.65662037037</v>
      </c>
      <c r="M2759" s="15" t="str">
        <f t="shared" si="261"/>
        <v>Jul</v>
      </c>
      <c r="N2759" s="15" t="str">
        <f t="shared" si="262"/>
        <v>2016</v>
      </c>
      <c r="O2759" s="3" t="b">
        <v>0</v>
      </c>
      <c r="P2759" s="3">
        <v>2</v>
      </c>
      <c r="Q2759" s="3" t="b">
        <v>0</v>
      </c>
      <c r="R2759" s="3" t="s">
        <v>8304</v>
      </c>
      <c r="S2759" s="7">
        <f t="shared" si="258"/>
        <v>1</v>
      </c>
      <c r="T2759" s="3">
        <f t="shared" si="263"/>
        <v>5</v>
      </c>
      <c r="U2759" s="9" t="s">
        <v>8315</v>
      </c>
      <c r="V2759" s="3" t="s">
        <v>8351</v>
      </c>
    </row>
    <row r="2760" spans="1:22" ht="57.6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15">
        <f t="shared" si="259"/>
        <v>42653.441932870366</v>
      </c>
      <c r="K2760" s="3">
        <v>1474886183</v>
      </c>
      <c r="L2760" s="15">
        <f t="shared" si="260"/>
        <v>42639.441932870366</v>
      </c>
      <c r="M2760" s="15" t="str">
        <f t="shared" si="261"/>
        <v>Sep</v>
      </c>
      <c r="N2760" s="15" t="str">
        <f t="shared" si="262"/>
        <v>2016</v>
      </c>
      <c r="O2760" s="3" t="b">
        <v>0</v>
      </c>
      <c r="P2760" s="3">
        <v>6</v>
      </c>
      <c r="Q2760" s="3" t="b">
        <v>0</v>
      </c>
      <c r="R2760" s="3" t="s">
        <v>8304</v>
      </c>
      <c r="S2760" s="7">
        <f t="shared" si="258"/>
        <v>12</v>
      </c>
      <c r="T2760" s="3">
        <f t="shared" si="263"/>
        <v>39</v>
      </c>
      <c r="U2760" s="9" t="s">
        <v>8315</v>
      </c>
      <c r="V2760" s="3" t="s">
        <v>8351</v>
      </c>
    </row>
    <row r="2761" spans="1:22" ht="43.2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15">
        <f t="shared" si="259"/>
        <v>42567.36650462963</v>
      </c>
      <c r="K2761" s="3">
        <v>1464943666</v>
      </c>
      <c r="L2761" s="15">
        <f t="shared" si="260"/>
        <v>42524.36650462963</v>
      </c>
      <c r="M2761" s="15" t="str">
        <f t="shared" si="261"/>
        <v>Jun</v>
      </c>
      <c r="N2761" s="15" t="str">
        <f t="shared" si="262"/>
        <v>2016</v>
      </c>
      <c r="O2761" s="3" t="b">
        <v>0</v>
      </c>
      <c r="P2761" s="3">
        <v>2</v>
      </c>
      <c r="Q2761" s="3" t="b">
        <v>0</v>
      </c>
      <c r="R2761" s="3" t="s">
        <v>8304</v>
      </c>
      <c r="S2761" s="7">
        <f t="shared" si="258"/>
        <v>11</v>
      </c>
      <c r="T2761" s="3">
        <f t="shared" si="263"/>
        <v>52.5</v>
      </c>
      <c r="U2761" s="9" t="s">
        <v>8315</v>
      </c>
      <c r="V2761" s="3" t="s">
        <v>8351</v>
      </c>
    </row>
    <row r="2762" spans="1:22" ht="43.2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15">
        <f t="shared" si="259"/>
        <v>41445.461319444446</v>
      </c>
      <c r="K2762" s="3">
        <v>1369134258</v>
      </c>
      <c r="L2762" s="15">
        <f t="shared" si="260"/>
        <v>41415.461319444446</v>
      </c>
      <c r="M2762" s="15" t="str">
        <f t="shared" si="261"/>
        <v>May</v>
      </c>
      <c r="N2762" s="15" t="str">
        <f t="shared" si="262"/>
        <v>2013</v>
      </c>
      <c r="O2762" s="3" t="b">
        <v>0</v>
      </c>
      <c r="P2762" s="3">
        <v>0</v>
      </c>
      <c r="Q2762" s="3" t="b">
        <v>0</v>
      </c>
      <c r="R2762" s="3" t="s">
        <v>8304</v>
      </c>
      <c r="S2762" s="7">
        <f t="shared" si="258"/>
        <v>0</v>
      </c>
      <c r="T2762" s="3" t="e">
        <f t="shared" si="263"/>
        <v>#DIV/0!</v>
      </c>
      <c r="U2762" s="9" t="s">
        <v>8315</v>
      </c>
      <c r="V2762" s="3" t="s">
        <v>8351</v>
      </c>
    </row>
    <row r="2763" spans="1:22" ht="28.8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15">
        <f t="shared" si="259"/>
        <v>41277.063576388886</v>
      </c>
      <c r="K2763" s="3">
        <v>1354584693</v>
      </c>
      <c r="L2763" s="15">
        <f t="shared" si="260"/>
        <v>41247.063576388886</v>
      </c>
      <c r="M2763" s="15" t="str">
        <f t="shared" si="261"/>
        <v>Dec</v>
      </c>
      <c r="N2763" s="15" t="str">
        <f t="shared" si="262"/>
        <v>2012</v>
      </c>
      <c r="O2763" s="3" t="b">
        <v>0</v>
      </c>
      <c r="P2763" s="3">
        <v>4</v>
      </c>
      <c r="Q2763" s="3" t="b">
        <v>0</v>
      </c>
      <c r="R2763" s="3" t="s">
        <v>8304</v>
      </c>
      <c r="S2763" s="7">
        <f t="shared" si="258"/>
        <v>1</v>
      </c>
      <c r="T2763" s="3">
        <f t="shared" si="263"/>
        <v>9</v>
      </c>
      <c r="U2763" s="9" t="s">
        <v>8315</v>
      </c>
      <c r="V2763" s="3" t="s">
        <v>8351</v>
      </c>
    </row>
    <row r="2764" spans="1:22" ht="43.2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15">
        <f t="shared" si="259"/>
        <v>40986.995312500003</v>
      </c>
      <c r="K2764" s="3">
        <v>1326934395</v>
      </c>
      <c r="L2764" s="15">
        <f t="shared" si="260"/>
        <v>40927.036979166667</v>
      </c>
      <c r="M2764" s="15" t="str">
        <f t="shared" si="261"/>
        <v>Jan</v>
      </c>
      <c r="N2764" s="15" t="str">
        <f t="shared" si="262"/>
        <v>2012</v>
      </c>
      <c r="O2764" s="3" t="b">
        <v>0</v>
      </c>
      <c r="P2764" s="3">
        <v>1</v>
      </c>
      <c r="Q2764" s="3" t="b">
        <v>0</v>
      </c>
      <c r="R2764" s="3" t="s">
        <v>8304</v>
      </c>
      <c r="S2764" s="7">
        <f t="shared" si="258"/>
        <v>1</v>
      </c>
      <c r="T2764" s="3">
        <f t="shared" si="263"/>
        <v>25</v>
      </c>
      <c r="U2764" s="9" t="s">
        <v>8315</v>
      </c>
      <c r="V2764" s="3" t="s">
        <v>8351</v>
      </c>
    </row>
    <row r="2765" spans="1:22" ht="28.8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15">
        <f t="shared" si="259"/>
        <v>41418.579675925925</v>
      </c>
      <c r="K2765" s="3">
        <v>1365515684</v>
      </c>
      <c r="L2765" s="15">
        <f t="shared" si="260"/>
        <v>41373.579675925925</v>
      </c>
      <c r="M2765" s="15" t="str">
        <f t="shared" si="261"/>
        <v>Apr</v>
      </c>
      <c r="N2765" s="15" t="str">
        <f t="shared" si="262"/>
        <v>2013</v>
      </c>
      <c r="O2765" s="3" t="b">
        <v>0</v>
      </c>
      <c r="P2765" s="3">
        <v>3</v>
      </c>
      <c r="Q2765" s="3" t="b">
        <v>0</v>
      </c>
      <c r="R2765" s="3" t="s">
        <v>8304</v>
      </c>
      <c r="S2765" s="7">
        <f t="shared" si="258"/>
        <v>0</v>
      </c>
      <c r="T2765" s="3">
        <f t="shared" si="263"/>
        <v>30</v>
      </c>
      <c r="U2765" s="9" t="s">
        <v>8315</v>
      </c>
      <c r="V2765" s="3" t="s">
        <v>8351</v>
      </c>
    </row>
    <row r="2766" spans="1:22" ht="43.2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15">
        <f t="shared" si="259"/>
        <v>41059.791666666664</v>
      </c>
      <c r="K2766" s="3">
        <v>1335855631</v>
      </c>
      <c r="L2766" s="15">
        <f t="shared" si="260"/>
        <v>41030.292025462964</v>
      </c>
      <c r="M2766" s="15" t="str">
        <f t="shared" si="261"/>
        <v>May</v>
      </c>
      <c r="N2766" s="15" t="str">
        <f t="shared" si="262"/>
        <v>2012</v>
      </c>
      <c r="O2766" s="3" t="b">
        <v>0</v>
      </c>
      <c r="P2766" s="3">
        <v>4</v>
      </c>
      <c r="Q2766" s="3" t="b">
        <v>0</v>
      </c>
      <c r="R2766" s="3" t="s">
        <v>8304</v>
      </c>
      <c r="S2766" s="7">
        <f t="shared" si="258"/>
        <v>1</v>
      </c>
      <c r="T2766" s="3">
        <f t="shared" si="263"/>
        <v>11.25</v>
      </c>
      <c r="U2766" s="9" t="s">
        <v>8315</v>
      </c>
      <c r="V2766" s="3" t="s">
        <v>8351</v>
      </c>
    </row>
    <row r="2767" spans="1:22" ht="43.2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15">
        <f t="shared" si="259"/>
        <v>41210.579027777778</v>
      </c>
      <c r="K2767" s="3">
        <v>1350050028</v>
      </c>
      <c r="L2767" s="15">
        <f t="shared" si="260"/>
        <v>41194.579027777778</v>
      </c>
      <c r="M2767" s="15" t="str">
        <f t="shared" si="261"/>
        <v>Oct</v>
      </c>
      <c r="N2767" s="15" t="str">
        <f t="shared" si="262"/>
        <v>2012</v>
      </c>
      <c r="O2767" s="3" t="b">
        <v>0</v>
      </c>
      <c r="P2767" s="3">
        <v>0</v>
      </c>
      <c r="Q2767" s="3" t="b">
        <v>0</v>
      </c>
      <c r="R2767" s="3" t="s">
        <v>8304</v>
      </c>
      <c r="S2767" s="7">
        <f t="shared" si="258"/>
        <v>0</v>
      </c>
      <c r="T2767" s="3" t="e">
        <f t="shared" si="263"/>
        <v>#DIV/0!</v>
      </c>
      <c r="U2767" s="9" t="s">
        <v>8315</v>
      </c>
      <c r="V2767" s="3" t="s">
        <v>8351</v>
      </c>
    </row>
    <row r="2768" spans="1:22" ht="43.2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15">
        <f t="shared" si="259"/>
        <v>40766.668032407404</v>
      </c>
      <c r="K2768" s="3">
        <v>1310486518</v>
      </c>
      <c r="L2768" s="15">
        <f t="shared" si="260"/>
        <v>40736.668032407404</v>
      </c>
      <c r="M2768" s="15" t="str">
        <f t="shared" si="261"/>
        <v>Jul</v>
      </c>
      <c r="N2768" s="15" t="str">
        <f t="shared" si="262"/>
        <v>2011</v>
      </c>
      <c r="O2768" s="3" t="b">
        <v>0</v>
      </c>
      <c r="P2768" s="3">
        <v>4</v>
      </c>
      <c r="Q2768" s="3" t="b">
        <v>0</v>
      </c>
      <c r="R2768" s="3" t="s">
        <v>8304</v>
      </c>
      <c r="S2768" s="7">
        <f t="shared" si="258"/>
        <v>2</v>
      </c>
      <c r="T2768" s="3">
        <f t="shared" si="263"/>
        <v>25</v>
      </c>
      <c r="U2768" s="9" t="s">
        <v>8315</v>
      </c>
      <c r="V2768" s="3" t="s">
        <v>8351</v>
      </c>
    </row>
    <row r="2769" spans="1:22" ht="43.2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15">
        <f t="shared" si="259"/>
        <v>42232.958912037036</v>
      </c>
      <c r="K2769" s="3">
        <v>1434582050</v>
      </c>
      <c r="L2769" s="15">
        <f t="shared" si="260"/>
        <v>42172.958912037036</v>
      </c>
      <c r="M2769" s="15" t="str">
        <f t="shared" si="261"/>
        <v>Jun</v>
      </c>
      <c r="N2769" s="15" t="str">
        <f t="shared" si="262"/>
        <v>2015</v>
      </c>
      <c r="O2769" s="3" t="b">
        <v>0</v>
      </c>
      <c r="P2769" s="3">
        <v>3</v>
      </c>
      <c r="Q2769" s="3" t="b">
        <v>0</v>
      </c>
      <c r="R2769" s="3" t="s">
        <v>8304</v>
      </c>
      <c r="S2769" s="7">
        <f t="shared" si="258"/>
        <v>1</v>
      </c>
      <c r="T2769" s="3">
        <f t="shared" si="263"/>
        <v>11.33</v>
      </c>
      <c r="U2769" s="9" t="s">
        <v>8315</v>
      </c>
      <c r="V2769" s="3" t="s">
        <v>8351</v>
      </c>
    </row>
    <row r="2770" spans="1:22" ht="43.2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15">
        <f t="shared" si="259"/>
        <v>40997.573182870372</v>
      </c>
      <c r="K2770" s="3">
        <v>1330440323</v>
      </c>
      <c r="L2770" s="15">
        <f t="shared" si="260"/>
        <v>40967.614849537036</v>
      </c>
      <c r="M2770" s="15" t="str">
        <f t="shared" si="261"/>
        <v>Feb</v>
      </c>
      <c r="N2770" s="15" t="str">
        <f t="shared" si="262"/>
        <v>2012</v>
      </c>
      <c r="O2770" s="3" t="b">
        <v>0</v>
      </c>
      <c r="P2770" s="3">
        <v>34</v>
      </c>
      <c r="Q2770" s="3" t="b">
        <v>0</v>
      </c>
      <c r="R2770" s="3" t="s">
        <v>8304</v>
      </c>
      <c r="S2770" s="7">
        <f t="shared" si="258"/>
        <v>14</v>
      </c>
      <c r="T2770" s="3">
        <f t="shared" si="263"/>
        <v>29.47</v>
      </c>
      <c r="U2770" s="9" t="s">
        <v>8315</v>
      </c>
      <c r="V2770" s="3" t="s">
        <v>8351</v>
      </c>
    </row>
    <row r="2771" spans="1:22" ht="43.2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15">
        <f t="shared" si="259"/>
        <v>41795.826273148145</v>
      </c>
      <c r="K2771" s="3">
        <v>1397677790</v>
      </c>
      <c r="L2771" s="15">
        <f t="shared" si="260"/>
        <v>41745.826273148145</v>
      </c>
      <c r="M2771" s="15" t="str">
        <f t="shared" si="261"/>
        <v>Apr</v>
      </c>
      <c r="N2771" s="15" t="str">
        <f t="shared" si="262"/>
        <v>2014</v>
      </c>
      <c r="O2771" s="3" t="b">
        <v>0</v>
      </c>
      <c r="P2771" s="3">
        <v>2</v>
      </c>
      <c r="Q2771" s="3" t="b">
        <v>0</v>
      </c>
      <c r="R2771" s="3" t="s">
        <v>8304</v>
      </c>
      <c r="S2771" s="7">
        <f t="shared" si="258"/>
        <v>0</v>
      </c>
      <c r="T2771" s="3">
        <f t="shared" si="263"/>
        <v>1</v>
      </c>
      <c r="U2771" s="9" t="s">
        <v>8315</v>
      </c>
      <c r="V2771" s="3" t="s">
        <v>8351</v>
      </c>
    </row>
    <row r="2772" spans="1:22" ht="43.2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15">
        <f t="shared" si="259"/>
        <v>41716.663541666669</v>
      </c>
      <c r="K2772" s="3">
        <v>1392569730</v>
      </c>
      <c r="L2772" s="15">
        <f t="shared" si="260"/>
        <v>41686.705208333333</v>
      </c>
      <c r="M2772" s="15" t="str">
        <f t="shared" si="261"/>
        <v>Feb</v>
      </c>
      <c r="N2772" s="15" t="str">
        <f t="shared" si="262"/>
        <v>2014</v>
      </c>
      <c r="O2772" s="3" t="b">
        <v>0</v>
      </c>
      <c r="P2772" s="3">
        <v>33</v>
      </c>
      <c r="Q2772" s="3" t="b">
        <v>0</v>
      </c>
      <c r="R2772" s="3" t="s">
        <v>8304</v>
      </c>
      <c r="S2772" s="7">
        <f t="shared" si="258"/>
        <v>10</v>
      </c>
      <c r="T2772" s="3">
        <f t="shared" si="263"/>
        <v>63.1</v>
      </c>
      <c r="U2772" s="9" t="s">
        <v>8315</v>
      </c>
      <c r="V2772" s="3" t="s">
        <v>8351</v>
      </c>
    </row>
    <row r="2773" spans="1:22" ht="43.2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15">
        <f t="shared" si="259"/>
        <v>41306.708333333336</v>
      </c>
      <c r="K2773" s="3">
        <v>1355489140</v>
      </c>
      <c r="L2773" s="15">
        <f t="shared" si="260"/>
        <v>41257.531712962962</v>
      </c>
      <c r="M2773" s="15" t="str">
        <f t="shared" si="261"/>
        <v>Dec</v>
      </c>
      <c r="N2773" s="15" t="str">
        <f t="shared" si="262"/>
        <v>2012</v>
      </c>
      <c r="O2773" s="3" t="b">
        <v>0</v>
      </c>
      <c r="P2773" s="3">
        <v>0</v>
      </c>
      <c r="Q2773" s="3" t="b">
        <v>0</v>
      </c>
      <c r="R2773" s="3" t="s">
        <v>8304</v>
      </c>
      <c r="S2773" s="7">
        <f t="shared" si="258"/>
        <v>0</v>
      </c>
      <c r="T2773" s="3" t="e">
        <f t="shared" si="263"/>
        <v>#DIV/0!</v>
      </c>
      <c r="U2773" s="9" t="s">
        <v>8315</v>
      </c>
      <c r="V2773" s="3" t="s">
        <v>8351</v>
      </c>
    </row>
    <row r="2774" spans="1:22" ht="43.2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15">
        <f t="shared" si="259"/>
        <v>41552.869143518517</v>
      </c>
      <c r="K2774" s="3">
        <v>1379710294</v>
      </c>
      <c r="L2774" s="15">
        <f t="shared" si="260"/>
        <v>41537.869143518517</v>
      </c>
      <c r="M2774" s="15" t="str">
        <f t="shared" si="261"/>
        <v>Sep</v>
      </c>
      <c r="N2774" s="15" t="str">
        <f t="shared" si="262"/>
        <v>2013</v>
      </c>
      <c r="O2774" s="3" t="b">
        <v>0</v>
      </c>
      <c r="P2774" s="3">
        <v>0</v>
      </c>
      <c r="Q2774" s="3" t="b">
        <v>0</v>
      </c>
      <c r="R2774" s="3" t="s">
        <v>8304</v>
      </c>
      <c r="S2774" s="7">
        <f t="shared" si="258"/>
        <v>0</v>
      </c>
      <c r="T2774" s="3" t="e">
        <f t="shared" si="263"/>
        <v>#DIV/0!</v>
      </c>
      <c r="U2774" s="9" t="s">
        <v>8315</v>
      </c>
      <c r="V2774" s="3" t="s">
        <v>8351</v>
      </c>
    </row>
    <row r="2775" spans="1:22" ht="43.2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15">
        <f t="shared" si="259"/>
        <v>42484.86482638889</v>
      </c>
      <c r="K2775" s="3">
        <v>1460666721</v>
      </c>
      <c r="L2775" s="15">
        <f t="shared" si="260"/>
        <v>42474.86482638889</v>
      </c>
      <c r="M2775" s="15" t="str">
        <f t="shared" si="261"/>
        <v>Apr</v>
      </c>
      <c r="N2775" s="15" t="str">
        <f t="shared" si="262"/>
        <v>2016</v>
      </c>
      <c r="O2775" s="3" t="b">
        <v>0</v>
      </c>
      <c r="P2775" s="3">
        <v>1</v>
      </c>
      <c r="Q2775" s="3" t="b">
        <v>0</v>
      </c>
      <c r="R2775" s="3" t="s">
        <v>8304</v>
      </c>
      <c r="S2775" s="7">
        <f t="shared" si="258"/>
        <v>0</v>
      </c>
      <c r="T2775" s="3">
        <f t="shared" si="263"/>
        <v>1</v>
      </c>
      <c r="U2775" s="9" t="s">
        <v>8315</v>
      </c>
      <c r="V2775" s="3" t="s">
        <v>8351</v>
      </c>
    </row>
    <row r="2776" spans="1:22" ht="43.2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15">
        <f t="shared" si="259"/>
        <v>41341.126481481479</v>
      </c>
      <c r="K2776" s="3">
        <v>1360119728</v>
      </c>
      <c r="L2776" s="15">
        <f t="shared" si="260"/>
        <v>41311.126481481479</v>
      </c>
      <c r="M2776" s="15" t="str">
        <f t="shared" si="261"/>
        <v>Feb</v>
      </c>
      <c r="N2776" s="15" t="str">
        <f t="shared" si="262"/>
        <v>2013</v>
      </c>
      <c r="O2776" s="3" t="b">
        <v>0</v>
      </c>
      <c r="P2776" s="3">
        <v>13</v>
      </c>
      <c r="Q2776" s="3" t="b">
        <v>0</v>
      </c>
      <c r="R2776" s="3" t="s">
        <v>8304</v>
      </c>
      <c r="S2776" s="7">
        <f t="shared" si="258"/>
        <v>14</v>
      </c>
      <c r="T2776" s="3">
        <f t="shared" si="263"/>
        <v>43.85</v>
      </c>
      <c r="U2776" s="9" t="s">
        <v>8315</v>
      </c>
      <c r="V2776" s="3" t="s">
        <v>8351</v>
      </c>
    </row>
    <row r="2777" spans="1:22" ht="43.2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15">
        <f t="shared" si="259"/>
        <v>40893.013356481482</v>
      </c>
      <c r="K2777" s="3">
        <v>1321402754</v>
      </c>
      <c r="L2777" s="15">
        <f t="shared" si="260"/>
        <v>40863.013356481482</v>
      </c>
      <c r="M2777" s="15" t="str">
        <f t="shared" si="261"/>
        <v>Nov</v>
      </c>
      <c r="N2777" s="15" t="str">
        <f t="shared" si="262"/>
        <v>2011</v>
      </c>
      <c r="O2777" s="3" t="b">
        <v>0</v>
      </c>
      <c r="P2777" s="3">
        <v>2</v>
      </c>
      <c r="Q2777" s="3" t="b">
        <v>0</v>
      </c>
      <c r="R2777" s="3" t="s">
        <v>8304</v>
      </c>
      <c r="S2777" s="7">
        <f t="shared" si="258"/>
        <v>3</v>
      </c>
      <c r="T2777" s="3">
        <f t="shared" si="263"/>
        <v>75</v>
      </c>
      <c r="U2777" s="9" t="s">
        <v>8315</v>
      </c>
      <c r="V2777" s="3" t="s">
        <v>8351</v>
      </c>
    </row>
    <row r="2778" spans="1:22" ht="57.6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15">
        <f t="shared" si="259"/>
        <v>42167.297175925924</v>
      </c>
      <c r="K2778" s="3">
        <v>1431414476</v>
      </c>
      <c r="L2778" s="15">
        <f t="shared" si="260"/>
        <v>42136.297175925924</v>
      </c>
      <c r="M2778" s="15" t="str">
        <f t="shared" si="261"/>
        <v>May</v>
      </c>
      <c r="N2778" s="15" t="str">
        <f t="shared" si="262"/>
        <v>2015</v>
      </c>
      <c r="O2778" s="3" t="b">
        <v>0</v>
      </c>
      <c r="P2778" s="3">
        <v>36</v>
      </c>
      <c r="Q2778" s="3" t="b">
        <v>0</v>
      </c>
      <c r="R2778" s="3" t="s">
        <v>8304</v>
      </c>
      <c r="S2778" s="7">
        <f t="shared" si="258"/>
        <v>8</v>
      </c>
      <c r="T2778" s="3">
        <f t="shared" si="263"/>
        <v>45.97</v>
      </c>
      <c r="U2778" s="9" t="s">
        <v>8315</v>
      </c>
      <c r="V2778" s="3" t="s">
        <v>8351</v>
      </c>
    </row>
    <row r="2779" spans="1:22" ht="43.2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15">
        <f t="shared" si="259"/>
        <v>42202.669027777782</v>
      </c>
      <c r="K2779" s="3">
        <v>1434557004</v>
      </c>
      <c r="L2779" s="15">
        <f t="shared" si="260"/>
        <v>42172.669027777782</v>
      </c>
      <c r="M2779" s="15" t="str">
        <f t="shared" si="261"/>
        <v>Jun</v>
      </c>
      <c r="N2779" s="15" t="str">
        <f t="shared" si="262"/>
        <v>2015</v>
      </c>
      <c r="O2779" s="3" t="b">
        <v>0</v>
      </c>
      <c r="P2779" s="3">
        <v>1</v>
      </c>
      <c r="Q2779" s="3" t="b">
        <v>0</v>
      </c>
      <c r="R2779" s="3" t="s">
        <v>8304</v>
      </c>
      <c r="S2779" s="7">
        <f t="shared" si="258"/>
        <v>0</v>
      </c>
      <c r="T2779" s="3">
        <f t="shared" si="263"/>
        <v>10</v>
      </c>
      <c r="U2779" s="9" t="s">
        <v>8315</v>
      </c>
      <c r="V2779" s="3" t="s">
        <v>8351</v>
      </c>
    </row>
    <row r="2780" spans="1:22" ht="57.6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15">
        <f t="shared" si="259"/>
        <v>41876.978078703702</v>
      </c>
      <c r="K2780" s="3">
        <v>1406417306</v>
      </c>
      <c r="L2780" s="15">
        <f t="shared" si="260"/>
        <v>41846.978078703702</v>
      </c>
      <c r="M2780" s="15" t="str">
        <f t="shared" si="261"/>
        <v>Jul</v>
      </c>
      <c r="N2780" s="15" t="str">
        <f t="shared" si="262"/>
        <v>2014</v>
      </c>
      <c r="O2780" s="3" t="b">
        <v>0</v>
      </c>
      <c r="P2780" s="3">
        <v>15</v>
      </c>
      <c r="Q2780" s="3" t="b">
        <v>0</v>
      </c>
      <c r="R2780" s="3" t="s">
        <v>8304</v>
      </c>
      <c r="S2780" s="7">
        <f t="shared" si="258"/>
        <v>26</v>
      </c>
      <c r="T2780" s="3">
        <f t="shared" si="263"/>
        <v>93.67</v>
      </c>
      <c r="U2780" s="9" t="s">
        <v>8315</v>
      </c>
      <c r="V2780" s="3" t="s">
        <v>8351</v>
      </c>
    </row>
    <row r="2781" spans="1:22" ht="43.2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15">
        <f t="shared" si="259"/>
        <v>42330.627557870372</v>
      </c>
      <c r="K2781" s="3">
        <v>1445609021</v>
      </c>
      <c r="L2781" s="15">
        <f t="shared" si="260"/>
        <v>42300.585891203707</v>
      </c>
      <c r="M2781" s="15" t="str">
        <f t="shared" si="261"/>
        <v>Oct</v>
      </c>
      <c r="N2781" s="15" t="str">
        <f t="shared" si="262"/>
        <v>2015</v>
      </c>
      <c r="O2781" s="3" t="b">
        <v>0</v>
      </c>
      <c r="P2781" s="3">
        <v>1</v>
      </c>
      <c r="Q2781" s="3" t="b">
        <v>0</v>
      </c>
      <c r="R2781" s="3" t="s">
        <v>8304</v>
      </c>
      <c r="S2781" s="7">
        <f t="shared" si="258"/>
        <v>2</v>
      </c>
      <c r="T2781" s="3">
        <f t="shared" si="263"/>
        <v>53</v>
      </c>
      <c r="U2781" s="9" t="s">
        <v>8315</v>
      </c>
      <c r="V2781" s="3" t="s">
        <v>8351</v>
      </c>
    </row>
    <row r="2782" spans="1:22" ht="28.8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15">
        <f t="shared" si="259"/>
        <v>42804.447777777779</v>
      </c>
      <c r="K2782" s="3">
        <v>1486550688</v>
      </c>
      <c r="L2782" s="15">
        <f t="shared" si="260"/>
        <v>42774.447777777779</v>
      </c>
      <c r="M2782" s="15" t="str">
        <f t="shared" si="261"/>
        <v>Feb</v>
      </c>
      <c r="N2782" s="15" t="str">
        <f t="shared" si="262"/>
        <v>2017</v>
      </c>
      <c r="O2782" s="3" t="b">
        <v>0</v>
      </c>
      <c r="P2782" s="3">
        <v>0</v>
      </c>
      <c r="Q2782" s="3" t="b">
        <v>0</v>
      </c>
      <c r="R2782" s="3" t="s">
        <v>8304</v>
      </c>
      <c r="S2782" s="7">
        <f t="shared" si="258"/>
        <v>0</v>
      </c>
      <c r="T2782" s="3" t="e">
        <f t="shared" si="263"/>
        <v>#DIV/0!</v>
      </c>
      <c r="U2782" s="9" t="s">
        <v>8315</v>
      </c>
      <c r="V2782" s="3" t="s">
        <v>8351</v>
      </c>
    </row>
    <row r="2783" spans="1:22" ht="43.2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15">
        <f t="shared" si="259"/>
        <v>42047.291666666672</v>
      </c>
      <c r="K2783" s="3">
        <v>1421274954</v>
      </c>
      <c r="L2783" s="15">
        <f t="shared" si="260"/>
        <v>42018.94159722222</v>
      </c>
      <c r="M2783" s="15" t="str">
        <f t="shared" si="261"/>
        <v>Jan</v>
      </c>
      <c r="N2783" s="15" t="str">
        <f t="shared" si="262"/>
        <v>2015</v>
      </c>
      <c r="O2783" s="3" t="b">
        <v>0</v>
      </c>
      <c r="P2783" s="3">
        <v>28</v>
      </c>
      <c r="Q2783" s="3" t="b">
        <v>1</v>
      </c>
      <c r="R2783" s="3" t="s">
        <v>8271</v>
      </c>
      <c r="S2783" s="7">
        <f t="shared" si="258"/>
        <v>105</v>
      </c>
      <c r="T2783" s="3">
        <f t="shared" si="263"/>
        <v>47</v>
      </c>
      <c r="U2783" s="9" t="s">
        <v>8310</v>
      </c>
      <c r="V2783" s="3" t="s">
        <v>8311</v>
      </c>
    </row>
    <row r="2784" spans="1:22" ht="28.8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15">
        <f t="shared" si="259"/>
        <v>42052.207638888889</v>
      </c>
      <c r="K2784" s="3">
        <v>1421964718</v>
      </c>
      <c r="L2784" s="15">
        <f t="shared" si="260"/>
        <v>42026.924976851849</v>
      </c>
      <c r="M2784" s="15" t="str">
        <f t="shared" si="261"/>
        <v>Jan</v>
      </c>
      <c r="N2784" s="15" t="str">
        <f t="shared" si="262"/>
        <v>2015</v>
      </c>
      <c r="O2784" s="3" t="b">
        <v>0</v>
      </c>
      <c r="P2784" s="3">
        <v>18</v>
      </c>
      <c r="Q2784" s="3" t="b">
        <v>1</v>
      </c>
      <c r="R2784" s="3" t="s">
        <v>8271</v>
      </c>
      <c r="S2784" s="7">
        <f t="shared" si="258"/>
        <v>120</v>
      </c>
      <c r="T2784" s="3">
        <f t="shared" si="263"/>
        <v>66.67</v>
      </c>
      <c r="U2784" s="9" t="s">
        <v>8310</v>
      </c>
      <c r="V2784" s="3" t="s">
        <v>8311</v>
      </c>
    </row>
    <row r="2785" spans="1:22" ht="43.2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15">
        <f t="shared" si="259"/>
        <v>42117.535254629634</v>
      </c>
      <c r="K2785" s="3">
        <v>1428583846</v>
      </c>
      <c r="L2785" s="15">
        <f t="shared" si="260"/>
        <v>42103.535254629634</v>
      </c>
      <c r="M2785" s="15" t="str">
        <f t="shared" si="261"/>
        <v>Apr</v>
      </c>
      <c r="N2785" s="15" t="str">
        <f t="shared" si="262"/>
        <v>2015</v>
      </c>
      <c r="O2785" s="3" t="b">
        <v>0</v>
      </c>
      <c r="P2785" s="3">
        <v>61</v>
      </c>
      <c r="Q2785" s="3" t="b">
        <v>1</v>
      </c>
      <c r="R2785" s="3" t="s">
        <v>8271</v>
      </c>
      <c r="S2785" s="7">
        <f t="shared" si="258"/>
        <v>115</v>
      </c>
      <c r="T2785" s="3">
        <f t="shared" si="263"/>
        <v>18.77</v>
      </c>
      <c r="U2785" s="9" t="s">
        <v>8310</v>
      </c>
      <c r="V2785" s="3" t="s">
        <v>8311</v>
      </c>
    </row>
    <row r="2786" spans="1:22" ht="43.2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15">
        <f t="shared" si="259"/>
        <v>41941.787534722222</v>
      </c>
      <c r="K2786" s="3">
        <v>1412794443</v>
      </c>
      <c r="L2786" s="15">
        <f t="shared" si="260"/>
        <v>41920.787534722222</v>
      </c>
      <c r="M2786" s="15" t="str">
        <f t="shared" si="261"/>
        <v>Oct</v>
      </c>
      <c r="N2786" s="15" t="str">
        <f t="shared" si="262"/>
        <v>2014</v>
      </c>
      <c r="O2786" s="3" t="b">
        <v>0</v>
      </c>
      <c r="P2786" s="3">
        <v>108</v>
      </c>
      <c r="Q2786" s="3" t="b">
        <v>1</v>
      </c>
      <c r="R2786" s="3" t="s">
        <v>8271</v>
      </c>
      <c r="S2786" s="7">
        <f t="shared" si="258"/>
        <v>119</v>
      </c>
      <c r="T2786" s="3">
        <f t="shared" si="263"/>
        <v>66.11</v>
      </c>
      <c r="U2786" s="9" t="s">
        <v>8310</v>
      </c>
      <c r="V2786" s="3" t="s">
        <v>8311</v>
      </c>
    </row>
    <row r="2787" spans="1:22" ht="43.2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15">
        <f t="shared" si="259"/>
        <v>42587.875</v>
      </c>
      <c r="K2787" s="3">
        <v>1467865967</v>
      </c>
      <c r="L2787" s="15">
        <f t="shared" si="260"/>
        <v>42558.189432870371</v>
      </c>
      <c r="M2787" s="15" t="str">
        <f t="shared" si="261"/>
        <v>Jul</v>
      </c>
      <c r="N2787" s="15" t="str">
        <f t="shared" si="262"/>
        <v>2016</v>
      </c>
      <c r="O2787" s="3" t="b">
        <v>0</v>
      </c>
      <c r="P2787" s="3">
        <v>142</v>
      </c>
      <c r="Q2787" s="3" t="b">
        <v>1</v>
      </c>
      <c r="R2787" s="3" t="s">
        <v>8271</v>
      </c>
      <c r="S2787" s="7">
        <f t="shared" si="258"/>
        <v>105</v>
      </c>
      <c r="T2787" s="3">
        <f t="shared" si="263"/>
        <v>36.86</v>
      </c>
      <c r="U2787" s="9" t="s">
        <v>8310</v>
      </c>
      <c r="V2787" s="3" t="s">
        <v>8311</v>
      </c>
    </row>
    <row r="2788" spans="1:22" ht="28.8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15">
        <f t="shared" si="259"/>
        <v>41829.569212962961</v>
      </c>
      <c r="K2788" s="3">
        <v>1403703580</v>
      </c>
      <c r="L2788" s="15">
        <f t="shared" si="260"/>
        <v>41815.569212962961</v>
      </c>
      <c r="M2788" s="15" t="str">
        <f t="shared" si="261"/>
        <v>Jun</v>
      </c>
      <c r="N2788" s="15" t="str">
        <f t="shared" si="262"/>
        <v>2014</v>
      </c>
      <c r="O2788" s="3" t="b">
        <v>0</v>
      </c>
      <c r="P2788" s="3">
        <v>74</v>
      </c>
      <c r="Q2788" s="3" t="b">
        <v>1</v>
      </c>
      <c r="R2788" s="3" t="s">
        <v>8271</v>
      </c>
      <c r="S2788" s="7">
        <f t="shared" si="258"/>
        <v>118</v>
      </c>
      <c r="T2788" s="3">
        <f t="shared" si="263"/>
        <v>39.81</v>
      </c>
      <c r="U2788" s="9" t="s">
        <v>8310</v>
      </c>
      <c r="V2788" s="3" t="s">
        <v>8311</v>
      </c>
    </row>
    <row r="2789" spans="1:22" ht="43.2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15">
        <f t="shared" si="259"/>
        <v>41838.198518518519</v>
      </c>
      <c r="K2789" s="3">
        <v>1403066752</v>
      </c>
      <c r="L2789" s="15">
        <f t="shared" si="260"/>
        <v>41808.198518518519</v>
      </c>
      <c r="M2789" s="15" t="str">
        <f t="shared" si="261"/>
        <v>Jun</v>
      </c>
      <c r="N2789" s="15" t="str">
        <f t="shared" si="262"/>
        <v>2014</v>
      </c>
      <c r="O2789" s="3" t="b">
        <v>0</v>
      </c>
      <c r="P2789" s="3">
        <v>38</v>
      </c>
      <c r="Q2789" s="3" t="b">
        <v>1</v>
      </c>
      <c r="R2789" s="3" t="s">
        <v>8271</v>
      </c>
      <c r="S2789" s="7">
        <f t="shared" si="258"/>
        <v>120</v>
      </c>
      <c r="T2789" s="3">
        <f t="shared" si="263"/>
        <v>31.5</v>
      </c>
      <c r="U2789" s="9" t="s">
        <v>8310</v>
      </c>
      <c r="V2789" s="3" t="s">
        <v>8311</v>
      </c>
    </row>
    <row r="2790" spans="1:22" ht="43.2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15">
        <f t="shared" si="259"/>
        <v>42580.701886574068</v>
      </c>
      <c r="K2790" s="3">
        <v>1467219043</v>
      </c>
      <c r="L2790" s="15">
        <f t="shared" si="260"/>
        <v>42550.701886574068</v>
      </c>
      <c r="M2790" s="15" t="str">
        <f t="shared" si="261"/>
        <v>Jun</v>
      </c>
      <c r="N2790" s="15" t="str">
        <f t="shared" si="262"/>
        <v>2016</v>
      </c>
      <c r="O2790" s="3" t="b">
        <v>0</v>
      </c>
      <c r="P2790" s="3">
        <v>20</v>
      </c>
      <c r="Q2790" s="3" t="b">
        <v>1</v>
      </c>
      <c r="R2790" s="3" t="s">
        <v>8271</v>
      </c>
      <c r="S2790" s="7">
        <f t="shared" si="258"/>
        <v>103</v>
      </c>
      <c r="T2790" s="3">
        <f t="shared" si="263"/>
        <v>102.5</v>
      </c>
      <c r="U2790" s="9" t="s">
        <v>8310</v>
      </c>
      <c r="V2790" s="3" t="s">
        <v>8311</v>
      </c>
    </row>
    <row r="2791" spans="1:22" ht="28.8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15">
        <f t="shared" si="259"/>
        <v>42075.166666666672</v>
      </c>
      <c r="K2791" s="3">
        <v>1424477934</v>
      </c>
      <c r="L2791" s="15">
        <f t="shared" si="260"/>
        <v>42056.013124999998</v>
      </c>
      <c r="M2791" s="15" t="str">
        <f t="shared" si="261"/>
        <v>Feb</v>
      </c>
      <c r="N2791" s="15" t="str">
        <f t="shared" si="262"/>
        <v>2015</v>
      </c>
      <c r="O2791" s="3" t="b">
        <v>0</v>
      </c>
      <c r="P2791" s="3">
        <v>24</v>
      </c>
      <c r="Q2791" s="3" t="b">
        <v>1</v>
      </c>
      <c r="R2791" s="3" t="s">
        <v>8271</v>
      </c>
      <c r="S2791" s="7">
        <f t="shared" si="258"/>
        <v>101</v>
      </c>
      <c r="T2791" s="3">
        <f t="shared" si="263"/>
        <v>126.46</v>
      </c>
      <c r="U2791" s="9" t="s">
        <v>8310</v>
      </c>
      <c r="V2791" s="3" t="s">
        <v>8311</v>
      </c>
    </row>
    <row r="2792" spans="1:22" ht="43.2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15">
        <f t="shared" si="259"/>
        <v>42046.938692129625</v>
      </c>
      <c r="K2792" s="3">
        <v>1421101903</v>
      </c>
      <c r="L2792" s="15">
        <f t="shared" si="260"/>
        <v>42016.938692129625</v>
      </c>
      <c r="M2792" s="15" t="str">
        <f t="shared" si="261"/>
        <v>Jan</v>
      </c>
      <c r="N2792" s="15" t="str">
        <f t="shared" si="262"/>
        <v>2015</v>
      </c>
      <c r="O2792" s="3" t="b">
        <v>0</v>
      </c>
      <c r="P2792" s="3">
        <v>66</v>
      </c>
      <c r="Q2792" s="3" t="b">
        <v>1</v>
      </c>
      <c r="R2792" s="3" t="s">
        <v>8271</v>
      </c>
      <c r="S2792" s="7">
        <f t="shared" si="258"/>
        <v>105</v>
      </c>
      <c r="T2792" s="3">
        <f t="shared" si="263"/>
        <v>47.88</v>
      </c>
      <c r="U2792" s="9" t="s">
        <v>8310</v>
      </c>
      <c r="V2792" s="3" t="s">
        <v>8311</v>
      </c>
    </row>
    <row r="2793" spans="1:22" ht="43.2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15">
        <f t="shared" si="259"/>
        <v>42622.166666666672</v>
      </c>
      <c r="K2793" s="3">
        <v>1470778559</v>
      </c>
      <c r="L2793" s="15">
        <f t="shared" si="260"/>
        <v>42591.899988425925</v>
      </c>
      <c r="M2793" s="15" t="str">
        <f t="shared" si="261"/>
        <v>Aug</v>
      </c>
      <c r="N2793" s="15" t="str">
        <f t="shared" si="262"/>
        <v>2016</v>
      </c>
      <c r="O2793" s="3" t="b">
        <v>0</v>
      </c>
      <c r="P2793" s="3">
        <v>28</v>
      </c>
      <c r="Q2793" s="3" t="b">
        <v>1</v>
      </c>
      <c r="R2793" s="3" t="s">
        <v>8271</v>
      </c>
      <c r="S2793" s="7">
        <f t="shared" si="258"/>
        <v>103</v>
      </c>
      <c r="T2793" s="3">
        <f t="shared" si="263"/>
        <v>73.209999999999994</v>
      </c>
      <c r="U2793" s="9" t="s">
        <v>8310</v>
      </c>
      <c r="V2793" s="3" t="s">
        <v>8311</v>
      </c>
    </row>
    <row r="2794" spans="1:22" ht="43.2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15">
        <f t="shared" si="259"/>
        <v>42228.231006944443</v>
      </c>
      <c r="K2794" s="3">
        <v>1435469559</v>
      </c>
      <c r="L2794" s="15">
        <f t="shared" si="260"/>
        <v>42183.231006944443</v>
      </c>
      <c r="M2794" s="15" t="str">
        <f t="shared" si="261"/>
        <v>Jun</v>
      </c>
      <c r="N2794" s="15" t="str">
        <f t="shared" si="262"/>
        <v>2015</v>
      </c>
      <c r="O2794" s="3" t="b">
        <v>0</v>
      </c>
      <c r="P2794" s="3">
        <v>24</v>
      </c>
      <c r="Q2794" s="3" t="b">
        <v>1</v>
      </c>
      <c r="R2794" s="3" t="s">
        <v>8271</v>
      </c>
      <c r="S2794" s="7">
        <f t="shared" si="258"/>
        <v>108</v>
      </c>
      <c r="T2794" s="3">
        <f t="shared" si="263"/>
        <v>89.67</v>
      </c>
      <c r="U2794" s="9" t="s">
        <v>8310</v>
      </c>
      <c r="V2794" s="3" t="s">
        <v>8311</v>
      </c>
    </row>
    <row r="2795" spans="1:22" ht="57.6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15">
        <f t="shared" si="259"/>
        <v>42206.419039351851</v>
      </c>
      <c r="K2795" s="3">
        <v>1434881005</v>
      </c>
      <c r="L2795" s="15">
        <f t="shared" si="260"/>
        <v>42176.419039351851</v>
      </c>
      <c r="M2795" s="15" t="str">
        <f t="shared" si="261"/>
        <v>Jun</v>
      </c>
      <c r="N2795" s="15" t="str">
        <f t="shared" si="262"/>
        <v>2015</v>
      </c>
      <c r="O2795" s="3" t="b">
        <v>0</v>
      </c>
      <c r="P2795" s="3">
        <v>73</v>
      </c>
      <c r="Q2795" s="3" t="b">
        <v>1</v>
      </c>
      <c r="R2795" s="3" t="s">
        <v>8271</v>
      </c>
      <c r="S2795" s="7">
        <f t="shared" si="258"/>
        <v>111</v>
      </c>
      <c r="T2795" s="3">
        <f t="shared" si="263"/>
        <v>151.46</v>
      </c>
      <c r="U2795" s="9" t="s">
        <v>8310</v>
      </c>
      <c r="V2795" s="3" t="s">
        <v>8311</v>
      </c>
    </row>
    <row r="2796" spans="1:22" ht="57.6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15">
        <f t="shared" si="259"/>
        <v>42432.791666666672</v>
      </c>
      <c r="K2796" s="3">
        <v>1455640559</v>
      </c>
      <c r="L2796" s="15">
        <f t="shared" si="260"/>
        <v>42416.691655092596</v>
      </c>
      <c r="M2796" s="15" t="str">
        <f t="shared" si="261"/>
        <v>Feb</v>
      </c>
      <c r="N2796" s="15" t="str">
        <f t="shared" si="262"/>
        <v>2016</v>
      </c>
      <c r="O2796" s="3" t="b">
        <v>0</v>
      </c>
      <c r="P2796" s="3">
        <v>3</v>
      </c>
      <c r="Q2796" s="3" t="b">
        <v>1</v>
      </c>
      <c r="R2796" s="3" t="s">
        <v>8271</v>
      </c>
      <c r="S2796" s="7">
        <f t="shared" si="258"/>
        <v>150</v>
      </c>
      <c r="T2796" s="3">
        <f t="shared" si="263"/>
        <v>25</v>
      </c>
      <c r="U2796" s="9" t="s">
        <v>8310</v>
      </c>
      <c r="V2796" s="3" t="s">
        <v>8311</v>
      </c>
    </row>
    <row r="2797" spans="1:22" ht="43.2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15">
        <f t="shared" si="259"/>
        <v>41796.958333333336</v>
      </c>
      <c r="K2797" s="3">
        <v>1400675841</v>
      </c>
      <c r="L2797" s="15">
        <f t="shared" si="260"/>
        <v>41780.525937500002</v>
      </c>
      <c r="M2797" s="15" t="str">
        <f t="shared" si="261"/>
        <v>May</v>
      </c>
      <c r="N2797" s="15" t="str">
        <f t="shared" si="262"/>
        <v>2014</v>
      </c>
      <c r="O2797" s="3" t="b">
        <v>0</v>
      </c>
      <c r="P2797" s="3">
        <v>20</v>
      </c>
      <c r="Q2797" s="3" t="b">
        <v>1</v>
      </c>
      <c r="R2797" s="3" t="s">
        <v>8271</v>
      </c>
      <c r="S2797" s="7">
        <f t="shared" si="258"/>
        <v>104</v>
      </c>
      <c r="T2797" s="3">
        <f t="shared" si="263"/>
        <v>36.5</v>
      </c>
      <c r="U2797" s="9" t="s">
        <v>8310</v>
      </c>
      <c r="V2797" s="3" t="s">
        <v>8311</v>
      </c>
    </row>
    <row r="2798" spans="1:22" ht="43.2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15">
        <f t="shared" si="259"/>
        <v>41825.528101851851</v>
      </c>
      <c r="K2798" s="3">
        <v>1401972028</v>
      </c>
      <c r="L2798" s="15">
        <f t="shared" si="260"/>
        <v>41795.528101851851</v>
      </c>
      <c r="M2798" s="15" t="str">
        <f t="shared" si="261"/>
        <v>Jun</v>
      </c>
      <c r="N2798" s="15" t="str">
        <f t="shared" si="262"/>
        <v>2014</v>
      </c>
      <c r="O2798" s="3" t="b">
        <v>0</v>
      </c>
      <c r="P2798" s="3">
        <v>21</v>
      </c>
      <c r="Q2798" s="3" t="b">
        <v>1</v>
      </c>
      <c r="R2798" s="3" t="s">
        <v>8271</v>
      </c>
      <c r="S2798" s="7">
        <f t="shared" si="258"/>
        <v>116</v>
      </c>
      <c r="T2798" s="3">
        <f t="shared" si="263"/>
        <v>44</v>
      </c>
      <c r="U2798" s="9" t="s">
        <v>8310</v>
      </c>
      <c r="V2798" s="3" t="s">
        <v>8311</v>
      </c>
    </row>
    <row r="2799" spans="1:22" ht="43.2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15">
        <f t="shared" si="259"/>
        <v>41828.94027777778</v>
      </c>
      <c r="K2799" s="3">
        <v>1402266840</v>
      </c>
      <c r="L2799" s="15">
        <f t="shared" si="260"/>
        <v>41798.94027777778</v>
      </c>
      <c r="M2799" s="15" t="str">
        <f t="shared" si="261"/>
        <v>Jun</v>
      </c>
      <c r="N2799" s="15" t="str">
        <f t="shared" si="262"/>
        <v>2014</v>
      </c>
      <c r="O2799" s="3" t="b">
        <v>0</v>
      </c>
      <c r="P2799" s="3">
        <v>94</v>
      </c>
      <c r="Q2799" s="3" t="b">
        <v>1</v>
      </c>
      <c r="R2799" s="3" t="s">
        <v>8271</v>
      </c>
      <c r="S2799" s="7">
        <f t="shared" si="258"/>
        <v>103</v>
      </c>
      <c r="T2799" s="3">
        <f t="shared" si="263"/>
        <v>87.36</v>
      </c>
      <c r="U2799" s="9" t="s">
        <v>8310</v>
      </c>
      <c r="V2799" s="3" t="s">
        <v>8311</v>
      </c>
    </row>
    <row r="2800" spans="1:22" ht="43.2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15">
        <f t="shared" si="259"/>
        <v>42216.666666666672</v>
      </c>
      <c r="K2800" s="3">
        <v>1437063121</v>
      </c>
      <c r="L2800" s="15">
        <f t="shared" si="260"/>
        <v>42201.675011574072</v>
      </c>
      <c r="M2800" s="15" t="str">
        <f t="shared" si="261"/>
        <v>Jul</v>
      </c>
      <c r="N2800" s="15" t="str">
        <f t="shared" si="262"/>
        <v>2015</v>
      </c>
      <c r="O2800" s="3" t="b">
        <v>0</v>
      </c>
      <c r="P2800" s="3">
        <v>139</v>
      </c>
      <c r="Q2800" s="3" t="b">
        <v>1</v>
      </c>
      <c r="R2800" s="3" t="s">
        <v>8271</v>
      </c>
      <c r="S2800" s="7">
        <f t="shared" si="258"/>
        <v>101</v>
      </c>
      <c r="T2800" s="3">
        <f t="shared" si="263"/>
        <v>36.47</v>
      </c>
      <c r="U2800" s="9" t="s">
        <v>8310</v>
      </c>
      <c r="V2800" s="3" t="s">
        <v>8311</v>
      </c>
    </row>
    <row r="2801" spans="1:22" ht="43.2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15">
        <f t="shared" si="259"/>
        <v>42538.666666666672</v>
      </c>
      <c r="K2801" s="3">
        <v>1463466070</v>
      </c>
      <c r="L2801" s="15">
        <f t="shared" si="260"/>
        <v>42507.264699074076</v>
      </c>
      <c r="M2801" s="15" t="str">
        <f t="shared" si="261"/>
        <v>May</v>
      </c>
      <c r="N2801" s="15" t="str">
        <f t="shared" si="262"/>
        <v>2016</v>
      </c>
      <c r="O2801" s="3" t="b">
        <v>0</v>
      </c>
      <c r="P2801" s="3">
        <v>130</v>
      </c>
      <c r="Q2801" s="3" t="b">
        <v>1</v>
      </c>
      <c r="R2801" s="3" t="s">
        <v>8271</v>
      </c>
      <c r="S2801" s="7">
        <f t="shared" si="258"/>
        <v>117</v>
      </c>
      <c r="T2801" s="3">
        <f t="shared" si="263"/>
        <v>44.86</v>
      </c>
      <c r="U2801" s="9" t="s">
        <v>8310</v>
      </c>
      <c r="V2801" s="3" t="s">
        <v>8311</v>
      </c>
    </row>
    <row r="2802" spans="1:22" ht="43.2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15">
        <f t="shared" si="259"/>
        <v>42008.552847222221</v>
      </c>
      <c r="K2802" s="3">
        <v>1415193366</v>
      </c>
      <c r="L2802" s="15">
        <f t="shared" si="260"/>
        <v>41948.552847222221</v>
      </c>
      <c r="M2802" s="15" t="str">
        <f t="shared" si="261"/>
        <v>Nov</v>
      </c>
      <c r="N2802" s="15" t="str">
        <f t="shared" si="262"/>
        <v>2014</v>
      </c>
      <c r="O2802" s="3" t="b">
        <v>0</v>
      </c>
      <c r="P2802" s="3">
        <v>31</v>
      </c>
      <c r="Q2802" s="3" t="b">
        <v>1</v>
      </c>
      <c r="R2802" s="3" t="s">
        <v>8271</v>
      </c>
      <c r="S2802" s="7">
        <f t="shared" si="258"/>
        <v>133</v>
      </c>
      <c r="T2802" s="3">
        <f t="shared" si="263"/>
        <v>42.9</v>
      </c>
      <c r="U2802" s="9" t="s">
        <v>8310</v>
      </c>
      <c r="V2802" s="3" t="s">
        <v>8311</v>
      </c>
    </row>
    <row r="2803" spans="1:22" ht="43.2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15">
        <f t="shared" si="259"/>
        <v>41922.458333333336</v>
      </c>
      <c r="K2803" s="3">
        <v>1411019409</v>
      </c>
      <c r="L2803" s="15">
        <f t="shared" si="260"/>
        <v>41900.243159722224</v>
      </c>
      <c r="M2803" s="15" t="str">
        <f t="shared" si="261"/>
        <v>Sep</v>
      </c>
      <c r="N2803" s="15" t="str">
        <f t="shared" si="262"/>
        <v>2014</v>
      </c>
      <c r="O2803" s="3" t="b">
        <v>0</v>
      </c>
      <c r="P2803" s="3">
        <v>13</v>
      </c>
      <c r="Q2803" s="3" t="b">
        <v>1</v>
      </c>
      <c r="R2803" s="3" t="s">
        <v>8271</v>
      </c>
      <c r="S2803" s="7">
        <f t="shared" si="258"/>
        <v>133</v>
      </c>
      <c r="T2803" s="3">
        <f t="shared" si="263"/>
        <v>51.23</v>
      </c>
      <c r="U2803" s="9" t="s">
        <v>8310</v>
      </c>
      <c r="V2803" s="3" t="s">
        <v>8311</v>
      </c>
    </row>
    <row r="2804" spans="1:22" ht="43.2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15">
        <f t="shared" si="259"/>
        <v>42222.64707175926</v>
      </c>
      <c r="K2804" s="3">
        <v>1436283107</v>
      </c>
      <c r="L2804" s="15">
        <f t="shared" si="260"/>
        <v>42192.64707175926</v>
      </c>
      <c r="M2804" s="15" t="str">
        <f t="shared" si="261"/>
        <v>Jul</v>
      </c>
      <c r="N2804" s="15" t="str">
        <f t="shared" si="262"/>
        <v>2015</v>
      </c>
      <c r="O2804" s="3" t="b">
        <v>0</v>
      </c>
      <c r="P2804" s="3">
        <v>90</v>
      </c>
      <c r="Q2804" s="3" t="b">
        <v>1</v>
      </c>
      <c r="R2804" s="3" t="s">
        <v>8271</v>
      </c>
      <c r="S2804" s="7">
        <f t="shared" si="258"/>
        <v>102</v>
      </c>
      <c r="T2804" s="3">
        <f t="shared" si="263"/>
        <v>33.94</v>
      </c>
      <c r="U2804" s="9" t="s">
        <v>8310</v>
      </c>
      <c r="V2804" s="3" t="s">
        <v>8311</v>
      </c>
    </row>
    <row r="2805" spans="1:22" ht="43.2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15">
        <f t="shared" si="259"/>
        <v>42201</v>
      </c>
      <c r="K2805" s="3">
        <v>1433295276</v>
      </c>
      <c r="L2805" s="15">
        <f t="shared" si="260"/>
        <v>42158.065694444449</v>
      </c>
      <c r="M2805" s="15" t="str">
        <f t="shared" si="261"/>
        <v>Jun</v>
      </c>
      <c r="N2805" s="15" t="str">
        <f t="shared" si="262"/>
        <v>2015</v>
      </c>
      <c r="O2805" s="3" t="b">
        <v>0</v>
      </c>
      <c r="P2805" s="3">
        <v>141</v>
      </c>
      <c r="Q2805" s="3" t="b">
        <v>1</v>
      </c>
      <c r="R2805" s="3" t="s">
        <v>8271</v>
      </c>
      <c r="S2805" s="7">
        <f t="shared" si="258"/>
        <v>128</v>
      </c>
      <c r="T2805" s="3">
        <f t="shared" si="263"/>
        <v>90.74</v>
      </c>
      <c r="U2805" s="9" t="s">
        <v>8310</v>
      </c>
      <c r="V2805" s="3" t="s">
        <v>8311</v>
      </c>
    </row>
    <row r="2806" spans="1:22" ht="43.2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15">
        <f t="shared" si="259"/>
        <v>41911.453587962962</v>
      </c>
      <c r="K2806" s="3">
        <v>1409395990</v>
      </c>
      <c r="L2806" s="15">
        <f t="shared" si="260"/>
        <v>41881.453587962962</v>
      </c>
      <c r="M2806" s="15" t="str">
        <f t="shared" si="261"/>
        <v>Aug</v>
      </c>
      <c r="N2806" s="15" t="str">
        <f t="shared" si="262"/>
        <v>2014</v>
      </c>
      <c r="O2806" s="3" t="b">
        <v>0</v>
      </c>
      <c r="P2806" s="3">
        <v>23</v>
      </c>
      <c r="Q2806" s="3" t="b">
        <v>1</v>
      </c>
      <c r="R2806" s="3" t="s">
        <v>8271</v>
      </c>
      <c r="S2806" s="7">
        <f t="shared" si="258"/>
        <v>115</v>
      </c>
      <c r="T2806" s="3">
        <f t="shared" si="263"/>
        <v>50</v>
      </c>
      <c r="U2806" s="9" t="s">
        <v>8310</v>
      </c>
      <c r="V2806" s="3" t="s">
        <v>8311</v>
      </c>
    </row>
    <row r="2807" spans="1:22" ht="57.6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15">
        <f t="shared" si="259"/>
        <v>42238.505474537036</v>
      </c>
      <c r="K2807" s="3">
        <v>1438085273</v>
      </c>
      <c r="L2807" s="15">
        <f t="shared" si="260"/>
        <v>42213.505474537036</v>
      </c>
      <c r="M2807" s="15" t="str">
        <f t="shared" si="261"/>
        <v>Jul</v>
      </c>
      <c r="N2807" s="15" t="str">
        <f t="shared" si="262"/>
        <v>2015</v>
      </c>
      <c r="O2807" s="3" t="b">
        <v>0</v>
      </c>
      <c r="P2807" s="3">
        <v>18</v>
      </c>
      <c r="Q2807" s="3" t="b">
        <v>1</v>
      </c>
      <c r="R2807" s="3" t="s">
        <v>8271</v>
      </c>
      <c r="S2807" s="7">
        <f t="shared" si="258"/>
        <v>110</v>
      </c>
      <c r="T2807" s="3">
        <f t="shared" si="263"/>
        <v>24.44</v>
      </c>
      <c r="U2807" s="9" t="s">
        <v>8310</v>
      </c>
      <c r="V2807" s="3" t="s">
        <v>8311</v>
      </c>
    </row>
    <row r="2808" spans="1:22" ht="43.2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15">
        <f t="shared" si="259"/>
        <v>42221.458333333328</v>
      </c>
      <c r="K2808" s="3">
        <v>1435645490</v>
      </c>
      <c r="L2808" s="15">
        <f t="shared" si="260"/>
        <v>42185.267245370371</v>
      </c>
      <c r="M2808" s="15" t="str">
        <f t="shared" si="261"/>
        <v>Jun</v>
      </c>
      <c r="N2808" s="15" t="str">
        <f t="shared" si="262"/>
        <v>2015</v>
      </c>
      <c r="O2808" s="3" t="b">
        <v>0</v>
      </c>
      <c r="P2808" s="3">
        <v>76</v>
      </c>
      <c r="Q2808" s="3" t="b">
        <v>1</v>
      </c>
      <c r="R2808" s="3" t="s">
        <v>8271</v>
      </c>
      <c r="S2808" s="7">
        <f t="shared" si="258"/>
        <v>112</v>
      </c>
      <c r="T2808" s="3">
        <f t="shared" si="263"/>
        <v>44.25</v>
      </c>
      <c r="U2808" s="9" t="s">
        <v>8310</v>
      </c>
      <c r="V2808" s="3" t="s">
        <v>8311</v>
      </c>
    </row>
    <row r="2809" spans="1:22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15">
        <f t="shared" si="259"/>
        <v>42184.873124999998</v>
      </c>
      <c r="K2809" s="3">
        <v>1433019438</v>
      </c>
      <c r="L2809" s="15">
        <f t="shared" si="260"/>
        <v>42154.873124999998</v>
      </c>
      <c r="M2809" s="15" t="str">
        <f t="shared" si="261"/>
        <v>May</v>
      </c>
      <c r="N2809" s="15" t="str">
        <f t="shared" si="262"/>
        <v>2015</v>
      </c>
      <c r="O2809" s="3" t="b">
        <v>0</v>
      </c>
      <c r="P2809" s="3">
        <v>93</v>
      </c>
      <c r="Q2809" s="3" t="b">
        <v>1</v>
      </c>
      <c r="R2809" s="3" t="s">
        <v>8271</v>
      </c>
      <c r="S2809" s="7">
        <f t="shared" si="258"/>
        <v>126</v>
      </c>
      <c r="T2809" s="3">
        <f t="shared" si="263"/>
        <v>67.739999999999995</v>
      </c>
      <c r="U2809" s="9" t="s">
        <v>8310</v>
      </c>
      <c r="V2809" s="3" t="s">
        <v>8311</v>
      </c>
    </row>
    <row r="2810" spans="1:22" ht="43.2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15">
        <f t="shared" si="259"/>
        <v>42238.84646990741</v>
      </c>
      <c r="K2810" s="3">
        <v>1437682735</v>
      </c>
      <c r="L2810" s="15">
        <f t="shared" si="260"/>
        <v>42208.84646990741</v>
      </c>
      <c r="M2810" s="15" t="str">
        <f t="shared" si="261"/>
        <v>Jul</v>
      </c>
      <c r="N2810" s="15" t="str">
        <f t="shared" si="262"/>
        <v>2015</v>
      </c>
      <c r="O2810" s="3" t="b">
        <v>0</v>
      </c>
      <c r="P2810" s="3">
        <v>69</v>
      </c>
      <c r="Q2810" s="3" t="b">
        <v>1</v>
      </c>
      <c r="R2810" s="3" t="s">
        <v>8271</v>
      </c>
      <c r="S2810" s="7">
        <f t="shared" si="258"/>
        <v>100</v>
      </c>
      <c r="T2810" s="3">
        <f t="shared" si="263"/>
        <v>65.38</v>
      </c>
      <c r="U2810" s="9" t="s">
        <v>8310</v>
      </c>
      <c r="V2810" s="3" t="s">
        <v>8311</v>
      </c>
    </row>
    <row r="2811" spans="1:22" ht="43.2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15">
        <f t="shared" si="259"/>
        <v>42459.610416666663</v>
      </c>
      <c r="K2811" s="3">
        <v>1458647725</v>
      </c>
      <c r="L2811" s="15">
        <f t="shared" si="260"/>
        <v>42451.496817129635</v>
      </c>
      <c r="M2811" s="15" t="str">
        <f t="shared" si="261"/>
        <v>Mar</v>
      </c>
      <c r="N2811" s="15" t="str">
        <f t="shared" si="262"/>
        <v>2016</v>
      </c>
      <c r="O2811" s="3" t="b">
        <v>0</v>
      </c>
      <c r="P2811" s="3">
        <v>21</v>
      </c>
      <c r="Q2811" s="3" t="b">
        <v>1</v>
      </c>
      <c r="R2811" s="3" t="s">
        <v>8271</v>
      </c>
      <c r="S2811" s="7">
        <f t="shared" si="258"/>
        <v>102</v>
      </c>
      <c r="T2811" s="3">
        <f t="shared" si="263"/>
        <v>121.9</v>
      </c>
      <c r="U2811" s="9" t="s">
        <v>8310</v>
      </c>
      <c r="V2811" s="3" t="s">
        <v>8311</v>
      </c>
    </row>
    <row r="2812" spans="1:22" ht="43.2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15">
        <f t="shared" si="259"/>
        <v>41791.165972222225</v>
      </c>
      <c r="K2812" s="3">
        <v>1398828064</v>
      </c>
      <c r="L2812" s="15">
        <f t="shared" si="260"/>
        <v>41759.13962962963</v>
      </c>
      <c r="M2812" s="15" t="str">
        <f t="shared" si="261"/>
        <v>Apr</v>
      </c>
      <c r="N2812" s="15" t="str">
        <f t="shared" si="262"/>
        <v>2014</v>
      </c>
      <c r="O2812" s="3" t="b">
        <v>0</v>
      </c>
      <c r="P2812" s="3">
        <v>57</v>
      </c>
      <c r="Q2812" s="3" t="b">
        <v>1</v>
      </c>
      <c r="R2812" s="3" t="s">
        <v>8271</v>
      </c>
      <c r="S2812" s="7">
        <f t="shared" si="258"/>
        <v>108</v>
      </c>
      <c r="T2812" s="3">
        <f t="shared" si="263"/>
        <v>47.46</v>
      </c>
      <c r="U2812" s="9" t="s">
        <v>8310</v>
      </c>
      <c r="V2812" s="3" t="s">
        <v>8311</v>
      </c>
    </row>
    <row r="2813" spans="1:22" ht="43.2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15">
        <f t="shared" si="259"/>
        <v>42058.496562500004</v>
      </c>
      <c r="K2813" s="3">
        <v>1422100503</v>
      </c>
      <c r="L2813" s="15">
        <f t="shared" si="260"/>
        <v>42028.496562500004</v>
      </c>
      <c r="M2813" s="15" t="str">
        <f t="shared" si="261"/>
        <v>Jan</v>
      </c>
      <c r="N2813" s="15" t="str">
        <f t="shared" si="262"/>
        <v>2015</v>
      </c>
      <c r="O2813" s="3" t="b">
        <v>0</v>
      </c>
      <c r="P2813" s="3">
        <v>108</v>
      </c>
      <c r="Q2813" s="3" t="b">
        <v>1</v>
      </c>
      <c r="R2813" s="3" t="s">
        <v>8271</v>
      </c>
      <c r="S2813" s="7">
        <f t="shared" si="258"/>
        <v>100</v>
      </c>
      <c r="T2813" s="3">
        <f t="shared" si="263"/>
        <v>92.84</v>
      </c>
      <c r="U2813" s="9" t="s">
        <v>8310</v>
      </c>
      <c r="V2813" s="3" t="s">
        <v>8311</v>
      </c>
    </row>
    <row r="2814" spans="1:22" ht="43.2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15">
        <f t="shared" si="259"/>
        <v>42100.166666666672</v>
      </c>
      <c r="K2814" s="3">
        <v>1424368298</v>
      </c>
      <c r="L2814" s="15">
        <f t="shared" si="260"/>
        <v>42054.74418981481</v>
      </c>
      <c r="M2814" s="15" t="str">
        <f t="shared" si="261"/>
        <v>Feb</v>
      </c>
      <c r="N2814" s="15" t="str">
        <f t="shared" si="262"/>
        <v>2015</v>
      </c>
      <c r="O2814" s="3" t="b">
        <v>0</v>
      </c>
      <c r="P2814" s="3">
        <v>83</v>
      </c>
      <c r="Q2814" s="3" t="b">
        <v>1</v>
      </c>
      <c r="R2814" s="3" t="s">
        <v>8271</v>
      </c>
      <c r="S2814" s="7">
        <f t="shared" si="258"/>
        <v>113</v>
      </c>
      <c r="T2814" s="3">
        <f t="shared" si="263"/>
        <v>68.25</v>
      </c>
      <c r="U2814" s="9" t="s">
        <v>8310</v>
      </c>
      <c r="V2814" s="3" t="s">
        <v>8311</v>
      </c>
    </row>
    <row r="2815" spans="1:22" ht="43.2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15">
        <f t="shared" si="259"/>
        <v>42718.742604166662</v>
      </c>
      <c r="K2815" s="3">
        <v>1479577761</v>
      </c>
      <c r="L2815" s="15">
        <f t="shared" si="260"/>
        <v>42693.742604166662</v>
      </c>
      <c r="M2815" s="15" t="str">
        <f t="shared" si="261"/>
        <v>Nov</v>
      </c>
      <c r="N2815" s="15" t="str">
        <f t="shared" si="262"/>
        <v>2016</v>
      </c>
      <c r="O2815" s="3" t="b">
        <v>0</v>
      </c>
      <c r="P2815" s="3">
        <v>96</v>
      </c>
      <c r="Q2815" s="3" t="b">
        <v>1</v>
      </c>
      <c r="R2815" s="3" t="s">
        <v>8271</v>
      </c>
      <c r="S2815" s="7">
        <f t="shared" si="258"/>
        <v>128</v>
      </c>
      <c r="T2815" s="3">
        <f t="shared" si="263"/>
        <v>37.21</v>
      </c>
      <c r="U2815" s="9" t="s">
        <v>8310</v>
      </c>
      <c r="V2815" s="3" t="s">
        <v>8311</v>
      </c>
    </row>
    <row r="2816" spans="1:22" ht="43.2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15">
        <f t="shared" si="259"/>
        <v>42133.399479166663</v>
      </c>
      <c r="K2816" s="3">
        <v>1428572115</v>
      </c>
      <c r="L2816" s="15">
        <f t="shared" si="260"/>
        <v>42103.399479166663</v>
      </c>
      <c r="M2816" s="15" t="str">
        <f t="shared" si="261"/>
        <v>Apr</v>
      </c>
      <c r="N2816" s="15" t="str">
        <f t="shared" si="262"/>
        <v>2015</v>
      </c>
      <c r="O2816" s="3" t="b">
        <v>0</v>
      </c>
      <c r="P2816" s="3">
        <v>64</v>
      </c>
      <c r="Q2816" s="3" t="b">
        <v>1</v>
      </c>
      <c r="R2816" s="3" t="s">
        <v>8271</v>
      </c>
      <c r="S2816" s="7">
        <f t="shared" si="258"/>
        <v>108</v>
      </c>
      <c r="T2816" s="3">
        <f t="shared" si="263"/>
        <v>25.25</v>
      </c>
      <c r="U2816" s="9" t="s">
        <v>8310</v>
      </c>
      <c r="V2816" s="3" t="s">
        <v>8311</v>
      </c>
    </row>
    <row r="2817" spans="1:22" ht="43.2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15">
        <f t="shared" si="259"/>
        <v>42589.776724537034</v>
      </c>
      <c r="K2817" s="3">
        <v>1468003109</v>
      </c>
      <c r="L2817" s="15">
        <f t="shared" si="260"/>
        <v>42559.776724537034</v>
      </c>
      <c r="M2817" s="15" t="str">
        <f t="shared" si="261"/>
        <v>Jul</v>
      </c>
      <c r="N2817" s="15" t="str">
        <f t="shared" si="262"/>
        <v>2016</v>
      </c>
      <c r="O2817" s="3" t="b">
        <v>0</v>
      </c>
      <c r="P2817" s="3">
        <v>14</v>
      </c>
      <c r="Q2817" s="3" t="b">
        <v>1</v>
      </c>
      <c r="R2817" s="3" t="s">
        <v>8271</v>
      </c>
      <c r="S2817" s="7">
        <f t="shared" si="258"/>
        <v>242</v>
      </c>
      <c r="T2817" s="3">
        <f t="shared" si="263"/>
        <v>43.21</v>
      </c>
      <c r="U2817" s="9" t="s">
        <v>8310</v>
      </c>
      <c r="V2817" s="3" t="s">
        <v>8311</v>
      </c>
    </row>
    <row r="2818" spans="1:22" ht="43.2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15">
        <f t="shared" si="259"/>
        <v>42218.666666666672</v>
      </c>
      <c r="K2818" s="3">
        <v>1435921992</v>
      </c>
      <c r="L2818" s="15">
        <f t="shared" si="260"/>
        <v>42188.467499999999</v>
      </c>
      <c r="M2818" s="15" t="str">
        <f t="shared" si="261"/>
        <v>Jul</v>
      </c>
      <c r="N2818" s="15" t="str">
        <f t="shared" si="262"/>
        <v>2015</v>
      </c>
      <c r="O2818" s="3" t="b">
        <v>0</v>
      </c>
      <c r="P2818" s="3">
        <v>169</v>
      </c>
      <c r="Q2818" s="3" t="b">
        <v>1</v>
      </c>
      <c r="R2818" s="3" t="s">
        <v>8271</v>
      </c>
      <c r="S2818" s="7">
        <f t="shared" ref="S2818:S2881" si="264">ROUND((E2818/D2818)*100,0)</f>
        <v>142</v>
      </c>
      <c r="T2818" s="3">
        <f t="shared" si="263"/>
        <v>25.13</v>
      </c>
      <c r="U2818" s="9" t="s">
        <v>8310</v>
      </c>
      <c r="V2818" s="3" t="s">
        <v>8311</v>
      </c>
    </row>
    <row r="2819" spans="1:22" ht="43.2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15">
        <f t="shared" ref="J2819:J2882" si="265">(((I2819/60)/60)/24)+DATE(1970,1,1)</f>
        <v>42063.634976851856</v>
      </c>
      <c r="K2819" s="3">
        <v>1421680462</v>
      </c>
      <c r="L2819" s="15">
        <f t="shared" ref="L2819:L2882" si="266">(((K2819/60)/60)/24)+DATE(1970,1,1)</f>
        <v>42023.634976851856</v>
      </c>
      <c r="M2819" s="15" t="str">
        <f t="shared" ref="M2819:M2882" si="267">TEXT(L2819, "mmm")</f>
        <v>Jan</v>
      </c>
      <c r="N2819" s="15" t="str">
        <f t="shared" ref="N2819:N2882" si="268">TEXT(L2819, "yyyy")</f>
        <v>2015</v>
      </c>
      <c r="O2819" s="3" t="b">
        <v>0</v>
      </c>
      <c r="P2819" s="3">
        <v>33</v>
      </c>
      <c r="Q2819" s="3" t="b">
        <v>1</v>
      </c>
      <c r="R2819" s="3" t="s">
        <v>8271</v>
      </c>
      <c r="S2819" s="7">
        <f t="shared" si="264"/>
        <v>130</v>
      </c>
      <c r="T2819" s="3">
        <f t="shared" ref="T2819:T2882" si="269">ROUND(E2819/P2819,2)</f>
        <v>23.64</v>
      </c>
      <c r="U2819" s="9" t="s">
        <v>8310</v>
      </c>
      <c r="V2819" s="3" t="s">
        <v>8311</v>
      </c>
    </row>
    <row r="2820" spans="1:22" ht="43.2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15">
        <f t="shared" si="265"/>
        <v>42270.598217592589</v>
      </c>
      <c r="K2820" s="3">
        <v>1441290086</v>
      </c>
      <c r="L2820" s="15">
        <f t="shared" si="266"/>
        <v>42250.598217592589</v>
      </c>
      <c r="M2820" s="15" t="str">
        <f t="shared" si="267"/>
        <v>Sep</v>
      </c>
      <c r="N2820" s="15" t="str">
        <f t="shared" si="268"/>
        <v>2015</v>
      </c>
      <c r="O2820" s="3" t="b">
        <v>0</v>
      </c>
      <c r="P2820" s="3">
        <v>102</v>
      </c>
      <c r="Q2820" s="3" t="b">
        <v>1</v>
      </c>
      <c r="R2820" s="3" t="s">
        <v>8271</v>
      </c>
      <c r="S2820" s="7">
        <f t="shared" si="264"/>
        <v>106</v>
      </c>
      <c r="T2820" s="3">
        <f t="shared" si="269"/>
        <v>103.95</v>
      </c>
      <c r="U2820" s="9" t="s">
        <v>8310</v>
      </c>
      <c r="V2820" s="3" t="s">
        <v>8311</v>
      </c>
    </row>
    <row r="2821" spans="1:22" ht="43.2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15">
        <f t="shared" si="265"/>
        <v>42169.525567129633</v>
      </c>
      <c r="K2821" s="3">
        <v>1431693409</v>
      </c>
      <c r="L2821" s="15">
        <f t="shared" si="266"/>
        <v>42139.525567129633</v>
      </c>
      <c r="M2821" s="15" t="str">
        <f t="shared" si="267"/>
        <v>May</v>
      </c>
      <c r="N2821" s="15" t="str">
        <f t="shared" si="268"/>
        <v>2015</v>
      </c>
      <c r="O2821" s="3" t="b">
        <v>0</v>
      </c>
      <c r="P2821" s="3">
        <v>104</v>
      </c>
      <c r="Q2821" s="3" t="b">
        <v>1</v>
      </c>
      <c r="R2821" s="3" t="s">
        <v>8271</v>
      </c>
      <c r="S2821" s="7">
        <f t="shared" si="264"/>
        <v>105</v>
      </c>
      <c r="T2821" s="3">
        <f t="shared" si="269"/>
        <v>50.38</v>
      </c>
      <c r="U2821" s="9" t="s">
        <v>8310</v>
      </c>
      <c r="V2821" s="3" t="s">
        <v>8311</v>
      </c>
    </row>
    <row r="2822" spans="1:22" ht="43.2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15">
        <f t="shared" si="265"/>
        <v>42426</v>
      </c>
      <c r="K2822" s="3">
        <v>1454337589</v>
      </c>
      <c r="L2822" s="15">
        <f t="shared" si="266"/>
        <v>42401.610983796301</v>
      </c>
      <c r="M2822" s="15" t="str">
        <f t="shared" si="267"/>
        <v>Feb</v>
      </c>
      <c r="N2822" s="15" t="str">
        <f t="shared" si="268"/>
        <v>2016</v>
      </c>
      <c r="O2822" s="3" t="b">
        <v>0</v>
      </c>
      <c r="P2822" s="3">
        <v>20</v>
      </c>
      <c r="Q2822" s="3" t="b">
        <v>1</v>
      </c>
      <c r="R2822" s="3" t="s">
        <v>8271</v>
      </c>
      <c r="S2822" s="7">
        <f t="shared" si="264"/>
        <v>136</v>
      </c>
      <c r="T2822" s="3">
        <f t="shared" si="269"/>
        <v>13.6</v>
      </c>
      <c r="U2822" s="9" t="s">
        <v>8310</v>
      </c>
      <c r="V2822" s="3" t="s">
        <v>8311</v>
      </c>
    </row>
    <row r="2823" spans="1:22" ht="57.6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15">
        <f t="shared" si="265"/>
        <v>41905.922858796301</v>
      </c>
      <c r="K2823" s="3">
        <v>1408918135</v>
      </c>
      <c r="L2823" s="15">
        <f t="shared" si="266"/>
        <v>41875.922858796301</v>
      </c>
      <c r="M2823" s="15" t="str">
        <f t="shared" si="267"/>
        <v>Aug</v>
      </c>
      <c r="N2823" s="15" t="str">
        <f t="shared" si="268"/>
        <v>2014</v>
      </c>
      <c r="O2823" s="3" t="b">
        <v>0</v>
      </c>
      <c r="P2823" s="3">
        <v>35</v>
      </c>
      <c r="Q2823" s="3" t="b">
        <v>1</v>
      </c>
      <c r="R2823" s="3" t="s">
        <v>8271</v>
      </c>
      <c r="S2823" s="7">
        <f t="shared" si="264"/>
        <v>100</v>
      </c>
      <c r="T2823" s="3">
        <f t="shared" si="269"/>
        <v>28.57</v>
      </c>
      <c r="U2823" s="9" t="s">
        <v>8310</v>
      </c>
      <c r="V2823" s="3" t="s">
        <v>8311</v>
      </c>
    </row>
    <row r="2824" spans="1:22" ht="57.6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15">
        <f t="shared" si="265"/>
        <v>42090.642268518524</v>
      </c>
      <c r="K2824" s="3">
        <v>1424881492</v>
      </c>
      <c r="L2824" s="15">
        <f t="shared" si="266"/>
        <v>42060.683935185181</v>
      </c>
      <c r="M2824" s="15" t="str">
        <f t="shared" si="267"/>
        <v>Feb</v>
      </c>
      <c r="N2824" s="15" t="str">
        <f t="shared" si="268"/>
        <v>2015</v>
      </c>
      <c r="O2824" s="3" t="b">
        <v>0</v>
      </c>
      <c r="P2824" s="3">
        <v>94</v>
      </c>
      <c r="Q2824" s="3" t="b">
        <v>1</v>
      </c>
      <c r="R2824" s="3" t="s">
        <v>8271</v>
      </c>
      <c r="S2824" s="7">
        <f t="shared" si="264"/>
        <v>100</v>
      </c>
      <c r="T2824" s="3">
        <f t="shared" si="269"/>
        <v>63.83</v>
      </c>
      <c r="U2824" s="9" t="s">
        <v>8310</v>
      </c>
      <c r="V2824" s="3" t="s">
        <v>8311</v>
      </c>
    </row>
    <row r="2825" spans="1:22" ht="57.6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15">
        <f t="shared" si="265"/>
        <v>42094.957638888889</v>
      </c>
      <c r="K2825" s="3">
        <v>1425428206</v>
      </c>
      <c r="L2825" s="15">
        <f t="shared" si="266"/>
        <v>42067.011643518519</v>
      </c>
      <c r="M2825" s="15" t="str">
        <f t="shared" si="267"/>
        <v>Mar</v>
      </c>
      <c r="N2825" s="15" t="str">
        <f t="shared" si="268"/>
        <v>2015</v>
      </c>
      <c r="O2825" s="3" t="b">
        <v>0</v>
      </c>
      <c r="P2825" s="3">
        <v>14</v>
      </c>
      <c r="Q2825" s="3" t="b">
        <v>1</v>
      </c>
      <c r="R2825" s="3" t="s">
        <v>8271</v>
      </c>
      <c r="S2825" s="7">
        <f t="shared" si="264"/>
        <v>124</v>
      </c>
      <c r="T2825" s="3">
        <f t="shared" si="269"/>
        <v>8.86</v>
      </c>
      <c r="U2825" s="9" t="s">
        <v>8310</v>
      </c>
      <c r="V2825" s="3" t="s">
        <v>8311</v>
      </c>
    </row>
    <row r="2826" spans="1:22" ht="43.2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15">
        <f t="shared" si="265"/>
        <v>42168.071527777778</v>
      </c>
      <c r="K2826" s="3">
        <v>1431412196</v>
      </c>
      <c r="L2826" s="15">
        <f t="shared" si="266"/>
        <v>42136.270787037036</v>
      </c>
      <c r="M2826" s="15" t="str">
        <f t="shared" si="267"/>
        <v>May</v>
      </c>
      <c r="N2826" s="15" t="str">
        <f t="shared" si="268"/>
        <v>2015</v>
      </c>
      <c r="O2826" s="3" t="b">
        <v>0</v>
      </c>
      <c r="P2826" s="3">
        <v>15</v>
      </c>
      <c r="Q2826" s="3" t="b">
        <v>1</v>
      </c>
      <c r="R2826" s="3" t="s">
        <v>8271</v>
      </c>
      <c r="S2826" s="7">
        <f t="shared" si="264"/>
        <v>117</v>
      </c>
      <c r="T2826" s="3">
        <f t="shared" si="269"/>
        <v>50.67</v>
      </c>
      <c r="U2826" s="9" t="s">
        <v>8310</v>
      </c>
      <c r="V2826" s="3" t="s">
        <v>8311</v>
      </c>
    </row>
    <row r="2827" spans="1:22" ht="57.6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15">
        <f t="shared" si="265"/>
        <v>42342.792662037042</v>
      </c>
      <c r="K2827" s="3">
        <v>1446663686</v>
      </c>
      <c r="L2827" s="15">
        <f t="shared" si="266"/>
        <v>42312.792662037042</v>
      </c>
      <c r="M2827" s="15" t="str">
        <f t="shared" si="267"/>
        <v>Nov</v>
      </c>
      <c r="N2827" s="15" t="str">
        <f t="shared" si="268"/>
        <v>2015</v>
      </c>
      <c r="O2827" s="3" t="b">
        <v>0</v>
      </c>
      <c r="P2827" s="3">
        <v>51</v>
      </c>
      <c r="Q2827" s="3" t="b">
        <v>1</v>
      </c>
      <c r="R2827" s="3" t="s">
        <v>8271</v>
      </c>
      <c r="S2827" s="7">
        <f t="shared" si="264"/>
        <v>103</v>
      </c>
      <c r="T2827" s="3">
        <f t="shared" si="269"/>
        <v>60.78</v>
      </c>
      <c r="U2827" s="9" t="s">
        <v>8310</v>
      </c>
      <c r="V2827" s="3" t="s">
        <v>8311</v>
      </c>
    </row>
    <row r="2828" spans="1:22" ht="57.6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15">
        <f t="shared" si="265"/>
        <v>42195.291666666672</v>
      </c>
      <c r="K2828" s="3">
        <v>1434415812</v>
      </c>
      <c r="L2828" s="15">
        <f t="shared" si="266"/>
        <v>42171.034861111111</v>
      </c>
      <c r="M2828" s="15" t="str">
        <f t="shared" si="267"/>
        <v>Jun</v>
      </c>
      <c r="N2828" s="15" t="str">
        <f t="shared" si="268"/>
        <v>2015</v>
      </c>
      <c r="O2828" s="3" t="b">
        <v>0</v>
      </c>
      <c r="P2828" s="3">
        <v>19</v>
      </c>
      <c r="Q2828" s="3" t="b">
        <v>1</v>
      </c>
      <c r="R2828" s="3" t="s">
        <v>8271</v>
      </c>
      <c r="S2828" s="7">
        <f t="shared" si="264"/>
        <v>108</v>
      </c>
      <c r="T2828" s="3">
        <f t="shared" si="269"/>
        <v>113.42</v>
      </c>
      <c r="U2828" s="9" t="s">
        <v>8310</v>
      </c>
      <c r="V2828" s="3" t="s">
        <v>8311</v>
      </c>
    </row>
    <row r="2829" spans="1:22" ht="57.6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15">
        <f t="shared" si="265"/>
        <v>42524.6875</v>
      </c>
      <c r="K2829" s="3">
        <v>1462379066</v>
      </c>
      <c r="L2829" s="15">
        <f t="shared" si="266"/>
        <v>42494.683634259258</v>
      </c>
      <c r="M2829" s="15" t="str">
        <f t="shared" si="267"/>
        <v>May</v>
      </c>
      <c r="N2829" s="15" t="str">
        <f t="shared" si="268"/>
        <v>2016</v>
      </c>
      <c r="O2829" s="3" t="b">
        <v>0</v>
      </c>
      <c r="P2829" s="3">
        <v>23</v>
      </c>
      <c r="Q2829" s="3" t="b">
        <v>1</v>
      </c>
      <c r="R2829" s="3" t="s">
        <v>8271</v>
      </c>
      <c r="S2829" s="7">
        <f t="shared" si="264"/>
        <v>120</v>
      </c>
      <c r="T2829" s="3">
        <f t="shared" si="269"/>
        <v>104.57</v>
      </c>
      <c r="U2829" s="9" t="s">
        <v>8310</v>
      </c>
      <c r="V2829" s="3" t="s">
        <v>8311</v>
      </c>
    </row>
    <row r="2830" spans="1:22" ht="43.2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15">
        <f t="shared" si="265"/>
        <v>42279.958333333328</v>
      </c>
      <c r="K2830" s="3">
        <v>1441606869</v>
      </c>
      <c r="L2830" s="15">
        <f t="shared" si="266"/>
        <v>42254.264687499999</v>
      </c>
      <c r="M2830" s="15" t="str">
        <f t="shared" si="267"/>
        <v>Sep</v>
      </c>
      <c r="N2830" s="15" t="str">
        <f t="shared" si="268"/>
        <v>2015</v>
      </c>
      <c r="O2830" s="3" t="b">
        <v>0</v>
      </c>
      <c r="P2830" s="3">
        <v>97</v>
      </c>
      <c r="Q2830" s="3" t="b">
        <v>1</v>
      </c>
      <c r="R2830" s="3" t="s">
        <v>8271</v>
      </c>
      <c r="S2830" s="7">
        <f t="shared" si="264"/>
        <v>100</v>
      </c>
      <c r="T2830" s="3">
        <f t="shared" si="269"/>
        <v>98.31</v>
      </c>
      <c r="U2830" s="9" t="s">
        <v>8310</v>
      </c>
      <c r="V2830" s="3" t="s">
        <v>8311</v>
      </c>
    </row>
    <row r="2831" spans="1:22" ht="43.2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15">
        <f t="shared" si="265"/>
        <v>42523.434236111112</v>
      </c>
      <c r="K2831" s="3">
        <v>1462443918</v>
      </c>
      <c r="L2831" s="15">
        <f t="shared" si="266"/>
        <v>42495.434236111112</v>
      </c>
      <c r="M2831" s="15" t="str">
        <f t="shared" si="267"/>
        <v>May</v>
      </c>
      <c r="N2831" s="15" t="str">
        <f t="shared" si="268"/>
        <v>2016</v>
      </c>
      <c r="O2831" s="3" t="b">
        <v>0</v>
      </c>
      <c r="P2831" s="3">
        <v>76</v>
      </c>
      <c r="Q2831" s="3" t="b">
        <v>1</v>
      </c>
      <c r="R2831" s="3" t="s">
        <v>8271</v>
      </c>
      <c r="S2831" s="7">
        <f t="shared" si="264"/>
        <v>107</v>
      </c>
      <c r="T2831" s="3">
        <f t="shared" si="269"/>
        <v>35.04</v>
      </c>
      <c r="U2831" s="9" t="s">
        <v>8310</v>
      </c>
      <c r="V2831" s="3" t="s">
        <v>8311</v>
      </c>
    </row>
    <row r="2832" spans="1:22" ht="28.8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15">
        <f t="shared" si="265"/>
        <v>41771.165972222225</v>
      </c>
      <c r="K2832" s="3">
        <v>1398802148</v>
      </c>
      <c r="L2832" s="15">
        <f t="shared" si="266"/>
        <v>41758.839675925927</v>
      </c>
      <c r="M2832" s="15" t="str">
        <f t="shared" si="267"/>
        <v>Apr</v>
      </c>
      <c r="N2832" s="15" t="str">
        <f t="shared" si="268"/>
        <v>2014</v>
      </c>
      <c r="O2832" s="3" t="b">
        <v>0</v>
      </c>
      <c r="P2832" s="3">
        <v>11</v>
      </c>
      <c r="Q2832" s="3" t="b">
        <v>1</v>
      </c>
      <c r="R2832" s="3" t="s">
        <v>8271</v>
      </c>
      <c r="S2832" s="7">
        <f t="shared" si="264"/>
        <v>100</v>
      </c>
      <c r="T2832" s="3">
        <f t="shared" si="269"/>
        <v>272.73</v>
      </c>
      <c r="U2832" s="9" t="s">
        <v>8310</v>
      </c>
      <c r="V2832" s="3" t="s">
        <v>8311</v>
      </c>
    </row>
    <row r="2833" spans="1:22" ht="43.2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15">
        <f t="shared" si="265"/>
        <v>42201.824884259258</v>
      </c>
      <c r="K2833" s="3">
        <v>1434484070</v>
      </c>
      <c r="L2833" s="15">
        <f t="shared" si="266"/>
        <v>42171.824884259258</v>
      </c>
      <c r="M2833" s="15" t="str">
        <f t="shared" si="267"/>
        <v>Jun</v>
      </c>
      <c r="N2833" s="15" t="str">
        <f t="shared" si="268"/>
        <v>2015</v>
      </c>
      <c r="O2833" s="3" t="b">
        <v>0</v>
      </c>
      <c r="P2833" s="3">
        <v>52</v>
      </c>
      <c r="Q2833" s="3" t="b">
        <v>1</v>
      </c>
      <c r="R2833" s="3" t="s">
        <v>8271</v>
      </c>
      <c r="S2833" s="7">
        <f t="shared" si="264"/>
        <v>111</v>
      </c>
      <c r="T2833" s="3">
        <f t="shared" si="269"/>
        <v>63.85</v>
      </c>
      <c r="U2833" s="9" t="s">
        <v>8310</v>
      </c>
      <c r="V2833" s="3" t="s">
        <v>8311</v>
      </c>
    </row>
    <row r="2834" spans="1:22" ht="43.2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15">
        <f t="shared" si="265"/>
        <v>41966.916666666672</v>
      </c>
      <c r="K2834" s="3">
        <v>1414342894</v>
      </c>
      <c r="L2834" s="15">
        <f t="shared" si="266"/>
        <v>41938.709421296298</v>
      </c>
      <c r="M2834" s="15" t="str">
        <f t="shared" si="267"/>
        <v>Oct</v>
      </c>
      <c r="N2834" s="15" t="str">
        <f t="shared" si="268"/>
        <v>2014</v>
      </c>
      <c r="O2834" s="3" t="b">
        <v>0</v>
      </c>
      <c r="P2834" s="3">
        <v>95</v>
      </c>
      <c r="Q2834" s="3" t="b">
        <v>1</v>
      </c>
      <c r="R2834" s="3" t="s">
        <v>8271</v>
      </c>
      <c r="S2834" s="7">
        <f t="shared" si="264"/>
        <v>115</v>
      </c>
      <c r="T2834" s="3">
        <f t="shared" si="269"/>
        <v>30.19</v>
      </c>
      <c r="U2834" s="9" t="s">
        <v>8310</v>
      </c>
      <c r="V2834" s="3" t="s">
        <v>8311</v>
      </c>
    </row>
    <row r="2835" spans="1:22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15">
        <f t="shared" si="265"/>
        <v>42288.083333333328</v>
      </c>
      <c r="K2835" s="3">
        <v>1442804633</v>
      </c>
      <c r="L2835" s="15">
        <f t="shared" si="266"/>
        <v>42268.127696759257</v>
      </c>
      <c r="M2835" s="15" t="str">
        <f t="shared" si="267"/>
        <v>Sep</v>
      </c>
      <c r="N2835" s="15" t="str">
        <f t="shared" si="268"/>
        <v>2015</v>
      </c>
      <c r="O2835" s="3" t="b">
        <v>0</v>
      </c>
      <c r="P2835" s="3">
        <v>35</v>
      </c>
      <c r="Q2835" s="3" t="b">
        <v>1</v>
      </c>
      <c r="R2835" s="3" t="s">
        <v>8271</v>
      </c>
      <c r="S2835" s="7">
        <f t="shared" si="264"/>
        <v>108</v>
      </c>
      <c r="T2835" s="3">
        <f t="shared" si="269"/>
        <v>83.51</v>
      </c>
      <c r="U2835" s="9" t="s">
        <v>8310</v>
      </c>
      <c r="V2835" s="3" t="s">
        <v>8311</v>
      </c>
    </row>
    <row r="2836" spans="1:22" ht="43.2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15">
        <f t="shared" si="265"/>
        <v>42034.959837962961</v>
      </c>
      <c r="K2836" s="3">
        <v>1421362930</v>
      </c>
      <c r="L2836" s="15">
        <f t="shared" si="266"/>
        <v>42019.959837962961</v>
      </c>
      <c r="M2836" s="15" t="str">
        <f t="shared" si="267"/>
        <v>Jan</v>
      </c>
      <c r="N2836" s="15" t="str">
        <f t="shared" si="268"/>
        <v>2015</v>
      </c>
      <c r="O2836" s="3" t="b">
        <v>0</v>
      </c>
      <c r="P2836" s="3">
        <v>21</v>
      </c>
      <c r="Q2836" s="3" t="b">
        <v>1</v>
      </c>
      <c r="R2836" s="3" t="s">
        <v>8271</v>
      </c>
      <c r="S2836" s="7">
        <f t="shared" si="264"/>
        <v>170</v>
      </c>
      <c r="T2836" s="3">
        <f t="shared" si="269"/>
        <v>64.760000000000005</v>
      </c>
      <c r="U2836" s="9" t="s">
        <v>8310</v>
      </c>
      <c r="V2836" s="3" t="s">
        <v>8311</v>
      </c>
    </row>
    <row r="2837" spans="1:22" ht="43.2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15">
        <f t="shared" si="265"/>
        <v>42343</v>
      </c>
      <c r="K2837" s="3">
        <v>1446742417</v>
      </c>
      <c r="L2837" s="15">
        <f t="shared" si="266"/>
        <v>42313.703900462962</v>
      </c>
      <c r="M2837" s="15" t="str">
        <f t="shared" si="267"/>
        <v>Nov</v>
      </c>
      <c r="N2837" s="15" t="str">
        <f t="shared" si="268"/>
        <v>2015</v>
      </c>
      <c r="O2837" s="3" t="b">
        <v>0</v>
      </c>
      <c r="P2837" s="3">
        <v>93</v>
      </c>
      <c r="Q2837" s="3" t="b">
        <v>1</v>
      </c>
      <c r="R2837" s="3" t="s">
        <v>8271</v>
      </c>
      <c r="S2837" s="7">
        <f t="shared" si="264"/>
        <v>187</v>
      </c>
      <c r="T2837" s="3">
        <f t="shared" si="269"/>
        <v>20.12</v>
      </c>
      <c r="U2837" s="9" t="s">
        <v>8310</v>
      </c>
      <c r="V2837" s="3" t="s">
        <v>8311</v>
      </c>
    </row>
    <row r="2838" spans="1:22" ht="57.6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15">
        <f t="shared" si="265"/>
        <v>42784.207638888889</v>
      </c>
      <c r="K2838" s="3">
        <v>1484115418</v>
      </c>
      <c r="L2838" s="15">
        <f t="shared" si="266"/>
        <v>42746.261782407411</v>
      </c>
      <c r="M2838" s="15" t="str">
        <f t="shared" si="267"/>
        <v>Jan</v>
      </c>
      <c r="N2838" s="15" t="str">
        <f t="shared" si="268"/>
        <v>2017</v>
      </c>
      <c r="O2838" s="3" t="b">
        <v>0</v>
      </c>
      <c r="P2838" s="3">
        <v>11</v>
      </c>
      <c r="Q2838" s="3" t="b">
        <v>1</v>
      </c>
      <c r="R2838" s="3" t="s">
        <v>8271</v>
      </c>
      <c r="S2838" s="7">
        <f t="shared" si="264"/>
        <v>108</v>
      </c>
      <c r="T2838" s="3">
        <f t="shared" si="269"/>
        <v>44.09</v>
      </c>
      <c r="U2838" s="9" t="s">
        <v>8310</v>
      </c>
      <c r="V2838" s="3" t="s">
        <v>8311</v>
      </c>
    </row>
    <row r="2839" spans="1:22" ht="57.6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15">
        <f t="shared" si="265"/>
        <v>42347.950046296297</v>
      </c>
      <c r="K2839" s="3">
        <v>1446241684</v>
      </c>
      <c r="L2839" s="15">
        <f t="shared" si="266"/>
        <v>42307.908379629633</v>
      </c>
      <c r="M2839" s="15" t="str">
        <f t="shared" si="267"/>
        <v>Oct</v>
      </c>
      <c r="N2839" s="15" t="str">
        <f t="shared" si="268"/>
        <v>2015</v>
      </c>
      <c r="O2839" s="3" t="b">
        <v>0</v>
      </c>
      <c r="P2839" s="3">
        <v>21</v>
      </c>
      <c r="Q2839" s="3" t="b">
        <v>1</v>
      </c>
      <c r="R2839" s="3" t="s">
        <v>8271</v>
      </c>
      <c r="S2839" s="7">
        <f t="shared" si="264"/>
        <v>100</v>
      </c>
      <c r="T2839" s="3">
        <f t="shared" si="269"/>
        <v>40.479999999999997</v>
      </c>
      <c r="U2839" s="9" t="s">
        <v>8310</v>
      </c>
      <c r="V2839" s="3" t="s">
        <v>8311</v>
      </c>
    </row>
    <row r="2840" spans="1:22" ht="43.2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15">
        <f t="shared" si="265"/>
        <v>41864.916666666664</v>
      </c>
      <c r="K2840" s="3">
        <v>1406039696</v>
      </c>
      <c r="L2840" s="15">
        <f t="shared" si="266"/>
        <v>41842.607592592591</v>
      </c>
      <c r="M2840" s="15" t="str">
        <f t="shared" si="267"/>
        <v>Jul</v>
      </c>
      <c r="N2840" s="15" t="str">
        <f t="shared" si="268"/>
        <v>2014</v>
      </c>
      <c r="O2840" s="3" t="b">
        <v>0</v>
      </c>
      <c r="P2840" s="3">
        <v>54</v>
      </c>
      <c r="Q2840" s="3" t="b">
        <v>1</v>
      </c>
      <c r="R2840" s="3" t="s">
        <v>8271</v>
      </c>
      <c r="S2840" s="7">
        <f t="shared" si="264"/>
        <v>120</v>
      </c>
      <c r="T2840" s="3">
        <f t="shared" si="269"/>
        <v>44.54</v>
      </c>
      <c r="U2840" s="9" t="s">
        <v>8310</v>
      </c>
      <c r="V2840" s="3" t="s">
        <v>8311</v>
      </c>
    </row>
    <row r="2841" spans="1:22" ht="43.2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15">
        <f t="shared" si="265"/>
        <v>41876.207638888889</v>
      </c>
      <c r="K2841" s="3">
        <v>1406958354</v>
      </c>
      <c r="L2841" s="15">
        <f t="shared" si="266"/>
        <v>41853.240208333329</v>
      </c>
      <c r="M2841" s="15" t="str">
        <f t="shared" si="267"/>
        <v>Aug</v>
      </c>
      <c r="N2841" s="15" t="str">
        <f t="shared" si="268"/>
        <v>2014</v>
      </c>
      <c r="O2841" s="3" t="b">
        <v>0</v>
      </c>
      <c r="P2841" s="3">
        <v>31</v>
      </c>
      <c r="Q2841" s="3" t="b">
        <v>1</v>
      </c>
      <c r="R2841" s="3" t="s">
        <v>8271</v>
      </c>
      <c r="S2841" s="7">
        <f t="shared" si="264"/>
        <v>111</v>
      </c>
      <c r="T2841" s="3">
        <f t="shared" si="269"/>
        <v>125.81</v>
      </c>
      <c r="U2841" s="9" t="s">
        <v>8310</v>
      </c>
      <c r="V2841" s="3" t="s">
        <v>8311</v>
      </c>
    </row>
    <row r="2842" spans="1:22" ht="57.6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15">
        <f t="shared" si="265"/>
        <v>42081.708333333328</v>
      </c>
      <c r="K2842" s="3">
        <v>1424825479</v>
      </c>
      <c r="L2842" s="15">
        <f t="shared" si="266"/>
        <v>42060.035636574074</v>
      </c>
      <c r="M2842" s="15" t="str">
        <f t="shared" si="267"/>
        <v>Feb</v>
      </c>
      <c r="N2842" s="15" t="str">
        <f t="shared" si="268"/>
        <v>2015</v>
      </c>
      <c r="O2842" s="3" t="b">
        <v>0</v>
      </c>
      <c r="P2842" s="3">
        <v>132</v>
      </c>
      <c r="Q2842" s="3" t="b">
        <v>1</v>
      </c>
      <c r="R2842" s="3" t="s">
        <v>8271</v>
      </c>
      <c r="S2842" s="7">
        <f t="shared" si="264"/>
        <v>104</v>
      </c>
      <c r="T2842" s="3">
        <f t="shared" si="269"/>
        <v>19.7</v>
      </c>
      <c r="U2842" s="9" t="s">
        <v>8310</v>
      </c>
      <c r="V2842" s="3" t="s">
        <v>8311</v>
      </c>
    </row>
    <row r="2843" spans="1:22" ht="43.2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15">
        <f t="shared" si="265"/>
        <v>42351.781215277777</v>
      </c>
      <c r="K2843" s="3">
        <v>1444844697</v>
      </c>
      <c r="L2843" s="15">
        <f t="shared" si="266"/>
        <v>42291.739548611105</v>
      </c>
      <c r="M2843" s="15" t="str">
        <f t="shared" si="267"/>
        <v>Oct</v>
      </c>
      <c r="N2843" s="15" t="str">
        <f t="shared" si="268"/>
        <v>2015</v>
      </c>
      <c r="O2843" s="3" t="b">
        <v>0</v>
      </c>
      <c r="P2843" s="3">
        <v>1</v>
      </c>
      <c r="Q2843" s="3" t="b">
        <v>0</v>
      </c>
      <c r="R2843" s="3" t="s">
        <v>8271</v>
      </c>
      <c r="S2843" s="7">
        <f t="shared" si="264"/>
        <v>1</v>
      </c>
      <c r="T2843" s="3">
        <f t="shared" si="269"/>
        <v>10</v>
      </c>
      <c r="U2843" s="9" t="s">
        <v>8310</v>
      </c>
      <c r="V2843" s="3" t="s">
        <v>8311</v>
      </c>
    </row>
    <row r="2844" spans="1:22" ht="43.2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15">
        <f t="shared" si="265"/>
        <v>41811.458333333336</v>
      </c>
      <c r="K2844" s="3">
        <v>1401058295</v>
      </c>
      <c r="L2844" s="15">
        <f t="shared" si="266"/>
        <v>41784.952488425923</v>
      </c>
      <c r="M2844" s="15" t="str">
        <f t="shared" si="267"/>
        <v>May</v>
      </c>
      <c r="N2844" s="15" t="str">
        <f t="shared" si="268"/>
        <v>2014</v>
      </c>
      <c r="O2844" s="3" t="b">
        <v>0</v>
      </c>
      <c r="P2844" s="3">
        <v>0</v>
      </c>
      <c r="Q2844" s="3" t="b">
        <v>0</v>
      </c>
      <c r="R2844" s="3" t="s">
        <v>8271</v>
      </c>
      <c r="S2844" s="7">
        <f t="shared" si="264"/>
        <v>0</v>
      </c>
      <c r="T2844" s="3" t="e">
        <f t="shared" si="269"/>
        <v>#DIV/0!</v>
      </c>
      <c r="U2844" s="9" t="s">
        <v>8310</v>
      </c>
      <c r="V2844" s="3" t="s">
        <v>8311</v>
      </c>
    </row>
    <row r="2845" spans="1:22" ht="43.2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15">
        <f t="shared" si="265"/>
        <v>42534.166666666672</v>
      </c>
      <c r="K2845" s="3">
        <v>1462210950</v>
      </c>
      <c r="L2845" s="15">
        <f t="shared" si="266"/>
        <v>42492.737847222219</v>
      </c>
      <c r="M2845" s="15" t="str">
        <f t="shared" si="267"/>
        <v>May</v>
      </c>
      <c r="N2845" s="15" t="str">
        <f t="shared" si="268"/>
        <v>2016</v>
      </c>
      <c r="O2845" s="3" t="b">
        <v>0</v>
      </c>
      <c r="P2845" s="3">
        <v>0</v>
      </c>
      <c r="Q2845" s="3" t="b">
        <v>0</v>
      </c>
      <c r="R2845" s="3" t="s">
        <v>8271</v>
      </c>
      <c r="S2845" s="7">
        <f t="shared" si="264"/>
        <v>0</v>
      </c>
      <c r="T2845" s="3" t="e">
        <f t="shared" si="269"/>
        <v>#DIV/0!</v>
      </c>
      <c r="U2845" s="9" t="s">
        <v>8310</v>
      </c>
      <c r="V2845" s="3" t="s">
        <v>8311</v>
      </c>
    </row>
    <row r="2846" spans="1:22" ht="43.2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15">
        <f t="shared" si="265"/>
        <v>42739.546064814815</v>
      </c>
      <c r="K2846" s="3">
        <v>1480943180</v>
      </c>
      <c r="L2846" s="15">
        <f t="shared" si="266"/>
        <v>42709.546064814815</v>
      </c>
      <c r="M2846" s="15" t="str">
        <f t="shared" si="267"/>
        <v>Dec</v>
      </c>
      <c r="N2846" s="15" t="str">
        <f t="shared" si="268"/>
        <v>2016</v>
      </c>
      <c r="O2846" s="3" t="b">
        <v>0</v>
      </c>
      <c r="P2846" s="3">
        <v>1</v>
      </c>
      <c r="Q2846" s="3" t="b">
        <v>0</v>
      </c>
      <c r="R2846" s="3" t="s">
        <v>8271</v>
      </c>
      <c r="S2846" s="7">
        <f t="shared" si="264"/>
        <v>5</v>
      </c>
      <c r="T2846" s="3">
        <f t="shared" si="269"/>
        <v>30</v>
      </c>
      <c r="U2846" s="9" t="s">
        <v>8310</v>
      </c>
      <c r="V2846" s="3" t="s">
        <v>8311</v>
      </c>
    </row>
    <row r="2847" spans="1:22" ht="43.2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15">
        <f t="shared" si="265"/>
        <v>42163.016585648147</v>
      </c>
      <c r="K2847" s="3">
        <v>1428539033</v>
      </c>
      <c r="L2847" s="15">
        <f t="shared" si="266"/>
        <v>42103.016585648147</v>
      </c>
      <c r="M2847" s="15" t="str">
        <f t="shared" si="267"/>
        <v>Apr</v>
      </c>
      <c r="N2847" s="15" t="str">
        <f t="shared" si="268"/>
        <v>2015</v>
      </c>
      <c r="O2847" s="3" t="b">
        <v>0</v>
      </c>
      <c r="P2847" s="3">
        <v>39</v>
      </c>
      <c r="Q2847" s="3" t="b">
        <v>0</v>
      </c>
      <c r="R2847" s="3" t="s">
        <v>8271</v>
      </c>
      <c r="S2847" s="7">
        <f t="shared" si="264"/>
        <v>32</v>
      </c>
      <c r="T2847" s="3">
        <f t="shared" si="269"/>
        <v>60.67</v>
      </c>
      <c r="U2847" s="9" t="s">
        <v>8310</v>
      </c>
      <c r="V2847" s="3" t="s">
        <v>8311</v>
      </c>
    </row>
    <row r="2848" spans="1:22" ht="57.6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15">
        <f t="shared" si="265"/>
        <v>42153.692060185189</v>
      </c>
      <c r="K2848" s="3">
        <v>1429029394</v>
      </c>
      <c r="L2848" s="15">
        <f t="shared" si="266"/>
        <v>42108.692060185189</v>
      </c>
      <c r="M2848" s="15" t="str">
        <f t="shared" si="267"/>
        <v>Apr</v>
      </c>
      <c r="N2848" s="15" t="str">
        <f t="shared" si="268"/>
        <v>2015</v>
      </c>
      <c r="O2848" s="3" t="b">
        <v>0</v>
      </c>
      <c r="P2848" s="3">
        <v>0</v>
      </c>
      <c r="Q2848" s="3" t="b">
        <v>0</v>
      </c>
      <c r="R2848" s="3" t="s">
        <v>8271</v>
      </c>
      <c r="S2848" s="7">
        <f t="shared" si="264"/>
        <v>0</v>
      </c>
      <c r="T2848" s="3" t="e">
        <f t="shared" si="269"/>
        <v>#DIV/0!</v>
      </c>
      <c r="U2848" s="9" t="s">
        <v>8310</v>
      </c>
      <c r="V2848" s="3" t="s">
        <v>8311</v>
      </c>
    </row>
    <row r="2849" spans="1:22" ht="43.2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15">
        <f t="shared" si="265"/>
        <v>42513.806307870371</v>
      </c>
      <c r="K2849" s="3">
        <v>1458847265</v>
      </c>
      <c r="L2849" s="15">
        <f t="shared" si="266"/>
        <v>42453.806307870371</v>
      </c>
      <c r="M2849" s="15" t="str">
        <f t="shared" si="267"/>
        <v>Mar</v>
      </c>
      <c r="N2849" s="15" t="str">
        <f t="shared" si="268"/>
        <v>2016</v>
      </c>
      <c r="O2849" s="3" t="b">
        <v>0</v>
      </c>
      <c r="P2849" s="3">
        <v>0</v>
      </c>
      <c r="Q2849" s="3" t="b">
        <v>0</v>
      </c>
      <c r="R2849" s="3" t="s">
        <v>8271</v>
      </c>
      <c r="S2849" s="7">
        <f t="shared" si="264"/>
        <v>0</v>
      </c>
      <c r="T2849" s="3" t="e">
        <f t="shared" si="269"/>
        <v>#DIV/0!</v>
      </c>
      <c r="U2849" s="9" t="s">
        <v>8310</v>
      </c>
      <c r="V2849" s="3" t="s">
        <v>8311</v>
      </c>
    </row>
    <row r="2850" spans="1:22" ht="57.6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15">
        <f t="shared" si="265"/>
        <v>42153.648831018523</v>
      </c>
      <c r="K2850" s="3">
        <v>1430321659</v>
      </c>
      <c r="L2850" s="15">
        <f t="shared" si="266"/>
        <v>42123.648831018523</v>
      </c>
      <c r="M2850" s="15" t="str">
        <f t="shared" si="267"/>
        <v>Apr</v>
      </c>
      <c r="N2850" s="15" t="str">
        <f t="shared" si="268"/>
        <v>2015</v>
      </c>
      <c r="O2850" s="3" t="b">
        <v>0</v>
      </c>
      <c r="P2850" s="3">
        <v>3</v>
      </c>
      <c r="Q2850" s="3" t="b">
        <v>0</v>
      </c>
      <c r="R2850" s="3" t="s">
        <v>8271</v>
      </c>
      <c r="S2850" s="7">
        <f t="shared" si="264"/>
        <v>0</v>
      </c>
      <c r="T2850" s="3">
        <f t="shared" si="269"/>
        <v>23.33</v>
      </c>
      <c r="U2850" s="9" t="s">
        <v>8310</v>
      </c>
      <c r="V2850" s="3" t="s">
        <v>8311</v>
      </c>
    </row>
    <row r="2851" spans="1:22" ht="43.2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15">
        <f t="shared" si="265"/>
        <v>42483.428240740745</v>
      </c>
      <c r="K2851" s="3">
        <v>1458814600</v>
      </c>
      <c r="L2851" s="15">
        <f t="shared" si="266"/>
        <v>42453.428240740745</v>
      </c>
      <c r="M2851" s="15" t="str">
        <f t="shared" si="267"/>
        <v>Mar</v>
      </c>
      <c r="N2851" s="15" t="str">
        <f t="shared" si="268"/>
        <v>2016</v>
      </c>
      <c r="O2851" s="3" t="b">
        <v>0</v>
      </c>
      <c r="P2851" s="3">
        <v>1</v>
      </c>
      <c r="Q2851" s="3" t="b">
        <v>0</v>
      </c>
      <c r="R2851" s="3" t="s">
        <v>8271</v>
      </c>
      <c r="S2851" s="7">
        <f t="shared" si="264"/>
        <v>1</v>
      </c>
      <c r="T2851" s="3">
        <f t="shared" si="269"/>
        <v>5</v>
      </c>
      <c r="U2851" s="9" t="s">
        <v>8310</v>
      </c>
      <c r="V2851" s="3" t="s">
        <v>8311</v>
      </c>
    </row>
    <row r="2852" spans="1:22" ht="43.2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15">
        <f t="shared" si="265"/>
        <v>41888.007071759261</v>
      </c>
      <c r="K2852" s="3">
        <v>1407370211</v>
      </c>
      <c r="L2852" s="15">
        <f t="shared" si="266"/>
        <v>41858.007071759261</v>
      </c>
      <c r="M2852" s="15" t="str">
        <f t="shared" si="267"/>
        <v>Aug</v>
      </c>
      <c r="N2852" s="15" t="str">
        <f t="shared" si="268"/>
        <v>2014</v>
      </c>
      <c r="O2852" s="3" t="b">
        <v>0</v>
      </c>
      <c r="P2852" s="3">
        <v>13</v>
      </c>
      <c r="Q2852" s="3" t="b">
        <v>0</v>
      </c>
      <c r="R2852" s="3" t="s">
        <v>8271</v>
      </c>
      <c r="S2852" s="7">
        <f t="shared" si="264"/>
        <v>4</v>
      </c>
      <c r="T2852" s="3">
        <f t="shared" si="269"/>
        <v>23.92</v>
      </c>
      <c r="U2852" s="9" t="s">
        <v>8310</v>
      </c>
      <c r="V2852" s="3" t="s">
        <v>8311</v>
      </c>
    </row>
    <row r="2853" spans="1:22" ht="43.2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15">
        <f t="shared" si="265"/>
        <v>42398.970138888893</v>
      </c>
      <c r="K2853" s="3">
        <v>1453334629</v>
      </c>
      <c r="L2853" s="15">
        <f t="shared" si="266"/>
        <v>42390.002650462964</v>
      </c>
      <c r="M2853" s="15" t="str">
        <f t="shared" si="267"/>
        <v>Jan</v>
      </c>
      <c r="N2853" s="15" t="str">
        <f t="shared" si="268"/>
        <v>2016</v>
      </c>
      <c r="O2853" s="3" t="b">
        <v>0</v>
      </c>
      <c r="P2853" s="3">
        <v>0</v>
      </c>
      <c r="Q2853" s="3" t="b">
        <v>0</v>
      </c>
      <c r="R2853" s="3" t="s">
        <v>8271</v>
      </c>
      <c r="S2853" s="7">
        <f t="shared" si="264"/>
        <v>0</v>
      </c>
      <c r="T2853" s="3" t="e">
        <f t="shared" si="269"/>
        <v>#DIV/0!</v>
      </c>
      <c r="U2853" s="9" t="s">
        <v>8310</v>
      </c>
      <c r="V2853" s="3" t="s">
        <v>8311</v>
      </c>
    </row>
    <row r="2854" spans="1:22" ht="43.2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15">
        <f t="shared" si="265"/>
        <v>41811.045173611114</v>
      </c>
      <c r="K2854" s="3">
        <v>1400720703</v>
      </c>
      <c r="L2854" s="15">
        <f t="shared" si="266"/>
        <v>41781.045173611114</v>
      </c>
      <c r="M2854" s="15" t="str">
        <f t="shared" si="267"/>
        <v>May</v>
      </c>
      <c r="N2854" s="15" t="str">
        <f t="shared" si="268"/>
        <v>2014</v>
      </c>
      <c r="O2854" s="3" t="b">
        <v>0</v>
      </c>
      <c r="P2854" s="3">
        <v>6</v>
      </c>
      <c r="Q2854" s="3" t="b">
        <v>0</v>
      </c>
      <c r="R2854" s="3" t="s">
        <v>8271</v>
      </c>
      <c r="S2854" s="7">
        <f t="shared" si="264"/>
        <v>2</v>
      </c>
      <c r="T2854" s="3">
        <f t="shared" si="269"/>
        <v>15.83</v>
      </c>
      <c r="U2854" s="9" t="s">
        <v>8310</v>
      </c>
      <c r="V2854" s="3" t="s">
        <v>8311</v>
      </c>
    </row>
    <row r="2855" spans="1:22" ht="43.2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15">
        <f t="shared" si="265"/>
        <v>41896.190937499996</v>
      </c>
      <c r="K2855" s="3">
        <v>1405485297</v>
      </c>
      <c r="L2855" s="15">
        <f t="shared" si="266"/>
        <v>41836.190937499996</v>
      </c>
      <c r="M2855" s="15" t="str">
        <f t="shared" si="267"/>
        <v>Jul</v>
      </c>
      <c r="N2855" s="15" t="str">
        <f t="shared" si="268"/>
        <v>2014</v>
      </c>
      <c r="O2855" s="3" t="b">
        <v>0</v>
      </c>
      <c r="P2855" s="3">
        <v>0</v>
      </c>
      <c r="Q2855" s="3" t="b">
        <v>0</v>
      </c>
      <c r="R2855" s="3" t="s">
        <v>8271</v>
      </c>
      <c r="S2855" s="7">
        <f t="shared" si="264"/>
        <v>0</v>
      </c>
      <c r="T2855" s="3" t="e">
        <f t="shared" si="269"/>
        <v>#DIV/0!</v>
      </c>
      <c r="U2855" s="9" t="s">
        <v>8310</v>
      </c>
      <c r="V2855" s="3" t="s">
        <v>8311</v>
      </c>
    </row>
    <row r="2856" spans="1:22" ht="43.2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15">
        <f t="shared" si="265"/>
        <v>42131.71665509259</v>
      </c>
      <c r="K2856" s="3">
        <v>1429290719</v>
      </c>
      <c r="L2856" s="15">
        <f t="shared" si="266"/>
        <v>42111.71665509259</v>
      </c>
      <c r="M2856" s="15" t="str">
        <f t="shared" si="267"/>
        <v>Apr</v>
      </c>
      <c r="N2856" s="15" t="str">
        <f t="shared" si="268"/>
        <v>2015</v>
      </c>
      <c r="O2856" s="3" t="b">
        <v>0</v>
      </c>
      <c r="P2856" s="3">
        <v>14</v>
      </c>
      <c r="Q2856" s="3" t="b">
        <v>0</v>
      </c>
      <c r="R2856" s="3" t="s">
        <v>8271</v>
      </c>
      <c r="S2856" s="7">
        <f t="shared" si="264"/>
        <v>42</v>
      </c>
      <c r="T2856" s="3">
        <f t="shared" si="269"/>
        <v>29.79</v>
      </c>
      <c r="U2856" s="9" t="s">
        <v>8310</v>
      </c>
      <c r="V2856" s="3" t="s">
        <v>8311</v>
      </c>
    </row>
    <row r="2857" spans="1:22" ht="57.6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15">
        <f t="shared" si="265"/>
        <v>42398.981944444444</v>
      </c>
      <c r="K2857" s="3">
        <v>1451607071</v>
      </c>
      <c r="L2857" s="15">
        <f t="shared" si="266"/>
        <v>42370.007766203707</v>
      </c>
      <c r="M2857" s="15" t="str">
        <f t="shared" si="267"/>
        <v>Jan</v>
      </c>
      <c r="N2857" s="15" t="str">
        <f t="shared" si="268"/>
        <v>2016</v>
      </c>
      <c r="O2857" s="3" t="b">
        <v>0</v>
      </c>
      <c r="P2857" s="3">
        <v>5</v>
      </c>
      <c r="Q2857" s="3" t="b">
        <v>0</v>
      </c>
      <c r="R2857" s="3" t="s">
        <v>8271</v>
      </c>
      <c r="S2857" s="7">
        <f t="shared" si="264"/>
        <v>50</v>
      </c>
      <c r="T2857" s="3">
        <f t="shared" si="269"/>
        <v>60</v>
      </c>
      <c r="U2857" s="9" t="s">
        <v>8310</v>
      </c>
      <c r="V2857" s="3" t="s">
        <v>8311</v>
      </c>
    </row>
    <row r="2858" spans="1:22" ht="43.2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15">
        <f t="shared" si="265"/>
        <v>42224.898611111115</v>
      </c>
      <c r="K2858" s="3">
        <v>1433897647</v>
      </c>
      <c r="L2858" s="15">
        <f t="shared" si="266"/>
        <v>42165.037581018521</v>
      </c>
      <c r="M2858" s="15" t="str">
        <f t="shared" si="267"/>
        <v>Jun</v>
      </c>
      <c r="N2858" s="15" t="str">
        <f t="shared" si="268"/>
        <v>2015</v>
      </c>
      <c r="O2858" s="3" t="b">
        <v>0</v>
      </c>
      <c r="P2858" s="3">
        <v>6</v>
      </c>
      <c r="Q2858" s="3" t="b">
        <v>0</v>
      </c>
      <c r="R2858" s="3" t="s">
        <v>8271</v>
      </c>
      <c r="S2858" s="7">
        <f t="shared" si="264"/>
        <v>5</v>
      </c>
      <c r="T2858" s="3">
        <f t="shared" si="269"/>
        <v>24.33</v>
      </c>
      <c r="U2858" s="9" t="s">
        <v>8310</v>
      </c>
      <c r="V2858" s="3" t="s">
        <v>8311</v>
      </c>
    </row>
    <row r="2859" spans="1:22" ht="57.6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15">
        <f t="shared" si="265"/>
        <v>42786.75</v>
      </c>
      <c r="K2859" s="3">
        <v>1482444295</v>
      </c>
      <c r="L2859" s="15">
        <f t="shared" si="266"/>
        <v>42726.920081018514</v>
      </c>
      <c r="M2859" s="15" t="str">
        <f t="shared" si="267"/>
        <v>Dec</v>
      </c>
      <c r="N2859" s="15" t="str">
        <f t="shared" si="268"/>
        <v>2016</v>
      </c>
      <c r="O2859" s="3" t="b">
        <v>0</v>
      </c>
      <c r="P2859" s="3">
        <v>15</v>
      </c>
      <c r="Q2859" s="3" t="b">
        <v>0</v>
      </c>
      <c r="R2859" s="3" t="s">
        <v>8271</v>
      </c>
      <c r="S2859" s="7">
        <f t="shared" si="264"/>
        <v>20</v>
      </c>
      <c r="T2859" s="3">
        <f t="shared" si="269"/>
        <v>500</v>
      </c>
      <c r="U2859" s="9" t="s">
        <v>8310</v>
      </c>
      <c r="V2859" s="3" t="s">
        <v>8311</v>
      </c>
    </row>
    <row r="2860" spans="1:22" ht="43.2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15">
        <f t="shared" si="265"/>
        <v>41978.477777777778</v>
      </c>
      <c r="K2860" s="3">
        <v>1415711095</v>
      </c>
      <c r="L2860" s="15">
        <f t="shared" si="266"/>
        <v>41954.545081018514</v>
      </c>
      <c r="M2860" s="15" t="str">
        <f t="shared" si="267"/>
        <v>Nov</v>
      </c>
      <c r="N2860" s="15" t="str">
        <f t="shared" si="268"/>
        <v>2014</v>
      </c>
      <c r="O2860" s="3" t="b">
        <v>0</v>
      </c>
      <c r="P2860" s="3">
        <v>0</v>
      </c>
      <c r="Q2860" s="3" t="b">
        <v>0</v>
      </c>
      <c r="R2860" s="3" t="s">
        <v>8271</v>
      </c>
      <c r="S2860" s="7">
        <f t="shared" si="264"/>
        <v>0</v>
      </c>
      <c r="T2860" s="3" t="e">
        <f t="shared" si="269"/>
        <v>#DIV/0!</v>
      </c>
      <c r="U2860" s="9" t="s">
        <v>8310</v>
      </c>
      <c r="V2860" s="3" t="s">
        <v>8311</v>
      </c>
    </row>
    <row r="2861" spans="1:22" ht="43.2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15">
        <f t="shared" si="265"/>
        <v>42293.362314814818</v>
      </c>
      <c r="K2861" s="3">
        <v>1439800904</v>
      </c>
      <c r="L2861" s="15">
        <f t="shared" si="266"/>
        <v>42233.362314814818</v>
      </c>
      <c r="M2861" s="15" t="str">
        <f t="shared" si="267"/>
        <v>Aug</v>
      </c>
      <c r="N2861" s="15" t="str">
        <f t="shared" si="268"/>
        <v>2015</v>
      </c>
      <c r="O2861" s="3" t="b">
        <v>0</v>
      </c>
      <c r="P2861" s="3">
        <v>1</v>
      </c>
      <c r="Q2861" s="3" t="b">
        <v>0</v>
      </c>
      <c r="R2861" s="3" t="s">
        <v>8271</v>
      </c>
      <c r="S2861" s="7">
        <f t="shared" si="264"/>
        <v>2</v>
      </c>
      <c r="T2861" s="3">
        <f t="shared" si="269"/>
        <v>35</v>
      </c>
      <c r="U2861" s="9" t="s">
        <v>8310</v>
      </c>
      <c r="V2861" s="3" t="s">
        <v>8311</v>
      </c>
    </row>
    <row r="2862" spans="1:22" ht="57.6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15">
        <f t="shared" si="265"/>
        <v>42540.800648148142</v>
      </c>
      <c r="K2862" s="3">
        <v>1461179576</v>
      </c>
      <c r="L2862" s="15">
        <f t="shared" si="266"/>
        <v>42480.800648148142</v>
      </c>
      <c r="M2862" s="15" t="str">
        <f t="shared" si="267"/>
        <v>Apr</v>
      </c>
      <c r="N2862" s="15" t="str">
        <f t="shared" si="268"/>
        <v>2016</v>
      </c>
      <c r="O2862" s="3" t="b">
        <v>0</v>
      </c>
      <c r="P2862" s="3">
        <v>9</v>
      </c>
      <c r="Q2862" s="3" t="b">
        <v>0</v>
      </c>
      <c r="R2862" s="3" t="s">
        <v>8271</v>
      </c>
      <c r="S2862" s="7">
        <f t="shared" si="264"/>
        <v>7</v>
      </c>
      <c r="T2862" s="3">
        <f t="shared" si="269"/>
        <v>29.56</v>
      </c>
      <c r="U2862" s="9" t="s">
        <v>8310</v>
      </c>
      <c r="V2862" s="3" t="s">
        <v>8311</v>
      </c>
    </row>
    <row r="2863" spans="1:22" ht="43.2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15">
        <f t="shared" si="265"/>
        <v>42271.590833333335</v>
      </c>
      <c r="K2863" s="3">
        <v>1441894248</v>
      </c>
      <c r="L2863" s="15">
        <f t="shared" si="266"/>
        <v>42257.590833333335</v>
      </c>
      <c r="M2863" s="15" t="str">
        <f t="shared" si="267"/>
        <v>Sep</v>
      </c>
      <c r="N2863" s="15" t="str">
        <f t="shared" si="268"/>
        <v>2015</v>
      </c>
      <c r="O2863" s="3" t="b">
        <v>0</v>
      </c>
      <c r="P2863" s="3">
        <v>3</v>
      </c>
      <c r="Q2863" s="3" t="b">
        <v>0</v>
      </c>
      <c r="R2863" s="3" t="s">
        <v>8271</v>
      </c>
      <c r="S2863" s="7">
        <f t="shared" si="264"/>
        <v>32</v>
      </c>
      <c r="T2863" s="3">
        <f t="shared" si="269"/>
        <v>26.67</v>
      </c>
      <c r="U2863" s="9" t="s">
        <v>8310</v>
      </c>
      <c r="V2863" s="3" t="s">
        <v>8311</v>
      </c>
    </row>
    <row r="2864" spans="1:22" ht="43.2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15">
        <f t="shared" si="265"/>
        <v>41814.789687500001</v>
      </c>
      <c r="K2864" s="3">
        <v>1401044229</v>
      </c>
      <c r="L2864" s="15">
        <f t="shared" si="266"/>
        <v>41784.789687500001</v>
      </c>
      <c r="M2864" s="15" t="str">
        <f t="shared" si="267"/>
        <v>May</v>
      </c>
      <c r="N2864" s="15" t="str">
        <f t="shared" si="268"/>
        <v>2014</v>
      </c>
      <c r="O2864" s="3" t="b">
        <v>0</v>
      </c>
      <c r="P2864" s="3">
        <v>3</v>
      </c>
      <c r="Q2864" s="3" t="b">
        <v>0</v>
      </c>
      <c r="R2864" s="3" t="s">
        <v>8271</v>
      </c>
      <c r="S2864" s="7">
        <f t="shared" si="264"/>
        <v>0</v>
      </c>
      <c r="T2864" s="3">
        <f t="shared" si="269"/>
        <v>18.329999999999998</v>
      </c>
      <c r="U2864" s="9" t="s">
        <v>8310</v>
      </c>
      <c r="V2864" s="3" t="s">
        <v>8311</v>
      </c>
    </row>
    <row r="2865" spans="1:22" ht="43.2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15">
        <f t="shared" si="265"/>
        <v>41891.675034722226</v>
      </c>
      <c r="K2865" s="3">
        <v>1405095123</v>
      </c>
      <c r="L2865" s="15">
        <f t="shared" si="266"/>
        <v>41831.675034722226</v>
      </c>
      <c r="M2865" s="15" t="str">
        <f t="shared" si="267"/>
        <v>Jul</v>
      </c>
      <c r="N2865" s="15" t="str">
        <f t="shared" si="268"/>
        <v>2014</v>
      </c>
      <c r="O2865" s="3" t="b">
        <v>0</v>
      </c>
      <c r="P2865" s="3">
        <v>1</v>
      </c>
      <c r="Q2865" s="3" t="b">
        <v>0</v>
      </c>
      <c r="R2865" s="3" t="s">
        <v>8271</v>
      </c>
      <c r="S2865" s="7">
        <f t="shared" si="264"/>
        <v>0</v>
      </c>
      <c r="T2865" s="3">
        <f t="shared" si="269"/>
        <v>20</v>
      </c>
      <c r="U2865" s="9" t="s">
        <v>8310</v>
      </c>
      <c r="V2865" s="3" t="s">
        <v>8311</v>
      </c>
    </row>
    <row r="2866" spans="1:22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15">
        <f t="shared" si="265"/>
        <v>42202.554166666669</v>
      </c>
      <c r="K2866" s="3">
        <v>1434552207</v>
      </c>
      <c r="L2866" s="15">
        <f t="shared" si="266"/>
        <v>42172.613506944443</v>
      </c>
      <c r="M2866" s="15" t="str">
        <f t="shared" si="267"/>
        <v>Jun</v>
      </c>
      <c r="N2866" s="15" t="str">
        <f t="shared" si="268"/>
        <v>2015</v>
      </c>
      <c r="O2866" s="3" t="b">
        <v>0</v>
      </c>
      <c r="P2866" s="3">
        <v>3</v>
      </c>
      <c r="Q2866" s="3" t="b">
        <v>0</v>
      </c>
      <c r="R2866" s="3" t="s">
        <v>8271</v>
      </c>
      <c r="S2866" s="7">
        <f t="shared" si="264"/>
        <v>2</v>
      </c>
      <c r="T2866" s="3">
        <f t="shared" si="269"/>
        <v>13.33</v>
      </c>
      <c r="U2866" s="9" t="s">
        <v>8310</v>
      </c>
      <c r="V2866" s="3" t="s">
        <v>8311</v>
      </c>
    </row>
    <row r="2867" spans="1:22" ht="43.2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15">
        <f t="shared" si="265"/>
        <v>42010.114108796297</v>
      </c>
      <c r="K2867" s="3">
        <v>1415328259</v>
      </c>
      <c r="L2867" s="15">
        <f t="shared" si="266"/>
        <v>41950.114108796297</v>
      </c>
      <c r="M2867" s="15" t="str">
        <f t="shared" si="267"/>
        <v>Nov</v>
      </c>
      <c r="N2867" s="15" t="str">
        <f t="shared" si="268"/>
        <v>2014</v>
      </c>
      <c r="O2867" s="3" t="b">
        <v>0</v>
      </c>
      <c r="P2867" s="3">
        <v>0</v>
      </c>
      <c r="Q2867" s="3" t="b">
        <v>0</v>
      </c>
      <c r="R2867" s="3" t="s">
        <v>8271</v>
      </c>
      <c r="S2867" s="7">
        <f t="shared" si="264"/>
        <v>0</v>
      </c>
      <c r="T2867" s="3" t="e">
        <f t="shared" si="269"/>
        <v>#DIV/0!</v>
      </c>
      <c r="U2867" s="9" t="s">
        <v>8310</v>
      </c>
      <c r="V2867" s="3" t="s">
        <v>8311</v>
      </c>
    </row>
    <row r="2868" spans="1:22" ht="43.2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15">
        <f t="shared" si="265"/>
        <v>42657.916666666672</v>
      </c>
      <c r="K2868" s="3">
        <v>1473893721</v>
      </c>
      <c r="L2868" s="15">
        <f t="shared" si="266"/>
        <v>42627.955104166671</v>
      </c>
      <c r="M2868" s="15" t="str">
        <f t="shared" si="267"/>
        <v>Sep</v>
      </c>
      <c r="N2868" s="15" t="str">
        <f t="shared" si="268"/>
        <v>2016</v>
      </c>
      <c r="O2868" s="3" t="b">
        <v>0</v>
      </c>
      <c r="P2868" s="3">
        <v>2</v>
      </c>
      <c r="Q2868" s="3" t="b">
        <v>0</v>
      </c>
      <c r="R2868" s="3" t="s">
        <v>8271</v>
      </c>
      <c r="S2868" s="7">
        <f t="shared" si="264"/>
        <v>1</v>
      </c>
      <c r="T2868" s="3">
        <f t="shared" si="269"/>
        <v>22.5</v>
      </c>
      <c r="U2868" s="9" t="s">
        <v>8310</v>
      </c>
      <c r="V2868" s="3" t="s">
        <v>8311</v>
      </c>
    </row>
    <row r="2869" spans="1:22" ht="57.6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15">
        <f t="shared" si="265"/>
        <v>42555.166666666672</v>
      </c>
      <c r="K2869" s="3">
        <v>1465533672</v>
      </c>
      <c r="L2869" s="15">
        <f t="shared" si="266"/>
        <v>42531.195277777777</v>
      </c>
      <c r="M2869" s="15" t="str">
        <f t="shared" si="267"/>
        <v>Jun</v>
      </c>
      <c r="N2869" s="15" t="str">
        <f t="shared" si="268"/>
        <v>2016</v>
      </c>
      <c r="O2869" s="3" t="b">
        <v>0</v>
      </c>
      <c r="P2869" s="3">
        <v>10</v>
      </c>
      <c r="Q2869" s="3" t="b">
        <v>0</v>
      </c>
      <c r="R2869" s="3" t="s">
        <v>8271</v>
      </c>
      <c r="S2869" s="7">
        <f t="shared" si="264"/>
        <v>20</v>
      </c>
      <c r="T2869" s="3">
        <f t="shared" si="269"/>
        <v>50.4</v>
      </c>
      <c r="U2869" s="9" t="s">
        <v>8310</v>
      </c>
      <c r="V2869" s="3" t="s">
        <v>8311</v>
      </c>
    </row>
    <row r="2870" spans="1:22" ht="57.6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15">
        <f t="shared" si="265"/>
        <v>42648.827013888891</v>
      </c>
      <c r="K2870" s="3">
        <v>1473105054</v>
      </c>
      <c r="L2870" s="15">
        <f t="shared" si="266"/>
        <v>42618.827013888891</v>
      </c>
      <c r="M2870" s="15" t="str">
        <f t="shared" si="267"/>
        <v>Sep</v>
      </c>
      <c r="N2870" s="15" t="str">
        <f t="shared" si="268"/>
        <v>2016</v>
      </c>
      <c r="O2870" s="3" t="b">
        <v>0</v>
      </c>
      <c r="P2870" s="3">
        <v>60</v>
      </c>
      <c r="Q2870" s="3" t="b">
        <v>0</v>
      </c>
      <c r="R2870" s="3" t="s">
        <v>8271</v>
      </c>
      <c r="S2870" s="7">
        <f t="shared" si="264"/>
        <v>42</v>
      </c>
      <c r="T2870" s="3">
        <f t="shared" si="269"/>
        <v>105.03</v>
      </c>
      <c r="U2870" s="9" t="s">
        <v>8310</v>
      </c>
      <c r="V2870" s="3" t="s">
        <v>8311</v>
      </c>
    </row>
    <row r="2871" spans="1:22" ht="57.6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15">
        <f t="shared" si="265"/>
        <v>42570.593530092592</v>
      </c>
      <c r="K2871" s="3">
        <v>1466345681</v>
      </c>
      <c r="L2871" s="15">
        <f t="shared" si="266"/>
        <v>42540.593530092592</v>
      </c>
      <c r="M2871" s="15" t="str">
        <f t="shared" si="267"/>
        <v>Jun</v>
      </c>
      <c r="N2871" s="15" t="str">
        <f t="shared" si="268"/>
        <v>2016</v>
      </c>
      <c r="O2871" s="3" t="b">
        <v>0</v>
      </c>
      <c r="P2871" s="3">
        <v>5</v>
      </c>
      <c r="Q2871" s="3" t="b">
        <v>0</v>
      </c>
      <c r="R2871" s="3" t="s">
        <v>8271</v>
      </c>
      <c r="S2871" s="7">
        <f t="shared" si="264"/>
        <v>1</v>
      </c>
      <c r="T2871" s="3">
        <f t="shared" si="269"/>
        <v>35.4</v>
      </c>
      <c r="U2871" s="9" t="s">
        <v>8310</v>
      </c>
      <c r="V2871" s="3" t="s">
        <v>8311</v>
      </c>
    </row>
    <row r="2872" spans="1:22" ht="57.6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15">
        <f t="shared" si="265"/>
        <v>41776.189409722225</v>
      </c>
      <c r="K2872" s="3">
        <v>1397709165</v>
      </c>
      <c r="L2872" s="15">
        <f t="shared" si="266"/>
        <v>41746.189409722225</v>
      </c>
      <c r="M2872" s="15" t="str">
        <f t="shared" si="267"/>
        <v>Apr</v>
      </c>
      <c r="N2872" s="15" t="str">
        <f t="shared" si="268"/>
        <v>2014</v>
      </c>
      <c r="O2872" s="3" t="b">
        <v>0</v>
      </c>
      <c r="P2872" s="3">
        <v>9</v>
      </c>
      <c r="Q2872" s="3" t="b">
        <v>0</v>
      </c>
      <c r="R2872" s="3" t="s">
        <v>8271</v>
      </c>
      <c r="S2872" s="7">
        <f t="shared" si="264"/>
        <v>15</v>
      </c>
      <c r="T2872" s="3">
        <f t="shared" si="269"/>
        <v>83.33</v>
      </c>
      <c r="U2872" s="9" t="s">
        <v>8310</v>
      </c>
      <c r="V2872" s="3" t="s">
        <v>8311</v>
      </c>
    </row>
    <row r="2873" spans="1:22" ht="43.2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15">
        <f t="shared" si="265"/>
        <v>41994.738576388889</v>
      </c>
      <c r="K2873" s="3">
        <v>1417455813</v>
      </c>
      <c r="L2873" s="15">
        <f t="shared" si="266"/>
        <v>41974.738576388889</v>
      </c>
      <c r="M2873" s="15" t="str">
        <f t="shared" si="267"/>
        <v>Dec</v>
      </c>
      <c r="N2873" s="15" t="str">
        <f t="shared" si="268"/>
        <v>2014</v>
      </c>
      <c r="O2873" s="3" t="b">
        <v>0</v>
      </c>
      <c r="P2873" s="3">
        <v>13</v>
      </c>
      <c r="Q2873" s="3" t="b">
        <v>0</v>
      </c>
      <c r="R2873" s="3" t="s">
        <v>8271</v>
      </c>
      <c r="S2873" s="7">
        <f t="shared" si="264"/>
        <v>5</v>
      </c>
      <c r="T2873" s="3">
        <f t="shared" si="269"/>
        <v>35.92</v>
      </c>
      <c r="U2873" s="9" t="s">
        <v>8310</v>
      </c>
      <c r="V2873" s="3" t="s">
        <v>8311</v>
      </c>
    </row>
    <row r="2874" spans="1:22" ht="43.2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15">
        <f t="shared" si="265"/>
        <v>42175.11618055556</v>
      </c>
      <c r="K2874" s="3">
        <v>1429584438</v>
      </c>
      <c r="L2874" s="15">
        <f t="shared" si="266"/>
        <v>42115.11618055556</v>
      </c>
      <c r="M2874" s="15" t="str">
        <f t="shared" si="267"/>
        <v>Apr</v>
      </c>
      <c r="N2874" s="15" t="str">
        <f t="shared" si="268"/>
        <v>2015</v>
      </c>
      <c r="O2874" s="3" t="b">
        <v>0</v>
      </c>
      <c r="P2874" s="3">
        <v>0</v>
      </c>
      <c r="Q2874" s="3" t="b">
        <v>0</v>
      </c>
      <c r="R2874" s="3" t="s">
        <v>8271</v>
      </c>
      <c r="S2874" s="7">
        <f t="shared" si="264"/>
        <v>0</v>
      </c>
      <c r="T2874" s="3" t="e">
        <f t="shared" si="269"/>
        <v>#DIV/0!</v>
      </c>
      <c r="U2874" s="9" t="s">
        <v>8310</v>
      </c>
      <c r="V2874" s="3" t="s">
        <v>8311</v>
      </c>
    </row>
    <row r="2875" spans="1:22" ht="57.6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15">
        <f t="shared" si="265"/>
        <v>42032.817488425921</v>
      </c>
      <c r="K2875" s="3">
        <v>1419881831</v>
      </c>
      <c r="L2875" s="15">
        <f t="shared" si="266"/>
        <v>42002.817488425921</v>
      </c>
      <c r="M2875" s="15" t="str">
        <f t="shared" si="267"/>
        <v>Dec</v>
      </c>
      <c r="N2875" s="15" t="str">
        <f t="shared" si="268"/>
        <v>2014</v>
      </c>
      <c r="O2875" s="3" t="b">
        <v>0</v>
      </c>
      <c r="P2875" s="3">
        <v>8</v>
      </c>
      <c r="Q2875" s="3" t="b">
        <v>0</v>
      </c>
      <c r="R2875" s="3" t="s">
        <v>8271</v>
      </c>
      <c r="S2875" s="7">
        <f t="shared" si="264"/>
        <v>38</v>
      </c>
      <c r="T2875" s="3">
        <f t="shared" si="269"/>
        <v>119.13</v>
      </c>
      <c r="U2875" s="9" t="s">
        <v>8310</v>
      </c>
      <c r="V2875" s="3" t="s">
        <v>8311</v>
      </c>
    </row>
    <row r="2876" spans="1:22" ht="43.2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15">
        <f t="shared" si="265"/>
        <v>42752.84474537037</v>
      </c>
      <c r="K2876" s="3">
        <v>1482092186</v>
      </c>
      <c r="L2876" s="15">
        <f t="shared" si="266"/>
        <v>42722.84474537037</v>
      </c>
      <c r="M2876" s="15" t="str">
        <f t="shared" si="267"/>
        <v>Dec</v>
      </c>
      <c r="N2876" s="15" t="str">
        <f t="shared" si="268"/>
        <v>2016</v>
      </c>
      <c r="O2876" s="3" t="b">
        <v>0</v>
      </c>
      <c r="P2876" s="3">
        <v>3</v>
      </c>
      <c r="Q2876" s="3" t="b">
        <v>0</v>
      </c>
      <c r="R2876" s="3" t="s">
        <v>8271</v>
      </c>
      <c r="S2876" s="7">
        <f t="shared" si="264"/>
        <v>5</v>
      </c>
      <c r="T2876" s="3">
        <f t="shared" si="269"/>
        <v>90.33</v>
      </c>
      <c r="U2876" s="9" t="s">
        <v>8310</v>
      </c>
      <c r="V2876" s="3" t="s">
        <v>8311</v>
      </c>
    </row>
    <row r="2877" spans="1:22" ht="43.2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15">
        <f t="shared" si="265"/>
        <v>42495.128391203703</v>
      </c>
      <c r="K2877" s="3">
        <v>1459825493</v>
      </c>
      <c r="L2877" s="15">
        <f t="shared" si="266"/>
        <v>42465.128391203703</v>
      </c>
      <c r="M2877" s="15" t="str">
        <f t="shared" si="267"/>
        <v>Apr</v>
      </c>
      <c r="N2877" s="15" t="str">
        <f t="shared" si="268"/>
        <v>2016</v>
      </c>
      <c r="O2877" s="3" t="b">
        <v>0</v>
      </c>
      <c r="P2877" s="3">
        <v>3</v>
      </c>
      <c r="Q2877" s="3" t="b">
        <v>0</v>
      </c>
      <c r="R2877" s="3" t="s">
        <v>8271</v>
      </c>
      <c r="S2877" s="7">
        <f t="shared" si="264"/>
        <v>0</v>
      </c>
      <c r="T2877" s="3">
        <f t="shared" si="269"/>
        <v>2.33</v>
      </c>
      <c r="U2877" s="9" t="s">
        <v>8310</v>
      </c>
      <c r="V2877" s="3" t="s">
        <v>8311</v>
      </c>
    </row>
    <row r="2878" spans="1:22" ht="43.2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15">
        <f t="shared" si="265"/>
        <v>42201.743969907402</v>
      </c>
      <c r="K2878" s="3">
        <v>1434477079</v>
      </c>
      <c r="L2878" s="15">
        <f t="shared" si="266"/>
        <v>42171.743969907402</v>
      </c>
      <c r="M2878" s="15" t="str">
        <f t="shared" si="267"/>
        <v>Jun</v>
      </c>
      <c r="N2878" s="15" t="str">
        <f t="shared" si="268"/>
        <v>2015</v>
      </c>
      <c r="O2878" s="3" t="b">
        <v>0</v>
      </c>
      <c r="P2878" s="3">
        <v>0</v>
      </c>
      <c r="Q2878" s="3" t="b">
        <v>0</v>
      </c>
      <c r="R2878" s="3" t="s">
        <v>8271</v>
      </c>
      <c r="S2878" s="7">
        <f t="shared" si="264"/>
        <v>0</v>
      </c>
      <c r="T2878" s="3" t="e">
        <f t="shared" si="269"/>
        <v>#DIV/0!</v>
      </c>
      <c r="U2878" s="9" t="s">
        <v>8310</v>
      </c>
      <c r="V2878" s="3" t="s">
        <v>8311</v>
      </c>
    </row>
    <row r="2879" spans="1:22" ht="43.2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15">
        <f t="shared" si="265"/>
        <v>42704.708333333328</v>
      </c>
      <c r="K2879" s="3">
        <v>1477781724</v>
      </c>
      <c r="L2879" s="15">
        <f t="shared" si="266"/>
        <v>42672.955138888887</v>
      </c>
      <c r="M2879" s="15" t="str">
        <f t="shared" si="267"/>
        <v>Oct</v>
      </c>
      <c r="N2879" s="15" t="str">
        <f t="shared" si="268"/>
        <v>2016</v>
      </c>
      <c r="O2879" s="3" t="b">
        <v>0</v>
      </c>
      <c r="P2879" s="3">
        <v>6</v>
      </c>
      <c r="Q2879" s="3" t="b">
        <v>0</v>
      </c>
      <c r="R2879" s="3" t="s">
        <v>8271</v>
      </c>
      <c r="S2879" s="7">
        <f t="shared" si="264"/>
        <v>11</v>
      </c>
      <c r="T2879" s="3">
        <f t="shared" si="269"/>
        <v>108.33</v>
      </c>
      <c r="U2879" s="9" t="s">
        <v>8310</v>
      </c>
      <c r="V2879" s="3" t="s">
        <v>8311</v>
      </c>
    </row>
    <row r="2880" spans="1:22" ht="43.2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15">
        <f t="shared" si="265"/>
        <v>42188.615682870368</v>
      </c>
      <c r="K2880" s="3">
        <v>1430750795</v>
      </c>
      <c r="L2880" s="15">
        <f t="shared" si="266"/>
        <v>42128.615682870368</v>
      </c>
      <c r="M2880" s="15" t="str">
        <f t="shared" si="267"/>
        <v>May</v>
      </c>
      <c r="N2880" s="15" t="str">
        <f t="shared" si="268"/>
        <v>2015</v>
      </c>
      <c r="O2880" s="3" t="b">
        <v>0</v>
      </c>
      <c r="P2880" s="3">
        <v>4</v>
      </c>
      <c r="Q2880" s="3" t="b">
        <v>0</v>
      </c>
      <c r="R2880" s="3" t="s">
        <v>8271</v>
      </c>
      <c r="S2880" s="7">
        <f t="shared" si="264"/>
        <v>2</v>
      </c>
      <c r="T2880" s="3">
        <f t="shared" si="269"/>
        <v>15.75</v>
      </c>
      <c r="U2880" s="9" t="s">
        <v>8310</v>
      </c>
      <c r="V2880" s="3" t="s">
        <v>8311</v>
      </c>
    </row>
    <row r="2881" spans="1:22" ht="43.2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15">
        <f t="shared" si="265"/>
        <v>42389.725243055553</v>
      </c>
      <c r="K2881" s="3">
        <v>1450718661</v>
      </c>
      <c r="L2881" s="15">
        <f t="shared" si="266"/>
        <v>42359.725243055553</v>
      </c>
      <c r="M2881" s="15" t="str">
        <f t="shared" si="267"/>
        <v>Dec</v>
      </c>
      <c r="N2881" s="15" t="str">
        <f t="shared" si="268"/>
        <v>2015</v>
      </c>
      <c r="O2881" s="3" t="b">
        <v>0</v>
      </c>
      <c r="P2881" s="3">
        <v>1</v>
      </c>
      <c r="Q2881" s="3" t="b">
        <v>0</v>
      </c>
      <c r="R2881" s="3" t="s">
        <v>8271</v>
      </c>
      <c r="S2881" s="7">
        <f t="shared" si="264"/>
        <v>0</v>
      </c>
      <c r="T2881" s="3">
        <f t="shared" si="269"/>
        <v>29</v>
      </c>
      <c r="U2881" s="9" t="s">
        <v>8310</v>
      </c>
      <c r="V2881" s="3" t="s">
        <v>8311</v>
      </c>
    </row>
    <row r="2882" spans="1:22" ht="43.2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15">
        <f t="shared" si="265"/>
        <v>42236.711805555555</v>
      </c>
      <c r="K2882" s="3">
        <v>1436305452</v>
      </c>
      <c r="L2882" s="15">
        <f t="shared" si="266"/>
        <v>42192.905694444446</v>
      </c>
      <c r="M2882" s="15" t="str">
        <f t="shared" si="267"/>
        <v>Jul</v>
      </c>
      <c r="N2882" s="15" t="str">
        <f t="shared" si="268"/>
        <v>2015</v>
      </c>
      <c r="O2882" s="3" t="b">
        <v>0</v>
      </c>
      <c r="P2882" s="3">
        <v>29</v>
      </c>
      <c r="Q2882" s="3" t="b">
        <v>0</v>
      </c>
      <c r="R2882" s="3" t="s">
        <v>8271</v>
      </c>
      <c r="S2882" s="7">
        <f t="shared" ref="S2882:S2945" si="270">ROUND((E2882/D2882)*100,0)</f>
        <v>23</v>
      </c>
      <c r="T2882" s="3">
        <f t="shared" si="269"/>
        <v>96.55</v>
      </c>
      <c r="U2882" s="9" t="s">
        <v>8310</v>
      </c>
      <c r="V2882" s="3" t="s">
        <v>8311</v>
      </c>
    </row>
    <row r="2883" spans="1:22" ht="43.2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15">
        <f t="shared" ref="J2883:J2946" si="271">(((I2883/60)/60)/24)+DATE(1970,1,1)</f>
        <v>41976.639305555553</v>
      </c>
      <c r="K2883" s="3">
        <v>1412432436</v>
      </c>
      <c r="L2883" s="15">
        <f t="shared" ref="L2883:L2946" si="272">(((K2883/60)/60)/24)+DATE(1970,1,1)</f>
        <v>41916.597638888888</v>
      </c>
      <c r="M2883" s="15" t="str">
        <f t="shared" ref="M2883:M2946" si="273">TEXT(L2883, "mmm")</f>
        <v>Oct</v>
      </c>
      <c r="N2883" s="15" t="str">
        <f t="shared" ref="N2883:N2946" si="274">TEXT(L2883, "yyyy")</f>
        <v>2014</v>
      </c>
      <c r="O2883" s="3" t="b">
        <v>0</v>
      </c>
      <c r="P2883" s="3">
        <v>0</v>
      </c>
      <c r="Q2883" s="3" t="b">
        <v>0</v>
      </c>
      <c r="R2883" s="3" t="s">
        <v>8271</v>
      </c>
      <c r="S2883" s="7">
        <f t="shared" si="270"/>
        <v>0</v>
      </c>
      <c r="T2883" s="3" t="e">
        <f t="shared" ref="T2883:T2946" si="275">ROUND(E2883/P2883,2)</f>
        <v>#DIV/0!</v>
      </c>
      <c r="U2883" s="9" t="s">
        <v>8310</v>
      </c>
      <c r="V2883" s="3" t="s">
        <v>8311</v>
      </c>
    </row>
    <row r="2884" spans="1:22" ht="43.2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15">
        <f t="shared" si="271"/>
        <v>42491.596273148149</v>
      </c>
      <c r="K2884" s="3">
        <v>1459520318</v>
      </c>
      <c r="L2884" s="15">
        <f t="shared" si="272"/>
        <v>42461.596273148149</v>
      </c>
      <c r="M2884" s="15" t="str">
        <f t="shared" si="273"/>
        <v>Apr</v>
      </c>
      <c r="N2884" s="15" t="str">
        <f t="shared" si="274"/>
        <v>2016</v>
      </c>
      <c r="O2884" s="3" t="b">
        <v>0</v>
      </c>
      <c r="P2884" s="3">
        <v>4</v>
      </c>
      <c r="Q2884" s="3" t="b">
        <v>0</v>
      </c>
      <c r="R2884" s="3" t="s">
        <v>8271</v>
      </c>
      <c r="S2884" s="7">
        <f t="shared" si="270"/>
        <v>34</v>
      </c>
      <c r="T2884" s="3">
        <f t="shared" si="275"/>
        <v>63</v>
      </c>
      <c r="U2884" s="9" t="s">
        <v>8310</v>
      </c>
      <c r="V2884" s="3" t="s">
        <v>8311</v>
      </c>
    </row>
    <row r="2885" spans="1:22" ht="57.6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15">
        <f t="shared" si="271"/>
        <v>42406.207638888889</v>
      </c>
      <c r="K2885" s="3">
        <v>1451684437</v>
      </c>
      <c r="L2885" s="15">
        <f t="shared" si="272"/>
        <v>42370.90320601852</v>
      </c>
      <c r="M2885" s="15" t="str">
        <f t="shared" si="273"/>
        <v>Jan</v>
      </c>
      <c r="N2885" s="15" t="str">
        <f t="shared" si="274"/>
        <v>2016</v>
      </c>
      <c r="O2885" s="3" t="b">
        <v>0</v>
      </c>
      <c r="P2885" s="3">
        <v>5</v>
      </c>
      <c r="Q2885" s="3" t="b">
        <v>0</v>
      </c>
      <c r="R2885" s="3" t="s">
        <v>8271</v>
      </c>
      <c r="S2885" s="7">
        <f t="shared" si="270"/>
        <v>19</v>
      </c>
      <c r="T2885" s="3">
        <f t="shared" si="275"/>
        <v>381.6</v>
      </c>
      <c r="U2885" s="9" t="s">
        <v>8310</v>
      </c>
      <c r="V2885" s="3" t="s">
        <v>8311</v>
      </c>
    </row>
    <row r="2886" spans="1:22" ht="28.8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15">
        <f t="shared" si="271"/>
        <v>41978.727256944447</v>
      </c>
      <c r="K2886" s="3">
        <v>1415208435</v>
      </c>
      <c r="L2886" s="15">
        <f t="shared" si="272"/>
        <v>41948.727256944447</v>
      </c>
      <c r="M2886" s="15" t="str">
        <f t="shared" si="273"/>
        <v>Nov</v>
      </c>
      <c r="N2886" s="15" t="str">
        <f t="shared" si="274"/>
        <v>2014</v>
      </c>
      <c r="O2886" s="3" t="b">
        <v>0</v>
      </c>
      <c r="P2886" s="3">
        <v>4</v>
      </c>
      <c r="Q2886" s="3" t="b">
        <v>0</v>
      </c>
      <c r="R2886" s="3" t="s">
        <v>8271</v>
      </c>
      <c r="S2886" s="7">
        <f t="shared" si="270"/>
        <v>0</v>
      </c>
      <c r="T2886" s="3">
        <f t="shared" si="275"/>
        <v>46.25</v>
      </c>
      <c r="U2886" s="9" t="s">
        <v>8310</v>
      </c>
      <c r="V2886" s="3" t="s">
        <v>8311</v>
      </c>
    </row>
    <row r="2887" spans="1:22" ht="28.8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15">
        <f t="shared" si="271"/>
        <v>42077.034733796296</v>
      </c>
      <c r="K2887" s="3">
        <v>1423705801</v>
      </c>
      <c r="L2887" s="15">
        <f t="shared" si="272"/>
        <v>42047.07640046296</v>
      </c>
      <c r="M2887" s="15" t="str">
        <f t="shared" si="273"/>
        <v>Feb</v>
      </c>
      <c r="N2887" s="15" t="str">
        <f t="shared" si="274"/>
        <v>2015</v>
      </c>
      <c r="O2887" s="3" t="b">
        <v>0</v>
      </c>
      <c r="P2887" s="3">
        <v>5</v>
      </c>
      <c r="Q2887" s="3" t="b">
        <v>0</v>
      </c>
      <c r="R2887" s="3" t="s">
        <v>8271</v>
      </c>
      <c r="S2887" s="7">
        <f t="shared" si="270"/>
        <v>33</v>
      </c>
      <c r="T2887" s="3">
        <f t="shared" si="275"/>
        <v>26</v>
      </c>
      <c r="U2887" s="9" t="s">
        <v>8310</v>
      </c>
      <c r="V2887" s="3" t="s">
        <v>8311</v>
      </c>
    </row>
    <row r="2888" spans="1:22" ht="43.2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15">
        <f t="shared" si="271"/>
        <v>42266.165972222225</v>
      </c>
      <c r="K2888" s="3">
        <v>1442243484</v>
      </c>
      <c r="L2888" s="15">
        <f t="shared" si="272"/>
        <v>42261.632916666669</v>
      </c>
      <c r="M2888" s="15" t="str">
        <f t="shared" si="273"/>
        <v>Sep</v>
      </c>
      <c r="N2888" s="15" t="str">
        <f t="shared" si="274"/>
        <v>2015</v>
      </c>
      <c r="O2888" s="3" t="b">
        <v>0</v>
      </c>
      <c r="P2888" s="3">
        <v>1</v>
      </c>
      <c r="Q2888" s="3" t="b">
        <v>0</v>
      </c>
      <c r="R2888" s="3" t="s">
        <v>8271</v>
      </c>
      <c r="S2888" s="7">
        <f t="shared" si="270"/>
        <v>5</v>
      </c>
      <c r="T2888" s="3">
        <f t="shared" si="275"/>
        <v>10</v>
      </c>
      <c r="U2888" s="9" t="s">
        <v>8310</v>
      </c>
      <c r="V2888" s="3" t="s">
        <v>8311</v>
      </c>
    </row>
    <row r="2889" spans="1:22" ht="43.2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15">
        <f t="shared" si="271"/>
        <v>42015.427361111113</v>
      </c>
      <c r="K2889" s="3">
        <v>1418379324</v>
      </c>
      <c r="L2889" s="15">
        <f t="shared" si="272"/>
        <v>41985.427361111113</v>
      </c>
      <c r="M2889" s="15" t="str">
        <f t="shared" si="273"/>
        <v>Dec</v>
      </c>
      <c r="N2889" s="15" t="str">
        <f t="shared" si="274"/>
        <v>2014</v>
      </c>
      <c r="O2889" s="3" t="b">
        <v>0</v>
      </c>
      <c r="P2889" s="3">
        <v>1</v>
      </c>
      <c r="Q2889" s="3" t="b">
        <v>0</v>
      </c>
      <c r="R2889" s="3" t="s">
        <v>8271</v>
      </c>
      <c r="S2889" s="7">
        <f t="shared" si="270"/>
        <v>0</v>
      </c>
      <c r="T2889" s="3">
        <f t="shared" si="275"/>
        <v>5</v>
      </c>
      <c r="U2889" s="9" t="s">
        <v>8310</v>
      </c>
      <c r="V2889" s="3" t="s">
        <v>8311</v>
      </c>
    </row>
    <row r="2890" spans="1:22" ht="43.2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15">
        <f t="shared" si="271"/>
        <v>41930.207638888889</v>
      </c>
      <c r="K2890" s="3">
        <v>1412945440</v>
      </c>
      <c r="L2890" s="15">
        <f t="shared" si="272"/>
        <v>41922.535185185188</v>
      </c>
      <c r="M2890" s="15" t="str">
        <f t="shared" si="273"/>
        <v>Oct</v>
      </c>
      <c r="N2890" s="15" t="str">
        <f t="shared" si="274"/>
        <v>2014</v>
      </c>
      <c r="O2890" s="3" t="b">
        <v>0</v>
      </c>
      <c r="P2890" s="3">
        <v>0</v>
      </c>
      <c r="Q2890" s="3" t="b">
        <v>0</v>
      </c>
      <c r="R2890" s="3" t="s">
        <v>8271</v>
      </c>
      <c r="S2890" s="7">
        <f t="shared" si="270"/>
        <v>0</v>
      </c>
      <c r="T2890" s="3" t="e">
        <f t="shared" si="275"/>
        <v>#DIV/0!</v>
      </c>
      <c r="U2890" s="9" t="s">
        <v>8310</v>
      </c>
      <c r="V2890" s="3" t="s">
        <v>8311</v>
      </c>
    </row>
    <row r="2891" spans="1:22" ht="43.2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15">
        <f t="shared" si="271"/>
        <v>41880.863252314812</v>
      </c>
      <c r="K2891" s="3">
        <v>1406752985</v>
      </c>
      <c r="L2891" s="15">
        <f t="shared" si="272"/>
        <v>41850.863252314812</v>
      </c>
      <c r="M2891" s="15" t="str">
        <f t="shared" si="273"/>
        <v>Jul</v>
      </c>
      <c r="N2891" s="15" t="str">
        <f t="shared" si="274"/>
        <v>2014</v>
      </c>
      <c r="O2891" s="3" t="b">
        <v>0</v>
      </c>
      <c r="P2891" s="3">
        <v>14</v>
      </c>
      <c r="Q2891" s="3" t="b">
        <v>0</v>
      </c>
      <c r="R2891" s="3" t="s">
        <v>8271</v>
      </c>
      <c r="S2891" s="7">
        <f t="shared" si="270"/>
        <v>38</v>
      </c>
      <c r="T2891" s="3">
        <f t="shared" si="275"/>
        <v>81.569999999999993</v>
      </c>
      <c r="U2891" s="9" t="s">
        <v>8310</v>
      </c>
      <c r="V2891" s="3" t="s">
        <v>8311</v>
      </c>
    </row>
    <row r="2892" spans="1:22" ht="43.2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15">
        <f t="shared" si="271"/>
        <v>41860.125</v>
      </c>
      <c r="K2892" s="3">
        <v>1405100992</v>
      </c>
      <c r="L2892" s="15">
        <f t="shared" si="272"/>
        <v>41831.742962962962</v>
      </c>
      <c r="M2892" s="15" t="str">
        <f t="shared" si="273"/>
        <v>Jul</v>
      </c>
      <c r="N2892" s="15" t="str">
        <f t="shared" si="274"/>
        <v>2014</v>
      </c>
      <c r="O2892" s="3" t="b">
        <v>0</v>
      </c>
      <c r="P2892" s="3">
        <v>3</v>
      </c>
      <c r="Q2892" s="3" t="b">
        <v>0</v>
      </c>
      <c r="R2892" s="3" t="s">
        <v>8271</v>
      </c>
      <c r="S2892" s="7">
        <f t="shared" si="270"/>
        <v>1</v>
      </c>
      <c r="T2892" s="3">
        <f t="shared" si="275"/>
        <v>7</v>
      </c>
      <c r="U2892" s="9" t="s">
        <v>8310</v>
      </c>
      <c r="V2892" s="3" t="s">
        <v>8311</v>
      </c>
    </row>
    <row r="2893" spans="1:22" ht="43.2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15">
        <f t="shared" si="271"/>
        <v>42475.84175925926</v>
      </c>
      <c r="K2893" s="3">
        <v>1455570728</v>
      </c>
      <c r="L2893" s="15">
        <f t="shared" si="272"/>
        <v>42415.883425925931</v>
      </c>
      <c r="M2893" s="15" t="str">
        <f t="shared" si="273"/>
        <v>Feb</v>
      </c>
      <c r="N2893" s="15" t="str">
        <f t="shared" si="274"/>
        <v>2016</v>
      </c>
      <c r="O2893" s="3" t="b">
        <v>0</v>
      </c>
      <c r="P2893" s="3">
        <v>10</v>
      </c>
      <c r="Q2893" s="3" t="b">
        <v>0</v>
      </c>
      <c r="R2893" s="3" t="s">
        <v>8271</v>
      </c>
      <c r="S2893" s="7">
        <f t="shared" si="270"/>
        <v>3</v>
      </c>
      <c r="T2893" s="3">
        <f t="shared" si="275"/>
        <v>27.3</v>
      </c>
      <c r="U2893" s="9" t="s">
        <v>8310</v>
      </c>
      <c r="V2893" s="3" t="s">
        <v>8311</v>
      </c>
    </row>
    <row r="2894" spans="1:22" ht="43.2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15">
        <f t="shared" si="271"/>
        <v>41876.875</v>
      </c>
      <c r="K2894" s="3">
        <v>1408381704</v>
      </c>
      <c r="L2894" s="15">
        <f t="shared" si="272"/>
        <v>41869.714166666665</v>
      </c>
      <c r="M2894" s="15" t="str">
        <f t="shared" si="273"/>
        <v>Aug</v>
      </c>
      <c r="N2894" s="15" t="str">
        <f t="shared" si="274"/>
        <v>2014</v>
      </c>
      <c r="O2894" s="3" t="b">
        <v>0</v>
      </c>
      <c r="P2894" s="3">
        <v>17</v>
      </c>
      <c r="Q2894" s="3" t="b">
        <v>0</v>
      </c>
      <c r="R2894" s="3" t="s">
        <v>8271</v>
      </c>
      <c r="S2894" s="7">
        <f t="shared" si="270"/>
        <v>9</v>
      </c>
      <c r="T2894" s="3">
        <f t="shared" si="275"/>
        <v>29.41</v>
      </c>
      <c r="U2894" s="9" t="s">
        <v>8310</v>
      </c>
      <c r="V2894" s="3" t="s">
        <v>8311</v>
      </c>
    </row>
    <row r="2895" spans="1:22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15">
        <f t="shared" si="271"/>
        <v>42013.083333333328</v>
      </c>
      <c r="K2895" s="3">
        <v>1415644395</v>
      </c>
      <c r="L2895" s="15">
        <f t="shared" si="272"/>
        <v>41953.773090277777</v>
      </c>
      <c r="M2895" s="15" t="str">
        <f t="shared" si="273"/>
        <v>Nov</v>
      </c>
      <c r="N2895" s="15" t="str">
        <f t="shared" si="274"/>
        <v>2014</v>
      </c>
      <c r="O2895" s="3" t="b">
        <v>0</v>
      </c>
      <c r="P2895" s="3">
        <v>2</v>
      </c>
      <c r="Q2895" s="3" t="b">
        <v>0</v>
      </c>
      <c r="R2895" s="3" t="s">
        <v>8271</v>
      </c>
      <c r="S2895" s="7">
        <f t="shared" si="270"/>
        <v>1</v>
      </c>
      <c r="T2895" s="3">
        <f t="shared" si="275"/>
        <v>12.5</v>
      </c>
      <c r="U2895" s="9" t="s">
        <v>8310</v>
      </c>
      <c r="V2895" s="3" t="s">
        <v>8311</v>
      </c>
    </row>
    <row r="2896" spans="1:22" ht="28.8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15">
        <f t="shared" si="271"/>
        <v>42097.944618055553</v>
      </c>
      <c r="K2896" s="3">
        <v>1422920415</v>
      </c>
      <c r="L2896" s="15">
        <f t="shared" si="272"/>
        <v>42037.986284722225</v>
      </c>
      <c r="M2896" s="15" t="str">
        <f t="shared" si="273"/>
        <v>Feb</v>
      </c>
      <c r="N2896" s="15" t="str">
        <f t="shared" si="274"/>
        <v>2015</v>
      </c>
      <c r="O2896" s="3" t="b">
        <v>0</v>
      </c>
      <c r="P2896" s="3">
        <v>0</v>
      </c>
      <c r="Q2896" s="3" t="b">
        <v>0</v>
      </c>
      <c r="R2896" s="3" t="s">
        <v>8271</v>
      </c>
      <c r="S2896" s="7">
        <f t="shared" si="270"/>
        <v>0</v>
      </c>
      <c r="T2896" s="3" t="e">
        <f t="shared" si="275"/>
        <v>#DIV/0!</v>
      </c>
      <c r="U2896" s="9" t="s">
        <v>8310</v>
      </c>
      <c r="V2896" s="3" t="s">
        <v>8311</v>
      </c>
    </row>
    <row r="2897" spans="1:22" ht="43.2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15">
        <f t="shared" si="271"/>
        <v>41812.875</v>
      </c>
      <c r="K2897" s="3">
        <v>1403356792</v>
      </c>
      <c r="L2897" s="15">
        <f t="shared" si="272"/>
        <v>41811.555462962962</v>
      </c>
      <c r="M2897" s="15" t="str">
        <f t="shared" si="273"/>
        <v>Jun</v>
      </c>
      <c r="N2897" s="15" t="str">
        <f t="shared" si="274"/>
        <v>2014</v>
      </c>
      <c r="O2897" s="3" t="b">
        <v>0</v>
      </c>
      <c r="P2897" s="3">
        <v>4</v>
      </c>
      <c r="Q2897" s="3" t="b">
        <v>0</v>
      </c>
      <c r="R2897" s="3" t="s">
        <v>8271</v>
      </c>
      <c r="S2897" s="7">
        <f t="shared" si="270"/>
        <v>5</v>
      </c>
      <c r="T2897" s="3">
        <f t="shared" si="275"/>
        <v>5.75</v>
      </c>
      <c r="U2897" s="9" t="s">
        <v>8310</v>
      </c>
      <c r="V2897" s="3" t="s">
        <v>8311</v>
      </c>
    </row>
    <row r="2898" spans="1:22" ht="43.2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15">
        <f t="shared" si="271"/>
        <v>42716.25</v>
      </c>
      <c r="K2898" s="3">
        <v>1480283321</v>
      </c>
      <c r="L2898" s="15">
        <f t="shared" si="272"/>
        <v>42701.908807870372</v>
      </c>
      <c r="M2898" s="15" t="str">
        <f t="shared" si="273"/>
        <v>Nov</v>
      </c>
      <c r="N2898" s="15" t="str">
        <f t="shared" si="274"/>
        <v>2016</v>
      </c>
      <c r="O2898" s="3" t="b">
        <v>0</v>
      </c>
      <c r="P2898" s="3">
        <v>12</v>
      </c>
      <c r="Q2898" s="3" t="b">
        <v>0</v>
      </c>
      <c r="R2898" s="3" t="s">
        <v>8271</v>
      </c>
      <c r="S2898" s="7">
        <f t="shared" si="270"/>
        <v>21</v>
      </c>
      <c r="T2898" s="3">
        <f t="shared" si="275"/>
        <v>52.08</v>
      </c>
      <c r="U2898" s="9" t="s">
        <v>8310</v>
      </c>
      <c r="V2898" s="3" t="s">
        <v>8311</v>
      </c>
    </row>
    <row r="2899" spans="1:22" ht="43.2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15">
        <f t="shared" si="271"/>
        <v>42288.645196759258</v>
      </c>
      <c r="K2899" s="3">
        <v>1441985458</v>
      </c>
      <c r="L2899" s="15">
        <f t="shared" si="272"/>
        <v>42258.646504629629</v>
      </c>
      <c r="M2899" s="15" t="str">
        <f t="shared" si="273"/>
        <v>Sep</v>
      </c>
      <c r="N2899" s="15" t="str">
        <f t="shared" si="274"/>
        <v>2015</v>
      </c>
      <c r="O2899" s="3" t="b">
        <v>0</v>
      </c>
      <c r="P2899" s="3">
        <v>3</v>
      </c>
      <c r="Q2899" s="3" t="b">
        <v>0</v>
      </c>
      <c r="R2899" s="3" t="s">
        <v>8271</v>
      </c>
      <c r="S2899" s="7">
        <f t="shared" si="270"/>
        <v>5</v>
      </c>
      <c r="T2899" s="3">
        <f t="shared" si="275"/>
        <v>183.33</v>
      </c>
      <c r="U2899" s="9" t="s">
        <v>8310</v>
      </c>
      <c r="V2899" s="3" t="s">
        <v>8311</v>
      </c>
    </row>
    <row r="2900" spans="1:22" ht="43.2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15">
        <f t="shared" si="271"/>
        <v>42308.664965277778</v>
      </c>
      <c r="K2900" s="3">
        <v>1443715053</v>
      </c>
      <c r="L2900" s="15">
        <f t="shared" si="272"/>
        <v>42278.664965277778</v>
      </c>
      <c r="M2900" s="15" t="str">
        <f t="shared" si="273"/>
        <v>Oct</v>
      </c>
      <c r="N2900" s="15" t="str">
        <f t="shared" si="274"/>
        <v>2015</v>
      </c>
      <c r="O2900" s="3" t="b">
        <v>0</v>
      </c>
      <c r="P2900" s="3">
        <v>12</v>
      </c>
      <c r="Q2900" s="3" t="b">
        <v>0</v>
      </c>
      <c r="R2900" s="3" t="s">
        <v>8271</v>
      </c>
      <c r="S2900" s="7">
        <f t="shared" si="270"/>
        <v>4</v>
      </c>
      <c r="T2900" s="3">
        <f t="shared" si="275"/>
        <v>26.33</v>
      </c>
      <c r="U2900" s="9" t="s">
        <v>8310</v>
      </c>
      <c r="V2900" s="3" t="s">
        <v>8311</v>
      </c>
    </row>
    <row r="2901" spans="1:22" ht="43.2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15">
        <f t="shared" si="271"/>
        <v>42575.078217592592</v>
      </c>
      <c r="K2901" s="3">
        <v>1464141158</v>
      </c>
      <c r="L2901" s="15">
        <f t="shared" si="272"/>
        <v>42515.078217592592</v>
      </c>
      <c r="M2901" s="15" t="str">
        <f t="shared" si="273"/>
        <v>May</v>
      </c>
      <c r="N2901" s="15" t="str">
        <f t="shared" si="274"/>
        <v>2016</v>
      </c>
      <c r="O2901" s="3" t="b">
        <v>0</v>
      </c>
      <c r="P2901" s="3">
        <v>0</v>
      </c>
      <c r="Q2901" s="3" t="b">
        <v>0</v>
      </c>
      <c r="R2901" s="3" t="s">
        <v>8271</v>
      </c>
      <c r="S2901" s="7">
        <f t="shared" si="270"/>
        <v>0</v>
      </c>
      <c r="T2901" s="3" t="e">
        <f t="shared" si="275"/>
        <v>#DIV/0!</v>
      </c>
      <c r="U2901" s="9" t="s">
        <v>8310</v>
      </c>
      <c r="V2901" s="3" t="s">
        <v>8311</v>
      </c>
    </row>
    <row r="2902" spans="1:22" ht="57.6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15">
        <f t="shared" si="271"/>
        <v>41860.234166666669</v>
      </c>
      <c r="K2902" s="3">
        <v>1404970632</v>
      </c>
      <c r="L2902" s="15">
        <f t="shared" si="272"/>
        <v>41830.234166666669</v>
      </c>
      <c r="M2902" s="15" t="str">
        <f t="shared" si="273"/>
        <v>Jul</v>
      </c>
      <c r="N2902" s="15" t="str">
        <f t="shared" si="274"/>
        <v>2014</v>
      </c>
      <c r="O2902" s="3" t="b">
        <v>0</v>
      </c>
      <c r="P2902" s="3">
        <v>7</v>
      </c>
      <c r="Q2902" s="3" t="b">
        <v>0</v>
      </c>
      <c r="R2902" s="3" t="s">
        <v>8271</v>
      </c>
      <c r="S2902" s="7">
        <f t="shared" si="270"/>
        <v>62</v>
      </c>
      <c r="T2902" s="3">
        <f t="shared" si="275"/>
        <v>486.43</v>
      </c>
      <c r="U2902" s="9" t="s">
        <v>8310</v>
      </c>
      <c r="V2902" s="3" t="s">
        <v>8311</v>
      </c>
    </row>
    <row r="2903" spans="1:22" ht="43.2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15">
        <f t="shared" si="271"/>
        <v>42042.904386574075</v>
      </c>
      <c r="K2903" s="3">
        <v>1418161339</v>
      </c>
      <c r="L2903" s="15">
        <f t="shared" si="272"/>
        <v>41982.904386574075</v>
      </c>
      <c r="M2903" s="15" t="str">
        <f t="shared" si="273"/>
        <v>Dec</v>
      </c>
      <c r="N2903" s="15" t="str">
        <f t="shared" si="274"/>
        <v>2014</v>
      </c>
      <c r="O2903" s="3" t="b">
        <v>0</v>
      </c>
      <c r="P2903" s="3">
        <v>2</v>
      </c>
      <c r="Q2903" s="3" t="b">
        <v>0</v>
      </c>
      <c r="R2903" s="3" t="s">
        <v>8271</v>
      </c>
      <c r="S2903" s="7">
        <f t="shared" si="270"/>
        <v>1</v>
      </c>
      <c r="T2903" s="3">
        <f t="shared" si="275"/>
        <v>3</v>
      </c>
      <c r="U2903" s="9" t="s">
        <v>8310</v>
      </c>
      <c r="V2903" s="3" t="s">
        <v>8311</v>
      </c>
    </row>
    <row r="2904" spans="1:22" ht="43.2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15">
        <f t="shared" si="271"/>
        <v>42240.439768518518</v>
      </c>
      <c r="K2904" s="3">
        <v>1437820396</v>
      </c>
      <c r="L2904" s="15">
        <f t="shared" si="272"/>
        <v>42210.439768518518</v>
      </c>
      <c r="M2904" s="15" t="str">
        <f t="shared" si="273"/>
        <v>Jul</v>
      </c>
      <c r="N2904" s="15" t="str">
        <f t="shared" si="274"/>
        <v>2015</v>
      </c>
      <c r="O2904" s="3" t="b">
        <v>0</v>
      </c>
      <c r="P2904" s="3">
        <v>1</v>
      </c>
      <c r="Q2904" s="3" t="b">
        <v>0</v>
      </c>
      <c r="R2904" s="3" t="s">
        <v>8271</v>
      </c>
      <c r="S2904" s="7">
        <f t="shared" si="270"/>
        <v>0</v>
      </c>
      <c r="T2904" s="3">
        <f t="shared" si="275"/>
        <v>25</v>
      </c>
      <c r="U2904" s="9" t="s">
        <v>8310</v>
      </c>
      <c r="V2904" s="3" t="s">
        <v>8311</v>
      </c>
    </row>
    <row r="2905" spans="1:22" ht="43.2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15">
        <f t="shared" si="271"/>
        <v>42256.166874999995</v>
      </c>
      <c r="K2905" s="3">
        <v>1436587218</v>
      </c>
      <c r="L2905" s="15">
        <f t="shared" si="272"/>
        <v>42196.166874999995</v>
      </c>
      <c r="M2905" s="15" t="str">
        <f t="shared" si="273"/>
        <v>Jul</v>
      </c>
      <c r="N2905" s="15" t="str">
        <f t="shared" si="274"/>
        <v>2015</v>
      </c>
      <c r="O2905" s="3" t="b">
        <v>0</v>
      </c>
      <c r="P2905" s="3">
        <v>4</v>
      </c>
      <c r="Q2905" s="3" t="b">
        <v>0</v>
      </c>
      <c r="R2905" s="3" t="s">
        <v>8271</v>
      </c>
      <c r="S2905" s="7">
        <f t="shared" si="270"/>
        <v>1</v>
      </c>
      <c r="T2905" s="3">
        <f t="shared" si="275"/>
        <v>9.75</v>
      </c>
      <c r="U2905" s="9" t="s">
        <v>8310</v>
      </c>
      <c r="V2905" s="3" t="s">
        <v>8311</v>
      </c>
    </row>
    <row r="2906" spans="1:22" ht="43.2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15">
        <f t="shared" si="271"/>
        <v>41952.5</v>
      </c>
      <c r="K2906" s="3">
        <v>1414538031</v>
      </c>
      <c r="L2906" s="15">
        <f t="shared" si="272"/>
        <v>41940.967951388891</v>
      </c>
      <c r="M2906" s="15" t="str">
        <f t="shared" si="273"/>
        <v>Oct</v>
      </c>
      <c r="N2906" s="15" t="str">
        <f t="shared" si="274"/>
        <v>2014</v>
      </c>
      <c r="O2906" s="3" t="b">
        <v>0</v>
      </c>
      <c r="P2906" s="3">
        <v>4</v>
      </c>
      <c r="Q2906" s="3" t="b">
        <v>0</v>
      </c>
      <c r="R2906" s="3" t="s">
        <v>8271</v>
      </c>
      <c r="S2906" s="7">
        <f t="shared" si="270"/>
        <v>5</v>
      </c>
      <c r="T2906" s="3">
        <f t="shared" si="275"/>
        <v>18.75</v>
      </c>
      <c r="U2906" s="9" t="s">
        <v>8310</v>
      </c>
      <c r="V2906" s="3" t="s">
        <v>8311</v>
      </c>
    </row>
    <row r="2907" spans="1:22" ht="43.2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15">
        <f t="shared" si="271"/>
        <v>42620.056863425925</v>
      </c>
      <c r="K2907" s="3">
        <v>1472001713</v>
      </c>
      <c r="L2907" s="15">
        <f t="shared" si="272"/>
        <v>42606.056863425925</v>
      </c>
      <c r="M2907" s="15" t="str">
        <f t="shared" si="273"/>
        <v>Aug</v>
      </c>
      <c r="N2907" s="15" t="str">
        <f t="shared" si="274"/>
        <v>2016</v>
      </c>
      <c r="O2907" s="3" t="b">
        <v>0</v>
      </c>
      <c r="P2907" s="3">
        <v>17</v>
      </c>
      <c r="Q2907" s="3" t="b">
        <v>0</v>
      </c>
      <c r="R2907" s="3" t="s">
        <v>8271</v>
      </c>
      <c r="S2907" s="7">
        <f t="shared" si="270"/>
        <v>18</v>
      </c>
      <c r="T2907" s="3">
        <f t="shared" si="275"/>
        <v>36.590000000000003</v>
      </c>
      <c r="U2907" s="9" t="s">
        <v>8310</v>
      </c>
      <c r="V2907" s="3" t="s">
        <v>8311</v>
      </c>
    </row>
    <row r="2908" spans="1:22" ht="57.6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15">
        <f t="shared" si="271"/>
        <v>42217.041666666672</v>
      </c>
      <c r="K2908" s="3">
        <v>1436888066</v>
      </c>
      <c r="L2908" s="15">
        <f t="shared" si="272"/>
        <v>42199.648912037039</v>
      </c>
      <c r="M2908" s="15" t="str">
        <f t="shared" si="273"/>
        <v>Jul</v>
      </c>
      <c r="N2908" s="15" t="str">
        <f t="shared" si="274"/>
        <v>2015</v>
      </c>
      <c r="O2908" s="3" t="b">
        <v>0</v>
      </c>
      <c r="P2908" s="3">
        <v>7</v>
      </c>
      <c r="Q2908" s="3" t="b">
        <v>0</v>
      </c>
      <c r="R2908" s="3" t="s">
        <v>8271</v>
      </c>
      <c r="S2908" s="7">
        <f t="shared" si="270"/>
        <v>9</v>
      </c>
      <c r="T2908" s="3">
        <f t="shared" si="275"/>
        <v>80.709999999999994</v>
      </c>
      <c r="U2908" s="9" t="s">
        <v>8310</v>
      </c>
      <c r="V2908" s="3" t="s">
        <v>8311</v>
      </c>
    </row>
    <row r="2909" spans="1:22" ht="43.2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15">
        <f t="shared" si="271"/>
        <v>42504.877743055549</v>
      </c>
      <c r="K2909" s="3">
        <v>1458075837</v>
      </c>
      <c r="L2909" s="15">
        <f t="shared" si="272"/>
        <v>42444.877743055549</v>
      </c>
      <c r="M2909" s="15" t="str">
        <f t="shared" si="273"/>
        <v>Mar</v>
      </c>
      <c r="N2909" s="15" t="str">
        <f t="shared" si="274"/>
        <v>2016</v>
      </c>
      <c r="O2909" s="3" t="b">
        <v>0</v>
      </c>
      <c r="P2909" s="3">
        <v>2</v>
      </c>
      <c r="Q2909" s="3" t="b">
        <v>0</v>
      </c>
      <c r="R2909" s="3" t="s">
        <v>8271</v>
      </c>
      <c r="S2909" s="7">
        <f t="shared" si="270"/>
        <v>0</v>
      </c>
      <c r="T2909" s="3">
        <f t="shared" si="275"/>
        <v>1</v>
      </c>
      <c r="U2909" s="9" t="s">
        <v>8310</v>
      </c>
      <c r="V2909" s="3" t="s">
        <v>8311</v>
      </c>
    </row>
    <row r="2910" spans="1:22" ht="57.6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15">
        <f t="shared" si="271"/>
        <v>42529.731701388882</v>
      </c>
      <c r="K2910" s="3">
        <v>1462815219</v>
      </c>
      <c r="L2910" s="15">
        <f t="shared" si="272"/>
        <v>42499.731701388882</v>
      </c>
      <c r="M2910" s="15" t="str">
        <f t="shared" si="273"/>
        <v>May</v>
      </c>
      <c r="N2910" s="15" t="str">
        <f t="shared" si="274"/>
        <v>2016</v>
      </c>
      <c r="O2910" s="3" t="b">
        <v>0</v>
      </c>
      <c r="P2910" s="3">
        <v>5</v>
      </c>
      <c r="Q2910" s="3" t="b">
        <v>0</v>
      </c>
      <c r="R2910" s="3" t="s">
        <v>8271</v>
      </c>
      <c r="S2910" s="7">
        <f t="shared" si="270"/>
        <v>3</v>
      </c>
      <c r="T2910" s="3">
        <f t="shared" si="275"/>
        <v>52.8</v>
      </c>
      <c r="U2910" s="9" t="s">
        <v>8310</v>
      </c>
      <c r="V2910" s="3" t="s">
        <v>8311</v>
      </c>
    </row>
    <row r="2911" spans="1:22" ht="43.2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15">
        <f t="shared" si="271"/>
        <v>41968.823611111111</v>
      </c>
      <c r="K2911" s="3">
        <v>1413527001</v>
      </c>
      <c r="L2911" s="15">
        <f t="shared" si="272"/>
        <v>41929.266215277778</v>
      </c>
      <c r="M2911" s="15" t="str">
        <f t="shared" si="273"/>
        <v>Oct</v>
      </c>
      <c r="N2911" s="15" t="str">
        <f t="shared" si="274"/>
        <v>2014</v>
      </c>
      <c r="O2911" s="3" t="b">
        <v>0</v>
      </c>
      <c r="P2911" s="3">
        <v>1</v>
      </c>
      <c r="Q2911" s="3" t="b">
        <v>0</v>
      </c>
      <c r="R2911" s="3" t="s">
        <v>8271</v>
      </c>
      <c r="S2911" s="7">
        <f t="shared" si="270"/>
        <v>0</v>
      </c>
      <c r="T2911" s="3">
        <f t="shared" si="275"/>
        <v>20</v>
      </c>
      <c r="U2911" s="9" t="s">
        <v>8310</v>
      </c>
      <c r="V2911" s="3" t="s">
        <v>8311</v>
      </c>
    </row>
    <row r="2912" spans="1:22" ht="43.2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15">
        <f t="shared" si="271"/>
        <v>42167.841284722221</v>
      </c>
      <c r="K2912" s="3">
        <v>1428955887</v>
      </c>
      <c r="L2912" s="15">
        <f t="shared" si="272"/>
        <v>42107.841284722221</v>
      </c>
      <c r="M2912" s="15" t="str">
        <f t="shared" si="273"/>
        <v>Apr</v>
      </c>
      <c r="N2912" s="15" t="str">
        <f t="shared" si="274"/>
        <v>2015</v>
      </c>
      <c r="O2912" s="3" t="b">
        <v>0</v>
      </c>
      <c r="P2912" s="3">
        <v>1</v>
      </c>
      <c r="Q2912" s="3" t="b">
        <v>0</v>
      </c>
      <c r="R2912" s="3" t="s">
        <v>8271</v>
      </c>
      <c r="S2912" s="7">
        <f t="shared" si="270"/>
        <v>0</v>
      </c>
      <c r="T2912" s="3">
        <f t="shared" si="275"/>
        <v>1</v>
      </c>
      <c r="U2912" s="9" t="s">
        <v>8310</v>
      </c>
      <c r="V2912" s="3" t="s">
        <v>8311</v>
      </c>
    </row>
    <row r="2913" spans="1:22" ht="57.6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15">
        <f t="shared" si="271"/>
        <v>42182.768819444449</v>
      </c>
      <c r="K2913" s="3">
        <v>1431973626</v>
      </c>
      <c r="L2913" s="15">
        <f t="shared" si="272"/>
        <v>42142.768819444449</v>
      </c>
      <c r="M2913" s="15" t="str">
        <f t="shared" si="273"/>
        <v>May</v>
      </c>
      <c r="N2913" s="15" t="str">
        <f t="shared" si="274"/>
        <v>2015</v>
      </c>
      <c r="O2913" s="3" t="b">
        <v>0</v>
      </c>
      <c r="P2913" s="3">
        <v>14</v>
      </c>
      <c r="Q2913" s="3" t="b">
        <v>0</v>
      </c>
      <c r="R2913" s="3" t="s">
        <v>8271</v>
      </c>
      <c r="S2913" s="7">
        <f t="shared" si="270"/>
        <v>37</v>
      </c>
      <c r="T2913" s="3">
        <f t="shared" si="275"/>
        <v>46.93</v>
      </c>
      <c r="U2913" s="9" t="s">
        <v>8310</v>
      </c>
      <c r="V2913" s="3" t="s">
        <v>8311</v>
      </c>
    </row>
    <row r="2914" spans="1:22" ht="43.2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15">
        <f t="shared" si="271"/>
        <v>42384.131643518514</v>
      </c>
      <c r="K2914" s="3">
        <v>1450235374</v>
      </c>
      <c r="L2914" s="15">
        <f t="shared" si="272"/>
        <v>42354.131643518514</v>
      </c>
      <c r="M2914" s="15" t="str">
        <f t="shared" si="273"/>
        <v>Dec</v>
      </c>
      <c r="N2914" s="15" t="str">
        <f t="shared" si="274"/>
        <v>2015</v>
      </c>
      <c r="O2914" s="3" t="b">
        <v>0</v>
      </c>
      <c r="P2914" s="3">
        <v>26</v>
      </c>
      <c r="Q2914" s="3" t="b">
        <v>0</v>
      </c>
      <c r="R2914" s="3" t="s">
        <v>8271</v>
      </c>
      <c r="S2914" s="7">
        <f t="shared" si="270"/>
        <v>14</v>
      </c>
      <c r="T2914" s="3">
        <f t="shared" si="275"/>
        <v>78.08</v>
      </c>
      <c r="U2914" s="9" t="s">
        <v>8310</v>
      </c>
      <c r="V2914" s="3" t="s">
        <v>8311</v>
      </c>
    </row>
    <row r="2915" spans="1:22" ht="43.2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15">
        <f t="shared" si="271"/>
        <v>41888.922905092593</v>
      </c>
      <c r="K2915" s="3">
        <v>1404857339</v>
      </c>
      <c r="L2915" s="15">
        <f t="shared" si="272"/>
        <v>41828.922905092593</v>
      </c>
      <c r="M2915" s="15" t="str">
        <f t="shared" si="273"/>
        <v>Jul</v>
      </c>
      <c r="N2915" s="15" t="str">
        <f t="shared" si="274"/>
        <v>2014</v>
      </c>
      <c r="O2915" s="3" t="b">
        <v>0</v>
      </c>
      <c r="P2915" s="3">
        <v>2</v>
      </c>
      <c r="Q2915" s="3" t="b">
        <v>0</v>
      </c>
      <c r="R2915" s="3" t="s">
        <v>8271</v>
      </c>
      <c r="S2915" s="7">
        <f t="shared" si="270"/>
        <v>0</v>
      </c>
      <c r="T2915" s="3">
        <f t="shared" si="275"/>
        <v>1</v>
      </c>
      <c r="U2915" s="9" t="s">
        <v>8310</v>
      </c>
      <c r="V2915" s="3" t="s">
        <v>8311</v>
      </c>
    </row>
    <row r="2916" spans="1:22" ht="28.8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15">
        <f t="shared" si="271"/>
        <v>42077.865671296298</v>
      </c>
      <c r="K2916" s="3">
        <v>1421185594</v>
      </c>
      <c r="L2916" s="15">
        <f t="shared" si="272"/>
        <v>42017.907337962963</v>
      </c>
      <c r="M2916" s="15" t="str">
        <f t="shared" si="273"/>
        <v>Jan</v>
      </c>
      <c r="N2916" s="15" t="str">
        <f t="shared" si="274"/>
        <v>2015</v>
      </c>
      <c r="O2916" s="3" t="b">
        <v>0</v>
      </c>
      <c r="P2916" s="3">
        <v>1</v>
      </c>
      <c r="Q2916" s="3" t="b">
        <v>0</v>
      </c>
      <c r="R2916" s="3" t="s">
        <v>8271</v>
      </c>
      <c r="S2916" s="7">
        <f t="shared" si="270"/>
        <v>0</v>
      </c>
      <c r="T2916" s="3">
        <f t="shared" si="275"/>
        <v>1</v>
      </c>
      <c r="U2916" s="9" t="s">
        <v>8310</v>
      </c>
      <c r="V2916" s="3" t="s">
        <v>8311</v>
      </c>
    </row>
    <row r="2917" spans="1:22" ht="43.2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15">
        <f t="shared" si="271"/>
        <v>42445.356365740736</v>
      </c>
      <c r="K2917" s="3">
        <v>1455528790</v>
      </c>
      <c r="L2917" s="15">
        <f t="shared" si="272"/>
        <v>42415.398032407407</v>
      </c>
      <c r="M2917" s="15" t="str">
        <f t="shared" si="273"/>
        <v>Feb</v>
      </c>
      <c r="N2917" s="15" t="str">
        <f t="shared" si="274"/>
        <v>2016</v>
      </c>
      <c r="O2917" s="3" t="b">
        <v>0</v>
      </c>
      <c r="P2917" s="3">
        <v>3</v>
      </c>
      <c r="Q2917" s="3" t="b">
        <v>0</v>
      </c>
      <c r="R2917" s="3" t="s">
        <v>8271</v>
      </c>
      <c r="S2917" s="7">
        <f t="shared" si="270"/>
        <v>61</v>
      </c>
      <c r="T2917" s="3">
        <f t="shared" si="275"/>
        <v>203.67</v>
      </c>
      <c r="U2917" s="9" t="s">
        <v>8310</v>
      </c>
      <c r="V2917" s="3" t="s">
        <v>8311</v>
      </c>
    </row>
    <row r="2918" spans="1:22" ht="43.2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15">
        <f t="shared" si="271"/>
        <v>41778.476724537039</v>
      </c>
      <c r="K2918" s="3">
        <v>1398511589</v>
      </c>
      <c r="L2918" s="15">
        <f t="shared" si="272"/>
        <v>41755.476724537039</v>
      </c>
      <c r="M2918" s="15" t="str">
        <f t="shared" si="273"/>
        <v>Apr</v>
      </c>
      <c r="N2918" s="15" t="str">
        <f t="shared" si="274"/>
        <v>2014</v>
      </c>
      <c r="O2918" s="3" t="b">
        <v>0</v>
      </c>
      <c r="P2918" s="3">
        <v>7</v>
      </c>
      <c r="Q2918" s="3" t="b">
        <v>0</v>
      </c>
      <c r="R2918" s="3" t="s">
        <v>8271</v>
      </c>
      <c r="S2918" s="7">
        <f t="shared" si="270"/>
        <v>8</v>
      </c>
      <c r="T2918" s="3">
        <f t="shared" si="275"/>
        <v>20.71</v>
      </c>
      <c r="U2918" s="9" t="s">
        <v>8310</v>
      </c>
      <c r="V2918" s="3" t="s">
        <v>8311</v>
      </c>
    </row>
    <row r="2919" spans="1:22" ht="43.2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15">
        <f t="shared" si="271"/>
        <v>42263.234340277777</v>
      </c>
      <c r="K2919" s="3">
        <v>1440826647</v>
      </c>
      <c r="L2919" s="15">
        <f t="shared" si="272"/>
        <v>42245.234340277777</v>
      </c>
      <c r="M2919" s="15" t="str">
        <f t="shared" si="273"/>
        <v>Aug</v>
      </c>
      <c r="N2919" s="15" t="str">
        <f t="shared" si="274"/>
        <v>2015</v>
      </c>
      <c r="O2919" s="3" t="b">
        <v>0</v>
      </c>
      <c r="P2919" s="3">
        <v>9</v>
      </c>
      <c r="Q2919" s="3" t="b">
        <v>0</v>
      </c>
      <c r="R2919" s="3" t="s">
        <v>8271</v>
      </c>
      <c r="S2919" s="7">
        <f t="shared" si="270"/>
        <v>22</v>
      </c>
      <c r="T2919" s="3">
        <f t="shared" si="275"/>
        <v>48.56</v>
      </c>
      <c r="U2919" s="9" t="s">
        <v>8310</v>
      </c>
      <c r="V2919" s="3" t="s">
        <v>8311</v>
      </c>
    </row>
    <row r="2920" spans="1:22" ht="43.2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15">
        <f t="shared" si="271"/>
        <v>42306.629710648151</v>
      </c>
      <c r="K2920" s="3">
        <v>1443712007</v>
      </c>
      <c r="L2920" s="15">
        <f t="shared" si="272"/>
        <v>42278.629710648151</v>
      </c>
      <c r="M2920" s="15" t="str">
        <f t="shared" si="273"/>
        <v>Oct</v>
      </c>
      <c r="N2920" s="15" t="str">
        <f t="shared" si="274"/>
        <v>2015</v>
      </c>
      <c r="O2920" s="3" t="b">
        <v>0</v>
      </c>
      <c r="P2920" s="3">
        <v>20</v>
      </c>
      <c r="Q2920" s="3" t="b">
        <v>0</v>
      </c>
      <c r="R2920" s="3" t="s">
        <v>8271</v>
      </c>
      <c r="S2920" s="7">
        <f t="shared" si="270"/>
        <v>27</v>
      </c>
      <c r="T2920" s="3">
        <f t="shared" si="275"/>
        <v>68.099999999999994</v>
      </c>
      <c r="U2920" s="9" t="s">
        <v>8310</v>
      </c>
      <c r="V2920" s="3" t="s">
        <v>8311</v>
      </c>
    </row>
    <row r="2921" spans="1:22" ht="43.2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15">
        <f t="shared" si="271"/>
        <v>41856.61954861111</v>
      </c>
      <c r="K2921" s="3">
        <v>1404658329</v>
      </c>
      <c r="L2921" s="15">
        <f t="shared" si="272"/>
        <v>41826.61954861111</v>
      </c>
      <c r="M2921" s="15" t="str">
        <f t="shared" si="273"/>
        <v>Jul</v>
      </c>
      <c r="N2921" s="15" t="str">
        <f t="shared" si="274"/>
        <v>2014</v>
      </c>
      <c r="O2921" s="3" t="b">
        <v>0</v>
      </c>
      <c r="P2921" s="3">
        <v>6</v>
      </c>
      <c r="Q2921" s="3" t="b">
        <v>0</v>
      </c>
      <c r="R2921" s="3" t="s">
        <v>8271</v>
      </c>
      <c r="S2921" s="7">
        <f t="shared" si="270"/>
        <v>9</v>
      </c>
      <c r="T2921" s="3">
        <f t="shared" si="275"/>
        <v>8.5</v>
      </c>
      <c r="U2921" s="9" t="s">
        <v>8310</v>
      </c>
      <c r="V2921" s="3" t="s">
        <v>8311</v>
      </c>
    </row>
    <row r="2922" spans="1:22" ht="43.2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15">
        <f t="shared" si="271"/>
        <v>42088.750810185185</v>
      </c>
      <c r="K2922" s="3">
        <v>1424718070</v>
      </c>
      <c r="L2922" s="15">
        <f t="shared" si="272"/>
        <v>42058.792476851857</v>
      </c>
      <c r="M2922" s="15" t="str">
        <f t="shared" si="273"/>
        <v>Feb</v>
      </c>
      <c r="N2922" s="15" t="str">
        <f t="shared" si="274"/>
        <v>2015</v>
      </c>
      <c r="O2922" s="3" t="b">
        <v>0</v>
      </c>
      <c r="P2922" s="3">
        <v>13</v>
      </c>
      <c r="Q2922" s="3" t="b">
        <v>0</v>
      </c>
      <c r="R2922" s="3" t="s">
        <v>8271</v>
      </c>
      <c r="S2922" s="7">
        <f t="shared" si="270"/>
        <v>27</v>
      </c>
      <c r="T2922" s="3">
        <f t="shared" si="275"/>
        <v>51.62</v>
      </c>
      <c r="U2922" s="9" t="s">
        <v>8310</v>
      </c>
      <c r="V2922" s="3" t="s">
        <v>8311</v>
      </c>
    </row>
    <row r="2923" spans="1:22" ht="28.8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15">
        <f t="shared" si="271"/>
        <v>41907.886620370373</v>
      </c>
      <c r="K2923" s="3">
        <v>1409087804</v>
      </c>
      <c r="L2923" s="15">
        <f t="shared" si="272"/>
        <v>41877.886620370373</v>
      </c>
      <c r="M2923" s="15" t="str">
        <f t="shared" si="273"/>
        <v>Aug</v>
      </c>
      <c r="N2923" s="15" t="str">
        <f t="shared" si="274"/>
        <v>2014</v>
      </c>
      <c r="O2923" s="3" t="b">
        <v>0</v>
      </c>
      <c r="P2923" s="3">
        <v>3</v>
      </c>
      <c r="Q2923" s="3" t="b">
        <v>1</v>
      </c>
      <c r="R2923" s="3" t="s">
        <v>8305</v>
      </c>
      <c r="S2923" s="7">
        <f t="shared" si="270"/>
        <v>129</v>
      </c>
      <c r="T2923" s="3">
        <f t="shared" si="275"/>
        <v>43</v>
      </c>
      <c r="U2923" s="9" t="s">
        <v>8310</v>
      </c>
      <c r="V2923" s="3" t="s">
        <v>8352</v>
      </c>
    </row>
    <row r="2924" spans="1:22" ht="43.2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15">
        <f t="shared" si="271"/>
        <v>42142.874155092592</v>
      </c>
      <c r="K2924" s="3">
        <v>1428094727</v>
      </c>
      <c r="L2924" s="15">
        <f t="shared" si="272"/>
        <v>42097.874155092592</v>
      </c>
      <c r="M2924" s="15" t="str">
        <f t="shared" si="273"/>
        <v>Apr</v>
      </c>
      <c r="N2924" s="15" t="str">
        <f t="shared" si="274"/>
        <v>2015</v>
      </c>
      <c r="O2924" s="3" t="b">
        <v>0</v>
      </c>
      <c r="P2924" s="3">
        <v>6</v>
      </c>
      <c r="Q2924" s="3" t="b">
        <v>1</v>
      </c>
      <c r="R2924" s="3" t="s">
        <v>8305</v>
      </c>
      <c r="S2924" s="7">
        <f t="shared" si="270"/>
        <v>100</v>
      </c>
      <c r="T2924" s="3">
        <f t="shared" si="275"/>
        <v>83.33</v>
      </c>
      <c r="U2924" s="9" t="s">
        <v>8310</v>
      </c>
      <c r="V2924" s="3" t="s">
        <v>8352</v>
      </c>
    </row>
    <row r="2925" spans="1:22" ht="43.2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15">
        <f t="shared" si="271"/>
        <v>42028.125</v>
      </c>
      <c r="K2925" s="3">
        <v>1420774779</v>
      </c>
      <c r="L2925" s="15">
        <f t="shared" si="272"/>
        <v>42013.15253472222</v>
      </c>
      <c r="M2925" s="15" t="str">
        <f t="shared" si="273"/>
        <v>Jan</v>
      </c>
      <c r="N2925" s="15" t="str">
        <f t="shared" si="274"/>
        <v>2015</v>
      </c>
      <c r="O2925" s="3" t="b">
        <v>0</v>
      </c>
      <c r="P2925" s="3">
        <v>10</v>
      </c>
      <c r="Q2925" s="3" t="b">
        <v>1</v>
      </c>
      <c r="R2925" s="3" t="s">
        <v>8305</v>
      </c>
      <c r="S2925" s="7">
        <f t="shared" si="270"/>
        <v>100</v>
      </c>
      <c r="T2925" s="3">
        <f t="shared" si="275"/>
        <v>30</v>
      </c>
      <c r="U2925" s="9" t="s">
        <v>8310</v>
      </c>
      <c r="V2925" s="3" t="s">
        <v>8352</v>
      </c>
    </row>
    <row r="2926" spans="1:22" ht="43.2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15">
        <f t="shared" si="271"/>
        <v>42133.165972222225</v>
      </c>
      <c r="K2926" s="3">
        <v>1428585710</v>
      </c>
      <c r="L2926" s="15">
        <f t="shared" si="272"/>
        <v>42103.556828703702</v>
      </c>
      <c r="M2926" s="15" t="str">
        <f t="shared" si="273"/>
        <v>Apr</v>
      </c>
      <c r="N2926" s="15" t="str">
        <f t="shared" si="274"/>
        <v>2015</v>
      </c>
      <c r="O2926" s="3" t="b">
        <v>0</v>
      </c>
      <c r="P2926" s="3">
        <v>147</v>
      </c>
      <c r="Q2926" s="3" t="b">
        <v>1</v>
      </c>
      <c r="R2926" s="3" t="s">
        <v>8305</v>
      </c>
      <c r="S2926" s="7">
        <f t="shared" si="270"/>
        <v>103</v>
      </c>
      <c r="T2926" s="3">
        <f t="shared" si="275"/>
        <v>175.51</v>
      </c>
      <c r="U2926" s="9" t="s">
        <v>8310</v>
      </c>
      <c r="V2926" s="3" t="s">
        <v>8352</v>
      </c>
    </row>
    <row r="2927" spans="1:22" ht="43.2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15">
        <f t="shared" si="271"/>
        <v>41893.584120370368</v>
      </c>
      <c r="K2927" s="3">
        <v>1407852068</v>
      </c>
      <c r="L2927" s="15">
        <f t="shared" si="272"/>
        <v>41863.584120370368</v>
      </c>
      <c r="M2927" s="15" t="str">
        <f t="shared" si="273"/>
        <v>Aug</v>
      </c>
      <c r="N2927" s="15" t="str">
        <f t="shared" si="274"/>
        <v>2014</v>
      </c>
      <c r="O2927" s="3" t="b">
        <v>0</v>
      </c>
      <c r="P2927" s="3">
        <v>199</v>
      </c>
      <c r="Q2927" s="3" t="b">
        <v>1</v>
      </c>
      <c r="R2927" s="3" t="s">
        <v>8305</v>
      </c>
      <c r="S2927" s="7">
        <f t="shared" si="270"/>
        <v>102</v>
      </c>
      <c r="T2927" s="3">
        <f t="shared" si="275"/>
        <v>231.66</v>
      </c>
      <c r="U2927" s="9" t="s">
        <v>8310</v>
      </c>
      <c r="V2927" s="3" t="s">
        <v>8352</v>
      </c>
    </row>
    <row r="2928" spans="1:22" ht="43.2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15">
        <f t="shared" si="271"/>
        <v>42058.765960648147</v>
      </c>
      <c r="K2928" s="3">
        <v>1423506179</v>
      </c>
      <c r="L2928" s="15">
        <f t="shared" si="272"/>
        <v>42044.765960648147</v>
      </c>
      <c r="M2928" s="15" t="str">
        <f t="shared" si="273"/>
        <v>Feb</v>
      </c>
      <c r="N2928" s="15" t="str">
        <f t="shared" si="274"/>
        <v>2015</v>
      </c>
      <c r="O2928" s="3" t="b">
        <v>0</v>
      </c>
      <c r="P2928" s="3">
        <v>50</v>
      </c>
      <c r="Q2928" s="3" t="b">
        <v>1</v>
      </c>
      <c r="R2928" s="3" t="s">
        <v>8305</v>
      </c>
      <c r="S2928" s="7">
        <f t="shared" si="270"/>
        <v>125</v>
      </c>
      <c r="T2928" s="3">
        <f t="shared" si="275"/>
        <v>75</v>
      </c>
      <c r="U2928" s="9" t="s">
        <v>8310</v>
      </c>
      <c r="V2928" s="3" t="s">
        <v>8352</v>
      </c>
    </row>
    <row r="2929" spans="1:22" ht="43.2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15">
        <f t="shared" si="271"/>
        <v>41835.208333333336</v>
      </c>
      <c r="K2929" s="3">
        <v>1402934629</v>
      </c>
      <c r="L2929" s="15">
        <f t="shared" si="272"/>
        <v>41806.669317129628</v>
      </c>
      <c r="M2929" s="15" t="str">
        <f t="shared" si="273"/>
        <v>Jun</v>
      </c>
      <c r="N2929" s="15" t="str">
        <f t="shared" si="274"/>
        <v>2014</v>
      </c>
      <c r="O2929" s="3" t="b">
        <v>0</v>
      </c>
      <c r="P2929" s="3">
        <v>21</v>
      </c>
      <c r="Q2929" s="3" t="b">
        <v>1</v>
      </c>
      <c r="R2929" s="3" t="s">
        <v>8305</v>
      </c>
      <c r="S2929" s="7">
        <f t="shared" si="270"/>
        <v>131</v>
      </c>
      <c r="T2929" s="3">
        <f t="shared" si="275"/>
        <v>112.14</v>
      </c>
      <c r="U2929" s="9" t="s">
        <v>8310</v>
      </c>
      <c r="V2929" s="3" t="s">
        <v>8352</v>
      </c>
    </row>
    <row r="2930" spans="1:22" ht="28.8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15">
        <f t="shared" si="271"/>
        <v>42433.998217592598</v>
      </c>
      <c r="K2930" s="3">
        <v>1454543846</v>
      </c>
      <c r="L2930" s="15">
        <f t="shared" si="272"/>
        <v>42403.998217592598</v>
      </c>
      <c r="M2930" s="15" t="str">
        <f t="shared" si="273"/>
        <v>Feb</v>
      </c>
      <c r="N2930" s="15" t="str">
        <f t="shared" si="274"/>
        <v>2016</v>
      </c>
      <c r="O2930" s="3" t="b">
        <v>0</v>
      </c>
      <c r="P2930" s="3">
        <v>24</v>
      </c>
      <c r="Q2930" s="3" t="b">
        <v>1</v>
      </c>
      <c r="R2930" s="3" t="s">
        <v>8305</v>
      </c>
      <c r="S2930" s="7">
        <f t="shared" si="270"/>
        <v>100</v>
      </c>
      <c r="T2930" s="3">
        <f t="shared" si="275"/>
        <v>41.67</v>
      </c>
      <c r="U2930" s="9" t="s">
        <v>8310</v>
      </c>
      <c r="V2930" s="3" t="s">
        <v>8352</v>
      </c>
    </row>
    <row r="2931" spans="1:22" ht="43.2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15">
        <f t="shared" si="271"/>
        <v>41784.564328703702</v>
      </c>
      <c r="K2931" s="3">
        <v>1398432758</v>
      </c>
      <c r="L2931" s="15">
        <f t="shared" si="272"/>
        <v>41754.564328703702</v>
      </c>
      <c r="M2931" s="15" t="str">
        <f t="shared" si="273"/>
        <v>Apr</v>
      </c>
      <c r="N2931" s="15" t="str">
        <f t="shared" si="274"/>
        <v>2014</v>
      </c>
      <c r="O2931" s="3" t="b">
        <v>0</v>
      </c>
      <c r="P2931" s="3">
        <v>32</v>
      </c>
      <c r="Q2931" s="3" t="b">
        <v>1</v>
      </c>
      <c r="R2931" s="3" t="s">
        <v>8305</v>
      </c>
      <c r="S2931" s="7">
        <f t="shared" si="270"/>
        <v>102</v>
      </c>
      <c r="T2931" s="3">
        <f t="shared" si="275"/>
        <v>255.17</v>
      </c>
      <c r="U2931" s="9" t="s">
        <v>8310</v>
      </c>
      <c r="V2931" s="3" t="s">
        <v>8352</v>
      </c>
    </row>
    <row r="2932" spans="1:22" ht="43.2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15">
        <f t="shared" si="271"/>
        <v>42131.584074074075</v>
      </c>
      <c r="K2932" s="3">
        <v>1428415264</v>
      </c>
      <c r="L2932" s="15">
        <f t="shared" si="272"/>
        <v>42101.584074074075</v>
      </c>
      <c r="M2932" s="15" t="str">
        <f t="shared" si="273"/>
        <v>Apr</v>
      </c>
      <c r="N2932" s="15" t="str">
        <f t="shared" si="274"/>
        <v>2015</v>
      </c>
      <c r="O2932" s="3" t="b">
        <v>0</v>
      </c>
      <c r="P2932" s="3">
        <v>62</v>
      </c>
      <c r="Q2932" s="3" t="b">
        <v>1</v>
      </c>
      <c r="R2932" s="3" t="s">
        <v>8305</v>
      </c>
      <c r="S2932" s="7">
        <f t="shared" si="270"/>
        <v>101</v>
      </c>
      <c r="T2932" s="3">
        <f t="shared" si="275"/>
        <v>162.77000000000001</v>
      </c>
      <c r="U2932" s="9" t="s">
        <v>8310</v>
      </c>
      <c r="V2932" s="3" t="s">
        <v>8352</v>
      </c>
    </row>
    <row r="2933" spans="1:22" ht="43.2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15">
        <f t="shared" si="271"/>
        <v>41897.255555555559</v>
      </c>
      <c r="K2933" s="3">
        <v>1408604363</v>
      </c>
      <c r="L2933" s="15">
        <f t="shared" si="272"/>
        <v>41872.291238425925</v>
      </c>
      <c r="M2933" s="15" t="str">
        <f t="shared" si="273"/>
        <v>Aug</v>
      </c>
      <c r="N2933" s="15" t="str">
        <f t="shared" si="274"/>
        <v>2014</v>
      </c>
      <c r="O2933" s="3" t="b">
        <v>0</v>
      </c>
      <c r="P2933" s="3">
        <v>9</v>
      </c>
      <c r="Q2933" s="3" t="b">
        <v>1</v>
      </c>
      <c r="R2933" s="3" t="s">
        <v>8305</v>
      </c>
      <c r="S2933" s="7">
        <f t="shared" si="270"/>
        <v>106</v>
      </c>
      <c r="T2933" s="3">
        <f t="shared" si="275"/>
        <v>88.33</v>
      </c>
      <c r="U2933" s="9" t="s">
        <v>8310</v>
      </c>
      <c r="V2933" s="3" t="s">
        <v>8352</v>
      </c>
    </row>
    <row r="2934" spans="1:22" ht="43.2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15">
        <f t="shared" si="271"/>
        <v>42056.458333333328</v>
      </c>
      <c r="K2934" s="3">
        <v>1421812637</v>
      </c>
      <c r="L2934" s="15">
        <f t="shared" si="272"/>
        <v>42025.164780092593</v>
      </c>
      <c r="M2934" s="15" t="str">
        <f t="shared" si="273"/>
        <v>Jan</v>
      </c>
      <c r="N2934" s="15" t="str">
        <f t="shared" si="274"/>
        <v>2015</v>
      </c>
      <c r="O2934" s="3" t="b">
        <v>0</v>
      </c>
      <c r="P2934" s="3">
        <v>38</v>
      </c>
      <c r="Q2934" s="3" t="b">
        <v>1</v>
      </c>
      <c r="R2934" s="3" t="s">
        <v>8305</v>
      </c>
      <c r="S2934" s="7">
        <f t="shared" si="270"/>
        <v>105</v>
      </c>
      <c r="T2934" s="3">
        <f t="shared" si="275"/>
        <v>85.74</v>
      </c>
      <c r="U2934" s="9" t="s">
        <v>8310</v>
      </c>
      <c r="V2934" s="3" t="s">
        <v>8352</v>
      </c>
    </row>
    <row r="2935" spans="1:22" ht="43.2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15">
        <f t="shared" si="271"/>
        <v>42525.956631944442</v>
      </c>
      <c r="K2935" s="3">
        <v>1462489053</v>
      </c>
      <c r="L2935" s="15">
        <f t="shared" si="272"/>
        <v>42495.956631944442</v>
      </c>
      <c r="M2935" s="15" t="str">
        <f t="shared" si="273"/>
        <v>May</v>
      </c>
      <c r="N2935" s="15" t="str">
        <f t="shared" si="274"/>
        <v>2016</v>
      </c>
      <c r="O2935" s="3" t="b">
        <v>0</v>
      </c>
      <c r="P2935" s="3">
        <v>54</v>
      </c>
      <c r="Q2935" s="3" t="b">
        <v>1</v>
      </c>
      <c r="R2935" s="3" t="s">
        <v>8305</v>
      </c>
      <c r="S2935" s="7">
        <f t="shared" si="270"/>
        <v>103</v>
      </c>
      <c r="T2935" s="3">
        <f t="shared" si="275"/>
        <v>47.57</v>
      </c>
      <c r="U2935" s="9" t="s">
        <v>8310</v>
      </c>
      <c r="V2935" s="3" t="s">
        <v>8352</v>
      </c>
    </row>
    <row r="2936" spans="1:22" ht="43.2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15">
        <f t="shared" si="271"/>
        <v>41805.636157407411</v>
      </c>
      <c r="K2936" s="3">
        <v>1400253364</v>
      </c>
      <c r="L2936" s="15">
        <f t="shared" si="272"/>
        <v>41775.636157407411</v>
      </c>
      <c r="M2936" s="15" t="str">
        <f t="shared" si="273"/>
        <v>May</v>
      </c>
      <c r="N2936" s="15" t="str">
        <f t="shared" si="274"/>
        <v>2014</v>
      </c>
      <c r="O2936" s="3" t="b">
        <v>0</v>
      </c>
      <c r="P2936" s="3">
        <v>37</v>
      </c>
      <c r="Q2936" s="3" t="b">
        <v>1</v>
      </c>
      <c r="R2936" s="3" t="s">
        <v>8305</v>
      </c>
      <c r="S2936" s="7">
        <f t="shared" si="270"/>
        <v>108</v>
      </c>
      <c r="T2936" s="3">
        <f t="shared" si="275"/>
        <v>72.97</v>
      </c>
      <c r="U2936" s="9" t="s">
        <v>8310</v>
      </c>
      <c r="V2936" s="3" t="s">
        <v>8352</v>
      </c>
    </row>
    <row r="2937" spans="1:22" ht="43.2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15">
        <f t="shared" si="271"/>
        <v>42611.708333333328</v>
      </c>
      <c r="K2937" s="3">
        <v>1467468008</v>
      </c>
      <c r="L2937" s="15">
        <f t="shared" si="272"/>
        <v>42553.583425925928</v>
      </c>
      <c r="M2937" s="15" t="str">
        <f t="shared" si="273"/>
        <v>Jul</v>
      </c>
      <c r="N2937" s="15" t="str">
        <f t="shared" si="274"/>
        <v>2016</v>
      </c>
      <c r="O2937" s="3" t="b">
        <v>0</v>
      </c>
      <c r="P2937" s="3">
        <v>39</v>
      </c>
      <c r="Q2937" s="3" t="b">
        <v>1</v>
      </c>
      <c r="R2937" s="3" t="s">
        <v>8305</v>
      </c>
      <c r="S2937" s="7">
        <f t="shared" si="270"/>
        <v>101</v>
      </c>
      <c r="T2937" s="3">
        <f t="shared" si="275"/>
        <v>90.54</v>
      </c>
      <c r="U2937" s="9" t="s">
        <v>8310</v>
      </c>
      <c r="V2937" s="3" t="s">
        <v>8352</v>
      </c>
    </row>
    <row r="2938" spans="1:22" ht="43.2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15">
        <f t="shared" si="271"/>
        <v>41925.207638888889</v>
      </c>
      <c r="K2938" s="3">
        <v>1412091423</v>
      </c>
      <c r="L2938" s="15">
        <f t="shared" si="272"/>
        <v>41912.650729166664</v>
      </c>
      <c r="M2938" s="15" t="str">
        <f t="shared" si="273"/>
        <v>Sep</v>
      </c>
      <c r="N2938" s="15" t="str">
        <f t="shared" si="274"/>
        <v>2014</v>
      </c>
      <c r="O2938" s="3" t="b">
        <v>0</v>
      </c>
      <c r="P2938" s="3">
        <v>34</v>
      </c>
      <c r="Q2938" s="3" t="b">
        <v>1</v>
      </c>
      <c r="R2938" s="3" t="s">
        <v>8305</v>
      </c>
      <c r="S2938" s="7">
        <f t="shared" si="270"/>
        <v>128</v>
      </c>
      <c r="T2938" s="3">
        <f t="shared" si="275"/>
        <v>37.65</v>
      </c>
      <c r="U2938" s="9" t="s">
        <v>8310</v>
      </c>
      <c r="V2938" s="3" t="s">
        <v>8352</v>
      </c>
    </row>
    <row r="2939" spans="1:22" ht="28.8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15">
        <f t="shared" si="271"/>
        <v>41833.457326388889</v>
      </c>
      <c r="K2939" s="3">
        <v>1402657113</v>
      </c>
      <c r="L2939" s="15">
        <f t="shared" si="272"/>
        <v>41803.457326388889</v>
      </c>
      <c r="M2939" s="15" t="str">
        <f t="shared" si="273"/>
        <v>Jun</v>
      </c>
      <c r="N2939" s="15" t="str">
        <f t="shared" si="274"/>
        <v>2014</v>
      </c>
      <c r="O2939" s="3" t="b">
        <v>0</v>
      </c>
      <c r="P2939" s="3">
        <v>55</v>
      </c>
      <c r="Q2939" s="3" t="b">
        <v>1</v>
      </c>
      <c r="R2939" s="3" t="s">
        <v>8305</v>
      </c>
      <c r="S2939" s="7">
        <f t="shared" si="270"/>
        <v>133</v>
      </c>
      <c r="T2939" s="3">
        <f t="shared" si="275"/>
        <v>36.36</v>
      </c>
      <c r="U2939" s="9" t="s">
        <v>8310</v>
      </c>
      <c r="V2939" s="3" t="s">
        <v>8352</v>
      </c>
    </row>
    <row r="2940" spans="1:22" ht="43.2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15">
        <f t="shared" si="271"/>
        <v>42034.703865740739</v>
      </c>
      <c r="K2940" s="3">
        <v>1420044814</v>
      </c>
      <c r="L2940" s="15">
        <f t="shared" si="272"/>
        <v>42004.703865740739</v>
      </c>
      <c r="M2940" s="15" t="str">
        <f t="shared" si="273"/>
        <v>Dec</v>
      </c>
      <c r="N2940" s="15" t="str">
        <f t="shared" si="274"/>
        <v>2014</v>
      </c>
      <c r="O2940" s="3" t="b">
        <v>0</v>
      </c>
      <c r="P2940" s="3">
        <v>32</v>
      </c>
      <c r="Q2940" s="3" t="b">
        <v>1</v>
      </c>
      <c r="R2940" s="3" t="s">
        <v>8305</v>
      </c>
      <c r="S2940" s="7">
        <f t="shared" si="270"/>
        <v>101</v>
      </c>
      <c r="T2940" s="3">
        <f t="shared" si="275"/>
        <v>126.72</v>
      </c>
      <c r="U2940" s="9" t="s">
        <v>8310</v>
      </c>
      <c r="V2940" s="3" t="s">
        <v>8352</v>
      </c>
    </row>
    <row r="2941" spans="1:22" ht="43.2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15">
        <f t="shared" si="271"/>
        <v>41879.041666666664</v>
      </c>
      <c r="K2941" s="3">
        <v>1406316312</v>
      </c>
      <c r="L2941" s="15">
        <f t="shared" si="272"/>
        <v>41845.809166666666</v>
      </c>
      <c r="M2941" s="15" t="str">
        <f t="shared" si="273"/>
        <v>Jul</v>
      </c>
      <c r="N2941" s="15" t="str">
        <f t="shared" si="274"/>
        <v>2014</v>
      </c>
      <c r="O2941" s="3" t="b">
        <v>0</v>
      </c>
      <c r="P2941" s="3">
        <v>25</v>
      </c>
      <c r="Q2941" s="3" t="b">
        <v>1</v>
      </c>
      <c r="R2941" s="3" t="s">
        <v>8305</v>
      </c>
      <c r="S2941" s="7">
        <f t="shared" si="270"/>
        <v>103</v>
      </c>
      <c r="T2941" s="3">
        <f t="shared" si="275"/>
        <v>329.2</v>
      </c>
      <c r="U2941" s="9" t="s">
        <v>8310</v>
      </c>
      <c r="V2941" s="3" t="s">
        <v>8352</v>
      </c>
    </row>
    <row r="2942" spans="1:22" ht="43.2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15">
        <f t="shared" si="271"/>
        <v>42022.773356481484</v>
      </c>
      <c r="K2942" s="3">
        <v>1418150018</v>
      </c>
      <c r="L2942" s="15">
        <f t="shared" si="272"/>
        <v>41982.773356481484</v>
      </c>
      <c r="M2942" s="15" t="str">
        <f t="shared" si="273"/>
        <v>Dec</v>
      </c>
      <c r="N2942" s="15" t="str">
        <f t="shared" si="274"/>
        <v>2014</v>
      </c>
      <c r="O2942" s="3" t="b">
        <v>0</v>
      </c>
      <c r="P2942" s="3">
        <v>33</v>
      </c>
      <c r="Q2942" s="3" t="b">
        <v>1</v>
      </c>
      <c r="R2942" s="3" t="s">
        <v>8305</v>
      </c>
      <c r="S2942" s="7">
        <f t="shared" si="270"/>
        <v>107</v>
      </c>
      <c r="T2942" s="3">
        <f t="shared" si="275"/>
        <v>81.239999999999995</v>
      </c>
      <c r="U2942" s="9" t="s">
        <v>8310</v>
      </c>
      <c r="V2942" s="3" t="s">
        <v>8352</v>
      </c>
    </row>
    <row r="2943" spans="1:22" ht="43.2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15">
        <f t="shared" si="271"/>
        <v>42064.960127314815</v>
      </c>
      <c r="K2943" s="3">
        <v>1422658955</v>
      </c>
      <c r="L2943" s="15">
        <f t="shared" si="272"/>
        <v>42034.960127314815</v>
      </c>
      <c r="M2943" s="15" t="str">
        <f t="shared" si="273"/>
        <v>Jan</v>
      </c>
      <c r="N2943" s="15" t="str">
        <f t="shared" si="274"/>
        <v>2015</v>
      </c>
      <c r="O2943" s="3" t="b">
        <v>0</v>
      </c>
      <c r="P2943" s="3">
        <v>1</v>
      </c>
      <c r="Q2943" s="3" t="b">
        <v>0</v>
      </c>
      <c r="R2943" s="3" t="s">
        <v>8303</v>
      </c>
      <c r="S2943" s="7">
        <f t="shared" si="270"/>
        <v>0</v>
      </c>
      <c r="T2943" s="3">
        <f t="shared" si="275"/>
        <v>1</v>
      </c>
      <c r="U2943" s="9" t="s">
        <v>8310</v>
      </c>
      <c r="V2943" s="3" t="s">
        <v>8350</v>
      </c>
    </row>
    <row r="2944" spans="1:22" ht="43.2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15">
        <f t="shared" si="271"/>
        <v>42354.845833333333</v>
      </c>
      <c r="K2944" s="3">
        <v>1448565459</v>
      </c>
      <c r="L2944" s="15">
        <f t="shared" si="272"/>
        <v>42334.803923611107</v>
      </c>
      <c r="M2944" s="15" t="str">
        <f t="shared" si="273"/>
        <v>Nov</v>
      </c>
      <c r="N2944" s="15" t="str">
        <f t="shared" si="274"/>
        <v>2015</v>
      </c>
      <c r="O2944" s="3" t="b">
        <v>0</v>
      </c>
      <c r="P2944" s="3">
        <v>202</v>
      </c>
      <c r="Q2944" s="3" t="b">
        <v>0</v>
      </c>
      <c r="R2944" s="3" t="s">
        <v>8303</v>
      </c>
      <c r="S2944" s="7">
        <f t="shared" si="270"/>
        <v>20</v>
      </c>
      <c r="T2944" s="3">
        <f t="shared" si="275"/>
        <v>202.23</v>
      </c>
      <c r="U2944" s="9" t="s">
        <v>8310</v>
      </c>
      <c r="V2944" s="3" t="s">
        <v>8350</v>
      </c>
    </row>
    <row r="2945" spans="1:22" ht="43.2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15">
        <f t="shared" si="271"/>
        <v>42107.129398148143</v>
      </c>
      <c r="K2945" s="3">
        <v>1426302380</v>
      </c>
      <c r="L2945" s="15">
        <f t="shared" si="272"/>
        <v>42077.129398148143</v>
      </c>
      <c r="M2945" s="15" t="str">
        <f t="shared" si="273"/>
        <v>Mar</v>
      </c>
      <c r="N2945" s="15" t="str">
        <f t="shared" si="274"/>
        <v>2015</v>
      </c>
      <c r="O2945" s="3" t="b">
        <v>0</v>
      </c>
      <c r="P2945" s="3">
        <v>0</v>
      </c>
      <c r="Q2945" s="3" t="b">
        <v>0</v>
      </c>
      <c r="R2945" s="3" t="s">
        <v>8303</v>
      </c>
      <c r="S2945" s="7">
        <f t="shared" si="270"/>
        <v>0</v>
      </c>
      <c r="T2945" s="3" t="e">
        <f t="shared" si="275"/>
        <v>#DIV/0!</v>
      </c>
      <c r="U2945" s="9" t="s">
        <v>8310</v>
      </c>
      <c r="V2945" s="3" t="s">
        <v>8350</v>
      </c>
    </row>
    <row r="2946" spans="1:22" ht="43.2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15">
        <f t="shared" si="271"/>
        <v>42162.9143287037</v>
      </c>
      <c r="K2946" s="3">
        <v>1431122198</v>
      </c>
      <c r="L2946" s="15">
        <f t="shared" si="272"/>
        <v>42132.9143287037</v>
      </c>
      <c r="M2946" s="15" t="str">
        <f t="shared" si="273"/>
        <v>May</v>
      </c>
      <c r="N2946" s="15" t="str">
        <f t="shared" si="274"/>
        <v>2015</v>
      </c>
      <c r="O2946" s="3" t="b">
        <v>0</v>
      </c>
      <c r="P2946" s="3">
        <v>1</v>
      </c>
      <c r="Q2946" s="3" t="b">
        <v>0</v>
      </c>
      <c r="R2946" s="3" t="s">
        <v>8303</v>
      </c>
      <c r="S2946" s="7">
        <f t="shared" ref="S2946:S3009" si="276">ROUND((E2946/D2946)*100,0)</f>
        <v>1</v>
      </c>
      <c r="T2946" s="3">
        <f t="shared" si="275"/>
        <v>100</v>
      </c>
      <c r="U2946" s="9" t="s">
        <v>8310</v>
      </c>
      <c r="V2946" s="3" t="s">
        <v>8350</v>
      </c>
    </row>
    <row r="2947" spans="1:22" ht="57.6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15">
        <f t="shared" ref="J2947:J3010" si="277">(((I2947/60)/60)/24)+DATE(1970,1,1)</f>
        <v>42148.139583333337</v>
      </c>
      <c r="K2947" s="3">
        <v>1429845660</v>
      </c>
      <c r="L2947" s="15">
        <f t="shared" ref="L2947:L3010" si="278">(((K2947/60)/60)/24)+DATE(1970,1,1)</f>
        <v>42118.139583333337</v>
      </c>
      <c r="M2947" s="15" t="str">
        <f t="shared" ref="M2947:M3010" si="279">TEXT(L2947, "mmm")</f>
        <v>Apr</v>
      </c>
      <c r="N2947" s="15" t="str">
        <f t="shared" ref="N2947:N3010" si="280">TEXT(L2947, "yyyy")</f>
        <v>2015</v>
      </c>
      <c r="O2947" s="3" t="b">
        <v>0</v>
      </c>
      <c r="P2947" s="3">
        <v>0</v>
      </c>
      <c r="Q2947" s="3" t="b">
        <v>0</v>
      </c>
      <c r="R2947" s="3" t="s">
        <v>8303</v>
      </c>
      <c r="S2947" s="7">
        <f t="shared" si="276"/>
        <v>0</v>
      </c>
      <c r="T2947" s="3" t="e">
        <f t="shared" ref="T2947:T3010" si="281">ROUND(E2947/P2947,2)</f>
        <v>#DIV/0!</v>
      </c>
      <c r="U2947" s="9" t="s">
        <v>8310</v>
      </c>
      <c r="V2947" s="3" t="s">
        <v>8350</v>
      </c>
    </row>
    <row r="2948" spans="1:22" ht="43.2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15">
        <f t="shared" si="277"/>
        <v>42597.531157407408</v>
      </c>
      <c r="K2948" s="3">
        <v>1468673092</v>
      </c>
      <c r="L2948" s="15">
        <f t="shared" si="278"/>
        <v>42567.531157407408</v>
      </c>
      <c r="M2948" s="15" t="str">
        <f t="shared" si="279"/>
        <v>Jul</v>
      </c>
      <c r="N2948" s="15" t="str">
        <f t="shared" si="280"/>
        <v>2016</v>
      </c>
      <c r="O2948" s="3" t="b">
        <v>0</v>
      </c>
      <c r="P2948" s="3">
        <v>2</v>
      </c>
      <c r="Q2948" s="3" t="b">
        <v>0</v>
      </c>
      <c r="R2948" s="3" t="s">
        <v>8303</v>
      </c>
      <c r="S2948" s="7">
        <f t="shared" si="276"/>
        <v>0</v>
      </c>
      <c r="T2948" s="3">
        <f t="shared" si="281"/>
        <v>1</v>
      </c>
      <c r="U2948" s="9" t="s">
        <v>8310</v>
      </c>
      <c r="V2948" s="3" t="s">
        <v>8350</v>
      </c>
    </row>
    <row r="2949" spans="1:22" ht="57.6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15">
        <f t="shared" si="277"/>
        <v>42698.715972222228</v>
      </c>
      <c r="K2949" s="3">
        <v>1475760567</v>
      </c>
      <c r="L2949" s="15">
        <f t="shared" si="278"/>
        <v>42649.562118055561</v>
      </c>
      <c r="M2949" s="15" t="str">
        <f t="shared" si="279"/>
        <v>Oct</v>
      </c>
      <c r="N2949" s="15" t="str">
        <f t="shared" si="280"/>
        <v>2016</v>
      </c>
      <c r="O2949" s="3" t="b">
        <v>0</v>
      </c>
      <c r="P2949" s="3">
        <v>13</v>
      </c>
      <c r="Q2949" s="3" t="b">
        <v>0</v>
      </c>
      <c r="R2949" s="3" t="s">
        <v>8303</v>
      </c>
      <c r="S2949" s="7">
        <f t="shared" si="276"/>
        <v>4</v>
      </c>
      <c r="T2949" s="3">
        <f t="shared" si="281"/>
        <v>82.46</v>
      </c>
      <c r="U2949" s="9" t="s">
        <v>8310</v>
      </c>
      <c r="V2949" s="3" t="s">
        <v>8350</v>
      </c>
    </row>
    <row r="2950" spans="1:22" ht="57.6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15">
        <f t="shared" si="277"/>
        <v>42157.649224537032</v>
      </c>
      <c r="K2950" s="3">
        <v>1428075293</v>
      </c>
      <c r="L2950" s="15">
        <f t="shared" si="278"/>
        <v>42097.649224537032</v>
      </c>
      <c r="M2950" s="15" t="str">
        <f t="shared" si="279"/>
        <v>Apr</v>
      </c>
      <c r="N2950" s="15" t="str">
        <f t="shared" si="280"/>
        <v>2015</v>
      </c>
      <c r="O2950" s="3" t="b">
        <v>0</v>
      </c>
      <c r="P2950" s="3">
        <v>9</v>
      </c>
      <c r="Q2950" s="3" t="b">
        <v>0</v>
      </c>
      <c r="R2950" s="3" t="s">
        <v>8303</v>
      </c>
      <c r="S2950" s="7">
        <f t="shared" si="276"/>
        <v>0</v>
      </c>
      <c r="T2950" s="3">
        <f t="shared" si="281"/>
        <v>2.67</v>
      </c>
      <c r="U2950" s="9" t="s">
        <v>8310</v>
      </c>
      <c r="V2950" s="3" t="s">
        <v>8350</v>
      </c>
    </row>
    <row r="2951" spans="1:22" ht="43.2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15">
        <f t="shared" si="277"/>
        <v>42327.864780092597</v>
      </c>
      <c r="K2951" s="3">
        <v>1445370317</v>
      </c>
      <c r="L2951" s="15">
        <f t="shared" si="278"/>
        <v>42297.823113425926</v>
      </c>
      <c r="M2951" s="15" t="str">
        <f t="shared" si="279"/>
        <v>Oct</v>
      </c>
      <c r="N2951" s="15" t="str">
        <f t="shared" si="280"/>
        <v>2015</v>
      </c>
      <c r="O2951" s="3" t="b">
        <v>0</v>
      </c>
      <c r="P2951" s="3">
        <v>2</v>
      </c>
      <c r="Q2951" s="3" t="b">
        <v>0</v>
      </c>
      <c r="R2951" s="3" t="s">
        <v>8303</v>
      </c>
      <c r="S2951" s="7">
        <f t="shared" si="276"/>
        <v>3</v>
      </c>
      <c r="T2951" s="3">
        <f t="shared" si="281"/>
        <v>12.5</v>
      </c>
      <c r="U2951" s="9" t="s">
        <v>8310</v>
      </c>
      <c r="V2951" s="3" t="s">
        <v>8350</v>
      </c>
    </row>
    <row r="2952" spans="1:22" ht="43.2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15">
        <f t="shared" si="277"/>
        <v>42392.36518518519</v>
      </c>
      <c r="K2952" s="3">
        <v>1450946752</v>
      </c>
      <c r="L2952" s="15">
        <f t="shared" si="278"/>
        <v>42362.36518518519</v>
      </c>
      <c r="M2952" s="15" t="str">
        <f t="shared" si="279"/>
        <v>Dec</v>
      </c>
      <c r="N2952" s="15" t="str">
        <f t="shared" si="280"/>
        <v>2015</v>
      </c>
      <c r="O2952" s="3" t="b">
        <v>0</v>
      </c>
      <c r="P2952" s="3">
        <v>0</v>
      </c>
      <c r="Q2952" s="3" t="b">
        <v>0</v>
      </c>
      <c r="R2952" s="3" t="s">
        <v>8303</v>
      </c>
      <c r="S2952" s="7">
        <f t="shared" si="276"/>
        <v>0</v>
      </c>
      <c r="T2952" s="3" t="e">
        <f t="shared" si="281"/>
        <v>#DIV/0!</v>
      </c>
      <c r="U2952" s="9" t="s">
        <v>8310</v>
      </c>
      <c r="V2952" s="3" t="s">
        <v>8350</v>
      </c>
    </row>
    <row r="2953" spans="1:22" ht="57.6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15">
        <f t="shared" si="277"/>
        <v>41917.802928240737</v>
      </c>
      <c r="K2953" s="3">
        <v>1408648573</v>
      </c>
      <c r="L2953" s="15">
        <f t="shared" si="278"/>
        <v>41872.802928240737</v>
      </c>
      <c r="M2953" s="15" t="str">
        <f t="shared" si="279"/>
        <v>Aug</v>
      </c>
      <c r="N2953" s="15" t="str">
        <f t="shared" si="280"/>
        <v>2014</v>
      </c>
      <c r="O2953" s="3" t="b">
        <v>0</v>
      </c>
      <c r="P2953" s="3">
        <v>58</v>
      </c>
      <c r="Q2953" s="3" t="b">
        <v>0</v>
      </c>
      <c r="R2953" s="3" t="s">
        <v>8303</v>
      </c>
      <c r="S2953" s="7">
        <f t="shared" si="276"/>
        <v>2</v>
      </c>
      <c r="T2953" s="3">
        <f t="shared" si="281"/>
        <v>18.899999999999999</v>
      </c>
      <c r="U2953" s="9" t="s">
        <v>8310</v>
      </c>
      <c r="V2953" s="3" t="s">
        <v>8350</v>
      </c>
    </row>
    <row r="2954" spans="1:22" ht="43.2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15">
        <f t="shared" si="277"/>
        <v>42660.166666666672</v>
      </c>
      <c r="K2954" s="3">
        <v>1473957239</v>
      </c>
      <c r="L2954" s="15">
        <f t="shared" si="278"/>
        <v>42628.690266203703</v>
      </c>
      <c r="M2954" s="15" t="str">
        <f t="shared" si="279"/>
        <v>Sep</v>
      </c>
      <c r="N2954" s="15" t="str">
        <f t="shared" si="280"/>
        <v>2016</v>
      </c>
      <c r="O2954" s="3" t="b">
        <v>0</v>
      </c>
      <c r="P2954" s="3">
        <v>8</v>
      </c>
      <c r="Q2954" s="3" t="b">
        <v>0</v>
      </c>
      <c r="R2954" s="3" t="s">
        <v>8303</v>
      </c>
      <c r="S2954" s="7">
        <f t="shared" si="276"/>
        <v>8</v>
      </c>
      <c r="T2954" s="3">
        <f t="shared" si="281"/>
        <v>200.63</v>
      </c>
      <c r="U2954" s="9" t="s">
        <v>8310</v>
      </c>
      <c r="V2954" s="3" t="s">
        <v>8350</v>
      </c>
    </row>
    <row r="2955" spans="1:22" ht="43.2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15">
        <f t="shared" si="277"/>
        <v>42285.791909722218</v>
      </c>
      <c r="K2955" s="3">
        <v>1441738821</v>
      </c>
      <c r="L2955" s="15">
        <f t="shared" si="278"/>
        <v>42255.791909722218</v>
      </c>
      <c r="M2955" s="15" t="str">
        <f t="shared" si="279"/>
        <v>Sep</v>
      </c>
      <c r="N2955" s="15" t="str">
        <f t="shared" si="280"/>
        <v>2015</v>
      </c>
      <c r="O2955" s="3" t="b">
        <v>0</v>
      </c>
      <c r="P2955" s="3">
        <v>3</v>
      </c>
      <c r="Q2955" s="3" t="b">
        <v>0</v>
      </c>
      <c r="R2955" s="3" t="s">
        <v>8303</v>
      </c>
      <c r="S2955" s="7">
        <f t="shared" si="276"/>
        <v>0</v>
      </c>
      <c r="T2955" s="3">
        <f t="shared" si="281"/>
        <v>201.67</v>
      </c>
      <c r="U2955" s="9" t="s">
        <v>8310</v>
      </c>
      <c r="V2955" s="3" t="s">
        <v>8350</v>
      </c>
    </row>
    <row r="2956" spans="1:22" ht="43.2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15">
        <f t="shared" si="277"/>
        <v>42810.541701388895</v>
      </c>
      <c r="K2956" s="3">
        <v>1487944803</v>
      </c>
      <c r="L2956" s="15">
        <f t="shared" si="278"/>
        <v>42790.583368055552</v>
      </c>
      <c r="M2956" s="15" t="str">
        <f t="shared" si="279"/>
        <v>Feb</v>
      </c>
      <c r="N2956" s="15" t="str">
        <f t="shared" si="280"/>
        <v>2017</v>
      </c>
      <c r="O2956" s="3" t="b">
        <v>0</v>
      </c>
      <c r="P2956" s="3">
        <v>0</v>
      </c>
      <c r="Q2956" s="3" t="b">
        <v>0</v>
      </c>
      <c r="R2956" s="3" t="s">
        <v>8303</v>
      </c>
      <c r="S2956" s="7">
        <f t="shared" si="276"/>
        <v>0</v>
      </c>
      <c r="T2956" s="3" t="e">
        <f t="shared" si="281"/>
        <v>#DIV/0!</v>
      </c>
      <c r="U2956" s="9" t="s">
        <v>8310</v>
      </c>
      <c r="V2956" s="3" t="s">
        <v>8350</v>
      </c>
    </row>
    <row r="2957" spans="1:22" ht="28.8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15">
        <f t="shared" si="277"/>
        <v>42171.741307870368</v>
      </c>
      <c r="K2957" s="3">
        <v>1431884849</v>
      </c>
      <c r="L2957" s="15">
        <f t="shared" si="278"/>
        <v>42141.741307870368</v>
      </c>
      <c r="M2957" s="15" t="str">
        <f t="shared" si="279"/>
        <v>May</v>
      </c>
      <c r="N2957" s="15" t="str">
        <f t="shared" si="280"/>
        <v>2015</v>
      </c>
      <c r="O2957" s="3" t="b">
        <v>0</v>
      </c>
      <c r="P2957" s="3">
        <v>11</v>
      </c>
      <c r="Q2957" s="3" t="b">
        <v>0</v>
      </c>
      <c r="R2957" s="3" t="s">
        <v>8303</v>
      </c>
      <c r="S2957" s="7">
        <f t="shared" si="276"/>
        <v>60</v>
      </c>
      <c r="T2957" s="3">
        <f t="shared" si="281"/>
        <v>65</v>
      </c>
      <c r="U2957" s="9" t="s">
        <v>8310</v>
      </c>
      <c r="V2957" s="3" t="s">
        <v>8350</v>
      </c>
    </row>
    <row r="2958" spans="1:22" ht="43.2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15">
        <f t="shared" si="277"/>
        <v>42494.958912037036</v>
      </c>
      <c r="K2958" s="3">
        <v>1459810850</v>
      </c>
      <c r="L2958" s="15">
        <f t="shared" si="278"/>
        <v>42464.958912037036</v>
      </c>
      <c r="M2958" s="15" t="str">
        <f t="shared" si="279"/>
        <v>Apr</v>
      </c>
      <c r="N2958" s="15" t="str">
        <f t="shared" si="280"/>
        <v>2016</v>
      </c>
      <c r="O2958" s="3" t="b">
        <v>0</v>
      </c>
      <c r="P2958" s="3">
        <v>20</v>
      </c>
      <c r="Q2958" s="3" t="b">
        <v>0</v>
      </c>
      <c r="R2958" s="3" t="s">
        <v>8303</v>
      </c>
      <c r="S2958" s="7">
        <f t="shared" si="276"/>
        <v>17</v>
      </c>
      <c r="T2958" s="3">
        <f t="shared" si="281"/>
        <v>66.099999999999994</v>
      </c>
      <c r="U2958" s="9" t="s">
        <v>8310</v>
      </c>
      <c r="V2958" s="3" t="s">
        <v>8350</v>
      </c>
    </row>
    <row r="2959" spans="1:22" ht="43.2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15">
        <f t="shared" si="277"/>
        <v>42090.969583333332</v>
      </c>
      <c r="K2959" s="3">
        <v>1422317772</v>
      </c>
      <c r="L2959" s="15">
        <f t="shared" si="278"/>
        <v>42031.011249999996</v>
      </c>
      <c r="M2959" s="15" t="str">
        <f t="shared" si="279"/>
        <v>Jan</v>
      </c>
      <c r="N2959" s="15" t="str">
        <f t="shared" si="280"/>
        <v>2015</v>
      </c>
      <c r="O2959" s="3" t="b">
        <v>0</v>
      </c>
      <c r="P2959" s="3">
        <v>3</v>
      </c>
      <c r="Q2959" s="3" t="b">
        <v>0</v>
      </c>
      <c r="R2959" s="3" t="s">
        <v>8303</v>
      </c>
      <c r="S2959" s="7">
        <f t="shared" si="276"/>
        <v>2</v>
      </c>
      <c r="T2959" s="3">
        <f t="shared" si="281"/>
        <v>93.33</v>
      </c>
      <c r="U2959" s="9" t="s">
        <v>8310</v>
      </c>
      <c r="V2959" s="3" t="s">
        <v>8350</v>
      </c>
    </row>
    <row r="2960" spans="1:22" ht="43.2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15">
        <f t="shared" si="277"/>
        <v>42498.73746527778</v>
      </c>
      <c r="K2960" s="3">
        <v>1457548917</v>
      </c>
      <c r="L2960" s="15">
        <f t="shared" si="278"/>
        <v>42438.779131944444</v>
      </c>
      <c r="M2960" s="15" t="str">
        <f t="shared" si="279"/>
        <v>Mar</v>
      </c>
      <c r="N2960" s="15" t="str">
        <f t="shared" si="280"/>
        <v>2016</v>
      </c>
      <c r="O2960" s="3" t="b">
        <v>0</v>
      </c>
      <c r="P2960" s="3">
        <v>0</v>
      </c>
      <c r="Q2960" s="3" t="b">
        <v>0</v>
      </c>
      <c r="R2960" s="3" t="s">
        <v>8303</v>
      </c>
      <c r="S2960" s="7">
        <f t="shared" si="276"/>
        <v>0</v>
      </c>
      <c r="T2960" s="3" t="e">
        <f t="shared" si="281"/>
        <v>#DIV/0!</v>
      </c>
      <c r="U2960" s="9" t="s">
        <v>8310</v>
      </c>
      <c r="V2960" s="3" t="s">
        <v>8350</v>
      </c>
    </row>
    <row r="2961" spans="1:22" ht="43.2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15">
        <f t="shared" si="277"/>
        <v>42528.008391203708</v>
      </c>
      <c r="K2961" s="3">
        <v>1462666325</v>
      </c>
      <c r="L2961" s="15">
        <f t="shared" si="278"/>
        <v>42498.008391203708</v>
      </c>
      <c r="M2961" s="15" t="str">
        <f t="shared" si="279"/>
        <v>May</v>
      </c>
      <c r="N2961" s="15" t="str">
        <f t="shared" si="280"/>
        <v>2016</v>
      </c>
      <c r="O2961" s="3" t="b">
        <v>0</v>
      </c>
      <c r="P2961" s="3">
        <v>0</v>
      </c>
      <c r="Q2961" s="3" t="b">
        <v>0</v>
      </c>
      <c r="R2961" s="3" t="s">
        <v>8303</v>
      </c>
      <c r="S2961" s="7">
        <f t="shared" si="276"/>
        <v>0</v>
      </c>
      <c r="T2961" s="3" t="e">
        <f t="shared" si="281"/>
        <v>#DIV/0!</v>
      </c>
      <c r="U2961" s="9" t="s">
        <v>8310</v>
      </c>
      <c r="V2961" s="3" t="s">
        <v>8350</v>
      </c>
    </row>
    <row r="2962" spans="1:22" ht="43.2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15">
        <f t="shared" si="277"/>
        <v>41893.757210648146</v>
      </c>
      <c r="K2962" s="3">
        <v>1407867023</v>
      </c>
      <c r="L2962" s="15">
        <f t="shared" si="278"/>
        <v>41863.757210648146</v>
      </c>
      <c r="M2962" s="15" t="str">
        <f t="shared" si="279"/>
        <v>Aug</v>
      </c>
      <c r="N2962" s="15" t="str">
        <f t="shared" si="280"/>
        <v>2014</v>
      </c>
      <c r="O2962" s="3" t="b">
        <v>0</v>
      </c>
      <c r="P2962" s="3">
        <v>0</v>
      </c>
      <c r="Q2962" s="3" t="b">
        <v>0</v>
      </c>
      <c r="R2962" s="3" t="s">
        <v>8303</v>
      </c>
      <c r="S2962" s="7">
        <f t="shared" si="276"/>
        <v>0</v>
      </c>
      <c r="T2962" s="3" t="e">
        <f t="shared" si="281"/>
        <v>#DIV/0!</v>
      </c>
      <c r="U2962" s="9" t="s">
        <v>8310</v>
      </c>
      <c r="V2962" s="3" t="s">
        <v>8350</v>
      </c>
    </row>
    <row r="2963" spans="1:22" ht="43.2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15">
        <f t="shared" si="277"/>
        <v>42089.166666666672</v>
      </c>
      <c r="K2963" s="3">
        <v>1424927159</v>
      </c>
      <c r="L2963" s="15">
        <f t="shared" si="278"/>
        <v>42061.212488425925</v>
      </c>
      <c r="M2963" s="15" t="str">
        <f t="shared" si="279"/>
        <v>Feb</v>
      </c>
      <c r="N2963" s="15" t="str">
        <f t="shared" si="280"/>
        <v>2015</v>
      </c>
      <c r="O2963" s="3" t="b">
        <v>0</v>
      </c>
      <c r="P2963" s="3">
        <v>108</v>
      </c>
      <c r="Q2963" s="3" t="b">
        <v>1</v>
      </c>
      <c r="R2963" s="3" t="s">
        <v>8271</v>
      </c>
      <c r="S2963" s="7">
        <f t="shared" si="276"/>
        <v>110</v>
      </c>
      <c r="T2963" s="3">
        <f t="shared" si="281"/>
        <v>50.75</v>
      </c>
      <c r="U2963" s="9" t="s">
        <v>8310</v>
      </c>
      <c r="V2963" s="3" t="s">
        <v>8311</v>
      </c>
    </row>
    <row r="2964" spans="1:22" ht="43.2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15">
        <f t="shared" si="277"/>
        <v>42064.290972222225</v>
      </c>
      <c r="K2964" s="3">
        <v>1422769906</v>
      </c>
      <c r="L2964" s="15">
        <f t="shared" si="278"/>
        <v>42036.24428240741</v>
      </c>
      <c r="M2964" s="15" t="str">
        <f t="shared" si="279"/>
        <v>Feb</v>
      </c>
      <c r="N2964" s="15" t="str">
        <f t="shared" si="280"/>
        <v>2015</v>
      </c>
      <c r="O2964" s="3" t="b">
        <v>0</v>
      </c>
      <c r="P2964" s="3">
        <v>20</v>
      </c>
      <c r="Q2964" s="3" t="b">
        <v>1</v>
      </c>
      <c r="R2964" s="3" t="s">
        <v>8271</v>
      </c>
      <c r="S2964" s="7">
        <f t="shared" si="276"/>
        <v>122</v>
      </c>
      <c r="T2964" s="3">
        <f t="shared" si="281"/>
        <v>60.9</v>
      </c>
      <c r="U2964" s="9" t="s">
        <v>8310</v>
      </c>
      <c r="V2964" s="3" t="s">
        <v>8311</v>
      </c>
    </row>
    <row r="2965" spans="1:22" ht="57.6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15">
        <f t="shared" si="277"/>
        <v>42187.470185185186</v>
      </c>
      <c r="K2965" s="3">
        <v>1433243824</v>
      </c>
      <c r="L2965" s="15">
        <f t="shared" si="278"/>
        <v>42157.470185185186</v>
      </c>
      <c r="M2965" s="15" t="str">
        <f t="shared" si="279"/>
        <v>Jun</v>
      </c>
      <c r="N2965" s="15" t="str">
        <f t="shared" si="280"/>
        <v>2015</v>
      </c>
      <c r="O2965" s="3" t="b">
        <v>0</v>
      </c>
      <c r="P2965" s="3">
        <v>98</v>
      </c>
      <c r="Q2965" s="3" t="b">
        <v>1</v>
      </c>
      <c r="R2965" s="3" t="s">
        <v>8271</v>
      </c>
      <c r="S2965" s="7">
        <f t="shared" si="276"/>
        <v>107</v>
      </c>
      <c r="T2965" s="3">
        <f t="shared" si="281"/>
        <v>109.03</v>
      </c>
      <c r="U2965" s="9" t="s">
        <v>8310</v>
      </c>
      <c r="V2965" s="3" t="s">
        <v>8311</v>
      </c>
    </row>
    <row r="2966" spans="1:22" ht="43.2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15">
        <f t="shared" si="277"/>
        <v>41857.897222222222</v>
      </c>
      <c r="K2966" s="3">
        <v>1404769819</v>
      </c>
      <c r="L2966" s="15">
        <f t="shared" si="278"/>
        <v>41827.909942129627</v>
      </c>
      <c r="M2966" s="15" t="str">
        <f t="shared" si="279"/>
        <v>Jul</v>
      </c>
      <c r="N2966" s="15" t="str">
        <f t="shared" si="280"/>
        <v>2014</v>
      </c>
      <c r="O2966" s="3" t="b">
        <v>0</v>
      </c>
      <c r="P2966" s="3">
        <v>196</v>
      </c>
      <c r="Q2966" s="3" t="b">
        <v>1</v>
      </c>
      <c r="R2966" s="3" t="s">
        <v>8271</v>
      </c>
      <c r="S2966" s="7">
        <f t="shared" si="276"/>
        <v>101</v>
      </c>
      <c r="T2966" s="3">
        <f t="shared" si="281"/>
        <v>25.69</v>
      </c>
      <c r="U2966" s="9" t="s">
        <v>8310</v>
      </c>
      <c r="V2966" s="3" t="s">
        <v>8311</v>
      </c>
    </row>
    <row r="2967" spans="1:22" ht="57.6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15">
        <f t="shared" si="277"/>
        <v>42192.729548611111</v>
      </c>
      <c r="K2967" s="3">
        <v>1433698233</v>
      </c>
      <c r="L2967" s="15">
        <f t="shared" si="278"/>
        <v>42162.729548611111</v>
      </c>
      <c r="M2967" s="15" t="str">
        <f t="shared" si="279"/>
        <v>Jun</v>
      </c>
      <c r="N2967" s="15" t="str">
        <f t="shared" si="280"/>
        <v>2015</v>
      </c>
      <c r="O2967" s="3" t="b">
        <v>0</v>
      </c>
      <c r="P2967" s="3">
        <v>39</v>
      </c>
      <c r="Q2967" s="3" t="b">
        <v>1</v>
      </c>
      <c r="R2967" s="3" t="s">
        <v>8271</v>
      </c>
      <c r="S2967" s="7">
        <f t="shared" si="276"/>
        <v>109</v>
      </c>
      <c r="T2967" s="3">
        <f t="shared" si="281"/>
        <v>41.92</v>
      </c>
      <c r="U2967" s="9" t="s">
        <v>8310</v>
      </c>
      <c r="V2967" s="3" t="s">
        <v>8311</v>
      </c>
    </row>
    <row r="2968" spans="1:22" ht="43.2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15">
        <f t="shared" si="277"/>
        <v>42263.738564814819</v>
      </c>
      <c r="K2968" s="3">
        <v>1439833412</v>
      </c>
      <c r="L2968" s="15">
        <f t="shared" si="278"/>
        <v>42233.738564814819</v>
      </c>
      <c r="M2968" s="15" t="str">
        <f t="shared" si="279"/>
        <v>Aug</v>
      </c>
      <c r="N2968" s="15" t="str">
        <f t="shared" si="280"/>
        <v>2015</v>
      </c>
      <c r="O2968" s="3" t="b">
        <v>0</v>
      </c>
      <c r="P2968" s="3">
        <v>128</v>
      </c>
      <c r="Q2968" s="3" t="b">
        <v>1</v>
      </c>
      <c r="R2968" s="3" t="s">
        <v>8271</v>
      </c>
      <c r="S2968" s="7">
        <f t="shared" si="276"/>
        <v>114</v>
      </c>
      <c r="T2968" s="3">
        <f t="shared" si="281"/>
        <v>88.77</v>
      </c>
      <c r="U2968" s="9" t="s">
        <v>8310</v>
      </c>
      <c r="V2968" s="3" t="s">
        <v>8311</v>
      </c>
    </row>
    <row r="2969" spans="1:22" ht="43.2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15">
        <f t="shared" si="277"/>
        <v>42072.156157407408</v>
      </c>
      <c r="K2969" s="3">
        <v>1423284292</v>
      </c>
      <c r="L2969" s="15">
        <f t="shared" si="278"/>
        <v>42042.197824074072</v>
      </c>
      <c r="M2969" s="15" t="str">
        <f t="shared" si="279"/>
        <v>Feb</v>
      </c>
      <c r="N2969" s="15" t="str">
        <f t="shared" si="280"/>
        <v>2015</v>
      </c>
      <c r="O2969" s="3" t="b">
        <v>0</v>
      </c>
      <c r="P2969" s="3">
        <v>71</v>
      </c>
      <c r="Q2969" s="3" t="b">
        <v>1</v>
      </c>
      <c r="R2969" s="3" t="s">
        <v>8271</v>
      </c>
      <c r="S2969" s="7">
        <f t="shared" si="276"/>
        <v>114</v>
      </c>
      <c r="T2969" s="3">
        <f t="shared" si="281"/>
        <v>80.23</v>
      </c>
      <c r="U2969" s="9" t="s">
        <v>8310</v>
      </c>
      <c r="V2969" s="3" t="s">
        <v>8311</v>
      </c>
    </row>
    <row r="2970" spans="1:22" ht="28.8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15">
        <f t="shared" si="277"/>
        <v>42599.165972222225</v>
      </c>
      <c r="K2970" s="3">
        <v>1470227660</v>
      </c>
      <c r="L2970" s="15">
        <f t="shared" si="278"/>
        <v>42585.523842592593</v>
      </c>
      <c r="M2970" s="15" t="str">
        <f t="shared" si="279"/>
        <v>Aug</v>
      </c>
      <c r="N2970" s="15" t="str">
        <f t="shared" si="280"/>
        <v>2016</v>
      </c>
      <c r="O2970" s="3" t="b">
        <v>0</v>
      </c>
      <c r="P2970" s="3">
        <v>47</v>
      </c>
      <c r="Q2970" s="3" t="b">
        <v>1</v>
      </c>
      <c r="R2970" s="3" t="s">
        <v>8271</v>
      </c>
      <c r="S2970" s="7">
        <f t="shared" si="276"/>
        <v>106</v>
      </c>
      <c r="T2970" s="3">
        <f t="shared" si="281"/>
        <v>78.94</v>
      </c>
      <c r="U2970" s="9" t="s">
        <v>8310</v>
      </c>
      <c r="V2970" s="3" t="s">
        <v>8311</v>
      </c>
    </row>
    <row r="2971" spans="1:22" ht="43.2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15">
        <f t="shared" si="277"/>
        <v>42127.952083333337</v>
      </c>
      <c r="K2971" s="3">
        <v>1428087153</v>
      </c>
      <c r="L2971" s="15">
        <f t="shared" si="278"/>
        <v>42097.786493055552</v>
      </c>
      <c r="M2971" s="15" t="str">
        <f t="shared" si="279"/>
        <v>Apr</v>
      </c>
      <c r="N2971" s="15" t="str">
        <f t="shared" si="280"/>
        <v>2015</v>
      </c>
      <c r="O2971" s="3" t="b">
        <v>0</v>
      </c>
      <c r="P2971" s="3">
        <v>17</v>
      </c>
      <c r="Q2971" s="3" t="b">
        <v>1</v>
      </c>
      <c r="R2971" s="3" t="s">
        <v>8271</v>
      </c>
      <c r="S2971" s="7">
        <f t="shared" si="276"/>
        <v>163</v>
      </c>
      <c r="T2971" s="3">
        <f t="shared" si="281"/>
        <v>95.59</v>
      </c>
      <c r="U2971" s="9" t="s">
        <v>8310</v>
      </c>
      <c r="V2971" s="3" t="s">
        <v>8311</v>
      </c>
    </row>
    <row r="2972" spans="1:22" ht="43.2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15">
        <f t="shared" si="277"/>
        <v>41838.669571759259</v>
      </c>
      <c r="K2972" s="3">
        <v>1403107451</v>
      </c>
      <c r="L2972" s="15">
        <f t="shared" si="278"/>
        <v>41808.669571759259</v>
      </c>
      <c r="M2972" s="15" t="str">
        <f t="shared" si="279"/>
        <v>Jun</v>
      </c>
      <c r="N2972" s="15" t="str">
        <f t="shared" si="280"/>
        <v>2014</v>
      </c>
      <c r="O2972" s="3" t="b">
        <v>0</v>
      </c>
      <c r="P2972" s="3">
        <v>91</v>
      </c>
      <c r="Q2972" s="3" t="b">
        <v>1</v>
      </c>
      <c r="R2972" s="3" t="s">
        <v>8271</v>
      </c>
      <c r="S2972" s="7">
        <f t="shared" si="276"/>
        <v>106</v>
      </c>
      <c r="T2972" s="3">
        <f t="shared" si="281"/>
        <v>69.89</v>
      </c>
      <c r="U2972" s="9" t="s">
        <v>8310</v>
      </c>
      <c r="V2972" s="3" t="s">
        <v>8311</v>
      </c>
    </row>
    <row r="2973" spans="1:22" ht="43.2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15">
        <f t="shared" si="277"/>
        <v>41882.658310185187</v>
      </c>
      <c r="K2973" s="3">
        <v>1406908078</v>
      </c>
      <c r="L2973" s="15">
        <f t="shared" si="278"/>
        <v>41852.658310185187</v>
      </c>
      <c r="M2973" s="15" t="str">
        <f t="shared" si="279"/>
        <v>Aug</v>
      </c>
      <c r="N2973" s="15" t="str">
        <f t="shared" si="280"/>
        <v>2014</v>
      </c>
      <c r="O2973" s="3" t="b">
        <v>0</v>
      </c>
      <c r="P2973" s="3">
        <v>43</v>
      </c>
      <c r="Q2973" s="3" t="b">
        <v>1</v>
      </c>
      <c r="R2973" s="3" t="s">
        <v>8271</v>
      </c>
      <c r="S2973" s="7">
        <f t="shared" si="276"/>
        <v>100</v>
      </c>
      <c r="T2973" s="3">
        <f t="shared" si="281"/>
        <v>74.53</v>
      </c>
      <c r="U2973" s="9" t="s">
        <v>8310</v>
      </c>
      <c r="V2973" s="3" t="s">
        <v>8311</v>
      </c>
    </row>
    <row r="2974" spans="1:22" ht="28.8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15">
        <f t="shared" si="277"/>
        <v>42709.041666666672</v>
      </c>
      <c r="K2974" s="3">
        <v>1479609520</v>
      </c>
      <c r="L2974" s="15">
        <f t="shared" si="278"/>
        <v>42694.110185185185</v>
      </c>
      <c r="M2974" s="15" t="str">
        <f t="shared" si="279"/>
        <v>Nov</v>
      </c>
      <c r="N2974" s="15" t="str">
        <f t="shared" si="280"/>
        <v>2016</v>
      </c>
      <c r="O2974" s="3" t="b">
        <v>0</v>
      </c>
      <c r="P2974" s="3">
        <v>17</v>
      </c>
      <c r="Q2974" s="3" t="b">
        <v>1</v>
      </c>
      <c r="R2974" s="3" t="s">
        <v>8271</v>
      </c>
      <c r="S2974" s="7">
        <f t="shared" si="276"/>
        <v>105</v>
      </c>
      <c r="T2974" s="3">
        <f t="shared" si="281"/>
        <v>123.94</v>
      </c>
      <c r="U2974" s="9" t="s">
        <v>8310</v>
      </c>
      <c r="V2974" s="3" t="s">
        <v>8311</v>
      </c>
    </row>
    <row r="2975" spans="1:22" ht="43.2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15">
        <f t="shared" si="277"/>
        <v>42370.166666666672</v>
      </c>
      <c r="K2975" s="3">
        <v>1449171508</v>
      </c>
      <c r="L2975" s="15">
        <f t="shared" si="278"/>
        <v>42341.818379629629</v>
      </c>
      <c r="M2975" s="15" t="str">
        <f t="shared" si="279"/>
        <v>Dec</v>
      </c>
      <c r="N2975" s="15" t="str">
        <f t="shared" si="280"/>
        <v>2015</v>
      </c>
      <c r="O2975" s="3" t="b">
        <v>0</v>
      </c>
      <c r="P2975" s="3">
        <v>33</v>
      </c>
      <c r="Q2975" s="3" t="b">
        <v>1</v>
      </c>
      <c r="R2975" s="3" t="s">
        <v>8271</v>
      </c>
      <c r="S2975" s="7">
        <f t="shared" si="276"/>
        <v>175</v>
      </c>
      <c r="T2975" s="3">
        <f t="shared" si="281"/>
        <v>264.85000000000002</v>
      </c>
      <c r="U2975" s="9" t="s">
        <v>8310</v>
      </c>
      <c r="V2975" s="3" t="s">
        <v>8311</v>
      </c>
    </row>
    <row r="2976" spans="1:22" ht="57.6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15">
        <f t="shared" si="277"/>
        <v>41908.065972222219</v>
      </c>
      <c r="K2976" s="3">
        <v>1409275671</v>
      </c>
      <c r="L2976" s="15">
        <f t="shared" si="278"/>
        <v>41880.061006944445</v>
      </c>
      <c r="M2976" s="15" t="str">
        <f t="shared" si="279"/>
        <v>Aug</v>
      </c>
      <c r="N2976" s="15" t="str">
        <f t="shared" si="280"/>
        <v>2014</v>
      </c>
      <c r="O2976" s="3" t="b">
        <v>0</v>
      </c>
      <c r="P2976" s="3">
        <v>87</v>
      </c>
      <c r="Q2976" s="3" t="b">
        <v>1</v>
      </c>
      <c r="R2976" s="3" t="s">
        <v>8271</v>
      </c>
      <c r="S2976" s="7">
        <f t="shared" si="276"/>
        <v>102</v>
      </c>
      <c r="T2976" s="3">
        <f t="shared" si="281"/>
        <v>58.62</v>
      </c>
      <c r="U2976" s="9" t="s">
        <v>8310</v>
      </c>
      <c r="V2976" s="3" t="s">
        <v>8311</v>
      </c>
    </row>
    <row r="2977" spans="1:22" ht="43.2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15">
        <f t="shared" si="277"/>
        <v>41970.125</v>
      </c>
      <c r="K2977" s="3">
        <v>1414599886</v>
      </c>
      <c r="L2977" s="15">
        <f t="shared" si="278"/>
        <v>41941.683865740742</v>
      </c>
      <c r="M2977" s="15" t="str">
        <f t="shared" si="279"/>
        <v>Oct</v>
      </c>
      <c r="N2977" s="15" t="str">
        <f t="shared" si="280"/>
        <v>2014</v>
      </c>
      <c r="O2977" s="3" t="b">
        <v>0</v>
      </c>
      <c r="P2977" s="3">
        <v>113</v>
      </c>
      <c r="Q2977" s="3" t="b">
        <v>1</v>
      </c>
      <c r="R2977" s="3" t="s">
        <v>8271</v>
      </c>
      <c r="S2977" s="7">
        <f t="shared" si="276"/>
        <v>100</v>
      </c>
      <c r="T2977" s="3">
        <f t="shared" si="281"/>
        <v>70.88</v>
      </c>
      <c r="U2977" s="9" t="s">
        <v>8310</v>
      </c>
      <c r="V2977" s="3" t="s">
        <v>8311</v>
      </c>
    </row>
    <row r="2978" spans="1:22" ht="43.2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15">
        <f t="shared" si="277"/>
        <v>42442.5</v>
      </c>
      <c r="K2978" s="3">
        <v>1456421530</v>
      </c>
      <c r="L2978" s="15">
        <f t="shared" si="278"/>
        <v>42425.730671296296</v>
      </c>
      <c r="M2978" s="15" t="str">
        <f t="shared" si="279"/>
        <v>Feb</v>
      </c>
      <c r="N2978" s="15" t="str">
        <f t="shared" si="280"/>
        <v>2016</v>
      </c>
      <c r="O2978" s="3" t="b">
        <v>0</v>
      </c>
      <c r="P2978" s="3">
        <v>14</v>
      </c>
      <c r="Q2978" s="3" t="b">
        <v>1</v>
      </c>
      <c r="R2978" s="3" t="s">
        <v>8271</v>
      </c>
      <c r="S2978" s="7">
        <f t="shared" si="276"/>
        <v>171</v>
      </c>
      <c r="T2978" s="3">
        <f t="shared" si="281"/>
        <v>8.57</v>
      </c>
      <c r="U2978" s="9" t="s">
        <v>8310</v>
      </c>
      <c r="V2978" s="3" t="s">
        <v>8311</v>
      </c>
    </row>
    <row r="2979" spans="1:22" ht="57.6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15">
        <f t="shared" si="277"/>
        <v>42086.093055555553</v>
      </c>
      <c r="K2979" s="3">
        <v>1421960934</v>
      </c>
      <c r="L2979" s="15">
        <f t="shared" si="278"/>
        <v>42026.88118055556</v>
      </c>
      <c r="M2979" s="15" t="str">
        <f t="shared" si="279"/>
        <v>Jan</v>
      </c>
      <c r="N2979" s="15" t="str">
        <f t="shared" si="280"/>
        <v>2015</v>
      </c>
      <c r="O2979" s="3" t="b">
        <v>0</v>
      </c>
      <c r="P2979" s="3">
        <v>30</v>
      </c>
      <c r="Q2979" s="3" t="b">
        <v>1</v>
      </c>
      <c r="R2979" s="3" t="s">
        <v>8271</v>
      </c>
      <c r="S2979" s="7">
        <f t="shared" si="276"/>
        <v>114</v>
      </c>
      <c r="T2979" s="3">
        <f t="shared" si="281"/>
        <v>113.57</v>
      </c>
      <c r="U2979" s="9" t="s">
        <v>8310</v>
      </c>
      <c r="V2979" s="3" t="s">
        <v>8311</v>
      </c>
    </row>
    <row r="2980" spans="1:22" ht="57.6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15">
        <f t="shared" si="277"/>
        <v>41932.249305555553</v>
      </c>
      <c r="K2980" s="3">
        <v>1412954547</v>
      </c>
      <c r="L2980" s="15">
        <f t="shared" si="278"/>
        <v>41922.640590277777</v>
      </c>
      <c r="M2980" s="15" t="str">
        <f t="shared" si="279"/>
        <v>Oct</v>
      </c>
      <c r="N2980" s="15" t="str">
        <f t="shared" si="280"/>
        <v>2014</v>
      </c>
      <c r="O2980" s="3" t="b">
        <v>0</v>
      </c>
      <c r="P2980" s="3">
        <v>16</v>
      </c>
      <c r="Q2980" s="3" t="b">
        <v>1</v>
      </c>
      <c r="R2980" s="3" t="s">
        <v>8271</v>
      </c>
      <c r="S2980" s="7">
        <f t="shared" si="276"/>
        <v>129</v>
      </c>
      <c r="T2980" s="3">
        <f t="shared" si="281"/>
        <v>60.69</v>
      </c>
      <c r="U2980" s="9" t="s">
        <v>8310</v>
      </c>
      <c r="V2980" s="3" t="s">
        <v>8311</v>
      </c>
    </row>
    <row r="2981" spans="1:22" ht="43.2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15">
        <f t="shared" si="277"/>
        <v>42010.25</v>
      </c>
      <c r="K2981" s="3">
        <v>1419104823</v>
      </c>
      <c r="L2981" s="15">
        <f t="shared" si="278"/>
        <v>41993.824340277773</v>
      </c>
      <c r="M2981" s="15" t="str">
        <f t="shared" si="279"/>
        <v>Dec</v>
      </c>
      <c r="N2981" s="15" t="str">
        <f t="shared" si="280"/>
        <v>2014</v>
      </c>
      <c r="O2981" s="3" t="b">
        <v>0</v>
      </c>
      <c r="P2981" s="3">
        <v>46</v>
      </c>
      <c r="Q2981" s="3" t="b">
        <v>1</v>
      </c>
      <c r="R2981" s="3" t="s">
        <v>8271</v>
      </c>
      <c r="S2981" s="7">
        <f t="shared" si="276"/>
        <v>101</v>
      </c>
      <c r="T2981" s="3">
        <f t="shared" si="281"/>
        <v>110.22</v>
      </c>
      <c r="U2981" s="9" t="s">
        <v>8310</v>
      </c>
      <c r="V2981" s="3" t="s">
        <v>8311</v>
      </c>
    </row>
    <row r="2982" spans="1:22" ht="43.2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15">
        <f t="shared" si="277"/>
        <v>42240.083333333328</v>
      </c>
      <c r="K2982" s="3">
        <v>1438639130</v>
      </c>
      <c r="L2982" s="15">
        <f t="shared" si="278"/>
        <v>42219.915856481486</v>
      </c>
      <c r="M2982" s="15" t="str">
        <f t="shared" si="279"/>
        <v>Aug</v>
      </c>
      <c r="N2982" s="15" t="str">
        <f t="shared" si="280"/>
        <v>2015</v>
      </c>
      <c r="O2982" s="3" t="b">
        <v>0</v>
      </c>
      <c r="P2982" s="3">
        <v>24</v>
      </c>
      <c r="Q2982" s="3" t="b">
        <v>1</v>
      </c>
      <c r="R2982" s="3" t="s">
        <v>8271</v>
      </c>
      <c r="S2982" s="7">
        <f t="shared" si="276"/>
        <v>109</v>
      </c>
      <c r="T2982" s="3">
        <f t="shared" si="281"/>
        <v>136.46</v>
      </c>
      <c r="U2982" s="9" t="s">
        <v>8310</v>
      </c>
      <c r="V2982" s="3" t="s">
        <v>8311</v>
      </c>
    </row>
    <row r="2983" spans="1:22" ht="57.6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15">
        <f t="shared" si="277"/>
        <v>42270.559675925921</v>
      </c>
      <c r="K2983" s="3">
        <v>1439126756</v>
      </c>
      <c r="L2983" s="15">
        <f t="shared" si="278"/>
        <v>42225.559675925921</v>
      </c>
      <c r="M2983" s="15" t="str">
        <f t="shared" si="279"/>
        <v>Aug</v>
      </c>
      <c r="N2983" s="15" t="str">
        <f t="shared" si="280"/>
        <v>2015</v>
      </c>
      <c r="O2983" s="3" t="b">
        <v>1</v>
      </c>
      <c r="P2983" s="3">
        <v>97</v>
      </c>
      <c r="Q2983" s="3" t="b">
        <v>1</v>
      </c>
      <c r="R2983" s="3" t="s">
        <v>8303</v>
      </c>
      <c r="S2983" s="7">
        <f t="shared" si="276"/>
        <v>129</v>
      </c>
      <c r="T2983" s="3">
        <f t="shared" si="281"/>
        <v>53.16</v>
      </c>
      <c r="U2983" s="9" t="s">
        <v>8310</v>
      </c>
      <c r="V2983" s="3" t="s">
        <v>8350</v>
      </c>
    </row>
    <row r="2984" spans="1:22" ht="28.8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15">
        <f t="shared" si="277"/>
        <v>42411.686840277776</v>
      </c>
      <c r="K2984" s="3">
        <v>1452616143</v>
      </c>
      <c r="L2984" s="15">
        <f t="shared" si="278"/>
        <v>42381.686840277776</v>
      </c>
      <c r="M2984" s="15" t="str">
        <f t="shared" si="279"/>
        <v>Jan</v>
      </c>
      <c r="N2984" s="15" t="str">
        <f t="shared" si="280"/>
        <v>2016</v>
      </c>
      <c r="O2984" s="3" t="b">
        <v>1</v>
      </c>
      <c r="P2984" s="3">
        <v>59</v>
      </c>
      <c r="Q2984" s="3" t="b">
        <v>1</v>
      </c>
      <c r="R2984" s="3" t="s">
        <v>8303</v>
      </c>
      <c r="S2984" s="7">
        <f t="shared" si="276"/>
        <v>102</v>
      </c>
      <c r="T2984" s="3">
        <f t="shared" si="281"/>
        <v>86.49</v>
      </c>
      <c r="U2984" s="9" t="s">
        <v>8310</v>
      </c>
      <c r="V2984" s="3" t="s">
        <v>8350</v>
      </c>
    </row>
    <row r="2985" spans="1:22" ht="43.2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15">
        <f t="shared" si="277"/>
        <v>41954.674027777779</v>
      </c>
      <c r="K2985" s="3">
        <v>1410534636</v>
      </c>
      <c r="L2985" s="15">
        <f t="shared" si="278"/>
        <v>41894.632361111115</v>
      </c>
      <c r="M2985" s="15" t="str">
        <f t="shared" si="279"/>
        <v>Sep</v>
      </c>
      <c r="N2985" s="15" t="str">
        <f t="shared" si="280"/>
        <v>2014</v>
      </c>
      <c r="O2985" s="3" t="b">
        <v>1</v>
      </c>
      <c r="P2985" s="3">
        <v>1095</v>
      </c>
      <c r="Q2985" s="3" t="b">
        <v>1</v>
      </c>
      <c r="R2985" s="3" t="s">
        <v>8303</v>
      </c>
      <c r="S2985" s="7">
        <f t="shared" si="276"/>
        <v>147</v>
      </c>
      <c r="T2985" s="3">
        <f t="shared" si="281"/>
        <v>155.24</v>
      </c>
      <c r="U2985" s="9" t="s">
        <v>8310</v>
      </c>
      <c r="V2985" s="3" t="s">
        <v>8350</v>
      </c>
    </row>
    <row r="2986" spans="1:22" ht="57.6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15">
        <f t="shared" si="277"/>
        <v>42606.278715277775</v>
      </c>
      <c r="K2986" s="3">
        <v>1469428881</v>
      </c>
      <c r="L2986" s="15">
        <f t="shared" si="278"/>
        <v>42576.278715277775</v>
      </c>
      <c r="M2986" s="15" t="str">
        <f t="shared" si="279"/>
        <v>Jul</v>
      </c>
      <c r="N2986" s="15" t="str">
        <f t="shared" si="280"/>
        <v>2016</v>
      </c>
      <c r="O2986" s="3" t="b">
        <v>1</v>
      </c>
      <c r="P2986" s="3">
        <v>218</v>
      </c>
      <c r="Q2986" s="3" t="b">
        <v>1</v>
      </c>
      <c r="R2986" s="3" t="s">
        <v>8303</v>
      </c>
      <c r="S2986" s="7">
        <f t="shared" si="276"/>
        <v>100</v>
      </c>
      <c r="T2986" s="3">
        <f t="shared" si="281"/>
        <v>115.08</v>
      </c>
      <c r="U2986" s="9" t="s">
        <v>8310</v>
      </c>
      <c r="V2986" s="3" t="s">
        <v>8350</v>
      </c>
    </row>
    <row r="2987" spans="1:22" ht="57.6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15">
        <f t="shared" si="277"/>
        <v>42674.166666666672</v>
      </c>
      <c r="K2987" s="3">
        <v>1476228128</v>
      </c>
      <c r="L2987" s="15">
        <f t="shared" si="278"/>
        <v>42654.973703703698</v>
      </c>
      <c r="M2987" s="15" t="str">
        <f t="shared" si="279"/>
        <v>Oct</v>
      </c>
      <c r="N2987" s="15" t="str">
        <f t="shared" si="280"/>
        <v>2016</v>
      </c>
      <c r="O2987" s="3" t="b">
        <v>0</v>
      </c>
      <c r="P2987" s="3">
        <v>111</v>
      </c>
      <c r="Q2987" s="3" t="b">
        <v>1</v>
      </c>
      <c r="R2987" s="3" t="s">
        <v>8303</v>
      </c>
      <c r="S2987" s="7">
        <f t="shared" si="276"/>
        <v>122</v>
      </c>
      <c r="T2987" s="3">
        <f t="shared" si="281"/>
        <v>109.59</v>
      </c>
      <c r="U2987" s="9" t="s">
        <v>8310</v>
      </c>
      <c r="V2987" s="3" t="s">
        <v>8350</v>
      </c>
    </row>
    <row r="2988" spans="1:22" ht="43.2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15">
        <f t="shared" si="277"/>
        <v>42491.458402777775</v>
      </c>
      <c r="K2988" s="3">
        <v>1456920006</v>
      </c>
      <c r="L2988" s="15">
        <f t="shared" si="278"/>
        <v>42431.500069444446</v>
      </c>
      <c r="M2988" s="15" t="str">
        <f t="shared" si="279"/>
        <v>Mar</v>
      </c>
      <c r="N2988" s="15" t="str">
        <f t="shared" si="280"/>
        <v>2016</v>
      </c>
      <c r="O2988" s="3" t="b">
        <v>0</v>
      </c>
      <c r="P2988" s="3">
        <v>56</v>
      </c>
      <c r="Q2988" s="3" t="b">
        <v>1</v>
      </c>
      <c r="R2988" s="3" t="s">
        <v>8303</v>
      </c>
      <c r="S2988" s="7">
        <f t="shared" si="276"/>
        <v>106</v>
      </c>
      <c r="T2988" s="3">
        <f t="shared" si="281"/>
        <v>45.21</v>
      </c>
      <c r="U2988" s="9" t="s">
        <v>8310</v>
      </c>
      <c r="V2988" s="3" t="s">
        <v>8350</v>
      </c>
    </row>
    <row r="2989" spans="1:22" ht="57.6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15">
        <f t="shared" si="277"/>
        <v>42656</v>
      </c>
      <c r="K2989" s="3">
        <v>1473837751</v>
      </c>
      <c r="L2989" s="15">
        <f t="shared" si="278"/>
        <v>42627.307303240741</v>
      </c>
      <c r="M2989" s="15" t="str">
        <f t="shared" si="279"/>
        <v>Sep</v>
      </c>
      <c r="N2989" s="15" t="str">
        <f t="shared" si="280"/>
        <v>2016</v>
      </c>
      <c r="O2989" s="3" t="b">
        <v>0</v>
      </c>
      <c r="P2989" s="3">
        <v>265</v>
      </c>
      <c r="Q2989" s="3" t="b">
        <v>1</v>
      </c>
      <c r="R2989" s="3" t="s">
        <v>8303</v>
      </c>
      <c r="S2989" s="7">
        <f t="shared" si="276"/>
        <v>110</v>
      </c>
      <c r="T2989" s="3">
        <f t="shared" si="281"/>
        <v>104.15</v>
      </c>
      <c r="U2989" s="9" t="s">
        <v>8310</v>
      </c>
      <c r="V2989" s="3" t="s">
        <v>8350</v>
      </c>
    </row>
    <row r="2990" spans="1:22" ht="43.2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15">
        <f t="shared" si="277"/>
        <v>42541.362048611118</v>
      </c>
      <c r="K2990" s="3">
        <v>1463820081</v>
      </c>
      <c r="L2990" s="15">
        <f t="shared" si="278"/>
        <v>42511.362048611118</v>
      </c>
      <c r="M2990" s="15" t="str">
        <f t="shared" si="279"/>
        <v>May</v>
      </c>
      <c r="N2990" s="15" t="str">
        <f t="shared" si="280"/>
        <v>2016</v>
      </c>
      <c r="O2990" s="3" t="b">
        <v>0</v>
      </c>
      <c r="P2990" s="3">
        <v>28</v>
      </c>
      <c r="Q2990" s="3" t="b">
        <v>1</v>
      </c>
      <c r="R2990" s="3" t="s">
        <v>8303</v>
      </c>
      <c r="S2990" s="7">
        <f t="shared" si="276"/>
        <v>100</v>
      </c>
      <c r="T2990" s="3">
        <f t="shared" si="281"/>
        <v>35.71</v>
      </c>
      <c r="U2990" s="9" t="s">
        <v>8310</v>
      </c>
      <c r="V2990" s="3" t="s">
        <v>8350</v>
      </c>
    </row>
    <row r="2991" spans="1:22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15">
        <f t="shared" si="277"/>
        <v>42359.207638888889</v>
      </c>
      <c r="K2991" s="3">
        <v>1448756962</v>
      </c>
      <c r="L2991" s="15">
        <f t="shared" si="278"/>
        <v>42337.02039351852</v>
      </c>
      <c r="M2991" s="15" t="str">
        <f t="shared" si="279"/>
        <v>Nov</v>
      </c>
      <c r="N2991" s="15" t="str">
        <f t="shared" si="280"/>
        <v>2015</v>
      </c>
      <c r="O2991" s="3" t="b">
        <v>0</v>
      </c>
      <c r="P2991" s="3">
        <v>364</v>
      </c>
      <c r="Q2991" s="3" t="b">
        <v>1</v>
      </c>
      <c r="R2991" s="3" t="s">
        <v>8303</v>
      </c>
      <c r="S2991" s="7">
        <f t="shared" si="276"/>
        <v>177</v>
      </c>
      <c r="T2991" s="3">
        <f t="shared" si="281"/>
        <v>97</v>
      </c>
      <c r="U2991" s="9" t="s">
        <v>8310</v>
      </c>
      <c r="V2991" s="3" t="s">
        <v>8350</v>
      </c>
    </row>
    <row r="2992" spans="1:22" ht="43.2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15">
        <f t="shared" si="277"/>
        <v>42376.57430555555</v>
      </c>
      <c r="K2992" s="3">
        <v>1449150420</v>
      </c>
      <c r="L2992" s="15">
        <f t="shared" si="278"/>
        <v>42341.57430555555</v>
      </c>
      <c r="M2992" s="15" t="str">
        <f t="shared" si="279"/>
        <v>Dec</v>
      </c>
      <c r="N2992" s="15" t="str">
        <f t="shared" si="280"/>
        <v>2015</v>
      </c>
      <c r="O2992" s="3" t="b">
        <v>0</v>
      </c>
      <c r="P2992" s="3">
        <v>27</v>
      </c>
      <c r="Q2992" s="3" t="b">
        <v>1</v>
      </c>
      <c r="R2992" s="3" t="s">
        <v>8303</v>
      </c>
      <c r="S2992" s="7">
        <f t="shared" si="276"/>
        <v>100</v>
      </c>
      <c r="T2992" s="3">
        <f t="shared" si="281"/>
        <v>370.37</v>
      </c>
      <c r="U2992" s="9" t="s">
        <v>8310</v>
      </c>
      <c r="V2992" s="3" t="s">
        <v>8350</v>
      </c>
    </row>
    <row r="2993" spans="1:22" ht="43.2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15">
        <f t="shared" si="277"/>
        <v>42762.837152777778</v>
      </c>
      <c r="K2993" s="3">
        <v>1483646730</v>
      </c>
      <c r="L2993" s="15">
        <f t="shared" si="278"/>
        <v>42740.837152777778</v>
      </c>
      <c r="M2993" s="15" t="str">
        <f t="shared" si="279"/>
        <v>Jan</v>
      </c>
      <c r="N2993" s="15" t="str">
        <f t="shared" si="280"/>
        <v>2017</v>
      </c>
      <c r="O2993" s="3" t="b">
        <v>0</v>
      </c>
      <c r="P2993" s="3">
        <v>93</v>
      </c>
      <c r="Q2993" s="3" t="b">
        <v>1</v>
      </c>
      <c r="R2993" s="3" t="s">
        <v>8303</v>
      </c>
      <c r="S2993" s="7">
        <f t="shared" si="276"/>
        <v>103</v>
      </c>
      <c r="T2993" s="3">
        <f t="shared" si="281"/>
        <v>94.41</v>
      </c>
      <c r="U2993" s="9" t="s">
        <v>8310</v>
      </c>
      <c r="V2993" s="3" t="s">
        <v>8350</v>
      </c>
    </row>
    <row r="2994" spans="1:22" ht="43.2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15">
        <f t="shared" si="277"/>
        <v>42652.767476851848</v>
      </c>
      <c r="K2994" s="3">
        <v>1473445510</v>
      </c>
      <c r="L2994" s="15">
        <f t="shared" si="278"/>
        <v>42622.767476851848</v>
      </c>
      <c r="M2994" s="15" t="str">
        <f t="shared" si="279"/>
        <v>Sep</v>
      </c>
      <c r="N2994" s="15" t="str">
        <f t="shared" si="280"/>
        <v>2016</v>
      </c>
      <c r="O2994" s="3" t="b">
        <v>0</v>
      </c>
      <c r="P2994" s="3">
        <v>64</v>
      </c>
      <c r="Q2994" s="3" t="b">
        <v>1</v>
      </c>
      <c r="R2994" s="3" t="s">
        <v>8303</v>
      </c>
      <c r="S2994" s="7">
        <f t="shared" si="276"/>
        <v>105</v>
      </c>
      <c r="T2994" s="3">
        <f t="shared" si="281"/>
        <v>48.98</v>
      </c>
      <c r="U2994" s="9" t="s">
        <v>8310</v>
      </c>
      <c r="V2994" s="3" t="s">
        <v>8350</v>
      </c>
    </row>
    <row r="2995" spans="1:22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15">
        <f t="shared" si="277"/>
        <v>42420.838738425926</v>
      </c>
      <c r="K2995" s="3">
        <v>1453406867</v>
      </c>
      <c r="L2995" s="15">
        <f t="shared" si="278"/>
        <v>42390.838738425926</v>
      </c>
      <c r="M2995" s="15" t="str">
        <f t="shared" si="279"/>
        <v>Jan</v>
      </c>
      <c r="N2995" s="15" t="str">
        <f t="shared" si="280"/>
        <v>2016</v>
      </c>
      <c r="O2995" s="3" t="b">
        <v>0</v>
      </c>
      <c r="P2995" s="3">
        <v>22</v>
      </c>
      <c r="Q2995" s="3" t="b">
        <v>1</v>
      </c>
      <c r="R2995" s="3" t="s">
        <v>8303</v>
      </c>
      <c r="S2995" s="7">
        <f t="shared" si="276"/>
        <v>100</v>
      </c>
      <c r="T2995" s="3">
        <f t="shared" si="281"/>
        <v>45.59</v>
      </c>
      <c r="U2995" s="9" t="s">
        <v>8310</v>
      </c>
      <c r="V2995" s="3" t="s">
        <v>8350</v>
      </c>
    </row>
    <row r="2996" spans="1:22" ht="43.2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15">
        <f t="shared" si="277"/>
        <v>41915.478842592594</v>
      </c>
      <c r="K2996" s="3">
        <v>1409743772</v>
      </c>
      <c r="L2996" s="15">
        <f t="shared" si="278"/>
        <v>41885.478842592594</v>
      </c>
      <c r="M2996" s="15" t="str">
        <f t="shared" si="279"/>
        <v>Sep</v>
      </c>
      <c r="N2996" s="15" t="str">
        <f t="shared" si="280"/>
        <v>2014</v>
      </c>
      <c r="O2996" s="3" t="b">
        <v>0</v>
      </c>
      <c r="P2996" s="3">
        <v>59</v>
      </c>
      <c r="Q2996" s="3" t="b">
        <v>1</v>
      </c>
      <c r="R2996" s="3" t="s">
        <v>8303</v>
      </c>
      <c r="S2996" s="7">
        <f t="shared" si="276"/>
        <v>458</v>
      </c>
      <c r="T2996" s="3">
        <f t="shared" si="281"/>
        <v>23.28</v>
      </c>
      <c r="U2996" s="9" t="s">
        <v>8310</v>
      </c>
      <c r="V2996" s="3" t="s">
        <v>8350</v>
      </c>
    </row>
    <row r="2997" spans="1:22" ht="43.2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15">
        <f t="shared" si="277"/>
        <v>42754.665173611109</v>
      </c>
      <c r="K2997" s="3">
        <v>1482249471</v>
      </c>
      <c r="L2997" s="15">
        <f t="shared" si="278"/>
        <v>42724.665173611109</v>
      </c>
      <c r="M2997" s="15" t="str">
        <f t="shared" si="279"/>
        <v>Dec</v>
      </c>
      <c r="N2997" s="15" t="str">
        <f t="shared" si="280"/>
        <v>2016</v>
      </c>
      <c r="O2997" s="3" t="b">
        <v>0</v>
      </c>
      <c r="P2997" s="3">
        <v>249</v>
      </c>
      <c r="Q2997" s="3" t="b">
        <v>1</v>
      </c>
      <c r="R2997" s="3" t="s">
        <v>8303</v>
      </c>
      <c r="S2997" s="7">
        <f t="shared" si="276"/>
        <v>105</v>
      </c>
      <c r="T2997" s="3">
        <f t="shared" si="281"/>
        <v>63.23</v>
      </c>
      <c r="U2997" s="9" t="s">
        <v>8310</v>
      </c>
      <c r="V2997" s="3" t="s">
        <v>8350</v>
      </c>
    </row>
    <row r="2998" spans="1:22" ht="28.8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15">
        <f t="shared" si="277"/>
        <v>42150.912500000006</v>
      </c>
      <c r="K2998" s="3">
        <v>1427493240</v>
      </c>
      <c r="L2998" s="15">
        <f t="shared" si="278"/>
        <v>42090.912500000006</v>
      </c>
      <c r="M2998" s="15" t="str">
        <f t="shared" si="279"/>
        <v>Mar</v>
      </c>
      <c r="N2998" s="15" t="str">
        <f t="shared" si="280"/>
        <v>2015</v>
      </c>
      <c r="O2998" s="3" t="b">
        <v>0</v>
      </c>
      <c r="P2998" s="3">
        <v>392</v>
      </c>
      <c r="Q2998" s="3" t="b">
        <v>1</v>
      </c>
      <c r="R2998" s="3" t="s">
        <v>8303</v>
      </c>
      <c r="S2998" s="7">
        <f t="shared" si="276"/>
        <v>172</v>
      </c>
      <c r="T2998" s="3">
        <f t="shared" si="281"/>
        <v>153.52000000000001</v>
      </c>
      <c r="U2998" s="9" t="s">
        <v>8310</v>
      </c>
      <c r="V2998" s="3" t="s">
        <v>8350</v>
      </c>
    </row>
    <row r="2999" spans="1:22" ht="43.2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15">
        <f t="shared" si="277"/>
        <v>42793.207638888889</v>
      </c>
      <c r="K2999" s="3">
        <v>1486661793</v>
      </c>
      <c r="L2999" s="15">
        <f t="shared" si="278"/>
        <v>42775.733715277776</v>
      </c>
      <c r="M2999" s="15" t="str">
        <f t="shared" si="279"/>
        <v>Feb</v>
      </c>
      <c r="N2999" s="15" t="str">
        <f t="shared" si="280"/>
        <v>2017</v>
      </c>
      <c r="O2999" s="3" t="b">
        <v>0</v>
      </c>
      <c r="P2999" s="3">
        <v>115</v>
      </c>
      <c r="Q2999" s="3" t="b">
        <v>1</v>
      </c>
      <c r="R2999" s="3" t="s">
        <v>8303</v>
      </c>
      <c r="S2999" s="7">
        <f t="shared" si="276"/>
        <v>104</v>
      </c>
      <c r="T2999" s="3">
        <f t="shared" si="281"/>
        <v>90.2</v>
      </c>
      <c r="U2999" s="9" t="s">
        <v>8310</v>
      </c>
      <c r="V2999" s="3" t="s">
        <v>8350</v>
      </c>
    </row>
    <row r="3000" spans="1:22" ht="43.2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15">
        <f t="shared" si="277"/>
        <v>41806.184027777781</v>
      </c>
      <c r="K3000" s="3">
        <v>1400474329</v>
      </c>
      <c r="L3000" s="15">
        <f t="shared" si="278"/>
        <v>41778.193622685183</v>
      </c>
      <c r="M3000" s="15" t="str">
        <f t="shared" si="279"/>
        <v>May</v>
      </c>
      <c r="N3000" s="15" t="str">
        <f t="shared" si="280"/>
        <v>2014</v>
      </c>
      <c r="O3000" s="3" t="b">
        <v>0</v>
      </c>
      <c r="P3000" s="3">
        <v>433</v>
      </c>
      <c r="Q3000" s="3" t="b">
        <v>1</v>
      </c>
      <c r="R3000" s="3" t="s">
        <v>8303</v>
      </c>
      <c r="S3000" s="7">
        <f t="shared" si="276"/>
        <v>103</v>
      </c>
      <c r="T3000" s="3">
        <f t="shared" si="281"/>
        <v>118.97</v>
      </c>
      <c r="U3000" s="9" t="s">
        <v>8310</v>
      </c>
      <c r="V3000" s="3" t="s">
        <v>8350</v>
      </c>
    </row>
    <row r="3001" spans="1:22" ht="43.2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15">
        <f t="shared" si="277"/>
        <v>42795.083333333328</v>
      </c>
      <c r="K3001" s="3">
        <v>1487094360</v>
      </c>
      <c r="L3001" s="15">
        <f t="shared" si="278"/>
        <v>42780.740277777775</v>
      </c>
      <c r="M3001" s="15" t="str">
        <f t="shared" si="279"/>
        <v>Feb</v>
      </c>
      <c r="N3001" s="15" t="str">
        <f t="shared" si="280"/>
        <v>2017</v>
      </c>
      <c r="O3001" s="3" t="b">
        <v>0</v>
      </c>
      <c r="P3001" s="3">
        <v>20</v>
      </c>
      <c r="Q3001" s="3" t="b">
        <v>1</v>
      </c>
      <c r="R3001" s="3" t="s">
        <v>8303</v>
      </c>
      <c r="S3001" s="7">
        <f t="shared" si="276"/>
        <v>119</v>
      </c>
      <c r="T3001" s="3">
        <f t="shared" si="281"/>
        <v>80.25</v>
      </c>
      <c r="U3001" s="9" t="s">
        <v>8310</v>
      </c>
      <c r="V3001" s="3" t="s">
        <v>8350</v>
      </c>
    </row>
    <row r="3002" spans="1:22" ht="43.2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15">
        <f t="shared" si="277"/>
        <v>42766.75</v>
      </c>
      <c r="K3002" s="3">
        <v>1484682670</v>
      </c>
      <c r="L3002" s="15">
        <f t="shared" si="278"/>
        <v>42752.827199074076</v>
      </c>
      <c r="M3002" s="15" t="str">
        <f t="shared" si="279"/>
        <v>Jan</v>
      </c>
      <c r="N3002" s="15" t="str">
        <f t="shared" si="280"/>
        <v>2017</v>
      </c>
      <c r="O3002" s="3" t="b">
        <v>0</v>
      </c>
      <c r="P3002" s="3">
        <v>8</v>
      </c>
      <c r="Q3002" s="3" t="b">
        <v>1</v>
      </c>
      <c r="R3002" s="3" t="s">
        <v>8303</v>
      </c>
      <c r="S3002" s="7">
        <f t="shared" si="276"/>
        <v>100</v>
      </c>
      <c r="T3002" s="3">
        <f t="shared" si="281"/>
        <v>62.5</v>
      </c>
      <c r="U3002" s="9" t="s">
        <v>8310</v>
      </c>
      <c r="V3002" s="3" t="s">
        <v>8350</v>
      </c>
    </row>
    <row r="3003" spans="1:22" ht="43.2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15">
        <f t="shared" si="277"/>
        <v>42564.895625000005</v>
      </c>
      <c r="K3003" s="3">
        <v>1465853382</v>
      </c>
      <c r="L3003" s="15">
        <f t="shared" si="278"/>
        <v>42534.895625000005</v>
      </c>
      <c r="M3003" s="15" t="str">
        <f t="shared" si="279"/>
        <v>Jun</v>
      </c>
      <c r="N3003" s="15" t="str">
        <f t="shared" si="280"/>
        <v>2016</v>
      </c>
      <c r="O3003" s="3" t="b">
        <v>0</v>
      </c>
      <c r="P3003" s="3">
        <v>175</v>
      </c>
      <c r="Q3003" s="3" t="b">
        <v>1</v>
      </c>
      <c r="R3003" s="3" t="s">
        <v>8303</v>
      </c>
      <c r="S3003" s="7">
        <f t="shared" si="276"/>
        <v>319</v>
      </c>
      <c r="T3003" s="3">
        <f t="shared" si="281"/>
        <v>131.38</v>
      </c>
      <c r="U3003" s="9" t="s">
        <v>8310</v>
      </c>
      <c r="V3003" s="3" t="s">
        <v>8350</v>
      </c>
    </row>
    <row r="3004" spans="1:22" ht="28.8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15">
        <f t="shared" si="277"/>
        <v>41269.83625</v>
      </c>
      <c r="K3004" s="3">
        <v>1353960252</v>
      </c>
      <c r="L3004" s="15">
        <f t="shared" si="278"/>
        <v>41239.83625</v>
      </c>
      <c r="M3004" s="15" t="str">
        <f t="shared" si="279"/>
        <v>Nov</v>
      </c>
      <c r="N3004" s="15" t="str">
        <f t="shared" si="280"/>
        <v>2012</v>
      </c>
      <c r="O3004" s="3" t="b">
        <v>0</v>
      </c>
      <c r="P3004" s="3">
        <v>104</v>
      </c>
      <c r="Q3004" s="3" t="b">
        <v>1</v>
      </c>
      <c r="R3004" s="3" t="s">
        <v>8303</v>
      </c>
      <c r="S3004" s="7">
        <f t="shared" si="276"/>
        <v>109</v>
      </c>
      <c r="T3004" s="3">
        <f t="shared" si="281"/>
        <v>73.03</v>
      </c>
      <c r="U3004" s="9" t="s">
        <v>8310</v>
      </c>
      <c r="V3004" s="3" t="s">
        <v>8350</v>
      </c>
    </row>
    <row r="3005" spans="1:22" ht="43.2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15">
        <f t="shared" si="277"/>
        <v>42430.249305555553</v>
      </c>
      <c r="K3005" s="3">
        <v>1454098976</v>
      </c>
      <c r="L3005" s="15">
        <f t="shared" si="278"/>
        <v>42398.849259259259</v>
      </c>
      <c r="M3005" s="15" t="str">
        <f t="shared" si="279"/>
        <v>Jan</v>
      </c>
      <c r="N3005" s="15" t="str">
        <f t="shared" si="280"/>
        <v>2016</v>
      </c>
      <c r="O3005" s="3" t="b">
        <v>0</v>
      </c>
      <c r="P3005" s="3">
        <v>17</v>
      </c>
      <c r="Q3005" s="3" t="b">
        <v>1</v>
      </c>
      <c r="R3005" s="3" t="s">
        <v>8303</v>
      </c>
      <c r="S3005" s="7">
        <f t="shared" si="276"/>
        <v>101</v>
      </c>
      <c r="T3005" s="3">
        <f t="shared" si="281"/>
        <v>178.53</v>
      </c>
      <c r="U3005" s="9" t="s">
        <v>8310</v>
      </c>
      <c r="V3005" s="3" t="s">
        <v>8350</v>
      </c>
    </row>
    <row r="3006" spans="1:22" ht="57.6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15">
        <f t="shared" si="277"/>
        <v>41958.922731481478</v>
      </c>
      <c r="K3006" s="3">
        <v>1413493724</v>
      </c>
      <c r="L3006" s="15">
        <f t="shared" si="278"/>
        <v>41928.881064814814</v>
      </c>
      <c r="M3006" s="15" t="str">
        <f t="shared" si="279"/>
        <v>Oct</v>
      </c>
      <c r="N3006" s="15" t="str">
        <f t="shared" si="280"/>
        <v>2014</v>
      </c>
      <c r="O3006" s="3" t="b">
        <v>0</v>
      </c>
      <c r="P3006" s="3">
        <v>277</v>
      </c>
      <c r="Q3006" s="3" t="b">
        <v>1</v>
      </c>
      <c r="R3006" s="3" t="s">
        <v>8303</v>
      </c>
      <c r="S3006" s="7">
        <f t="shared" si="276"/>
        <v>113</v>
      </c>
      <c r="T3006" s="3">
        <f t="shared" si="281"/>
        <v>162.91</v>
      </c>
      <c r="U3006" s="9" t="s">
        <v>8310</v>
      </c>
      <c r="V3006" s="3" t="s">
        <v>8350</v>
      </c>
    </row>
    <row r="3007" spans="1:22" ht="43.2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15">
        <f t="shared" si="277"/>
        <v>41918.674826388888</v>
      </c>
      <c r="K3007" s="3">
        <v>1410019905</v>
      </c>
      <c r="L3007" s="15">
        <f t="shared" si="278"/>
        <v>41888.674826388888</v>
      </c>
      <c r="M3007" s="15" t="str">
        <f t="shared" si="279"/>
        <v>Sep</v>
      </c>
      <c r="N3007" s="15" t="str">
        <f t="shared" si="280"/>
        <v>2014</v>
      </c>
      <c r="O3007" s="3" t="b">
        <v>0</v>
      </c>
      <c r="P3007" s="3">
        <v>118</v>
      </c>
      <c r="Q3007" s="3" t="b">
        <v>1</v>
      </c>
      <c r="R3007" s="3" t="s">
        <v>8303</v>
      </c>
      <c r="S3007" s="7">
        <f t="shared" si="276"/>
        <v>120</v>
      </c>
      <c r="T3007" s="3">
        <f t="shared" si="281"/>
        <v>108.24</v>
      </c>
      <c r="U3007" s="9" t="s">
        <v>8310</v>
      </c>
      <c r="V3007" s="3" t="s">
        <v>8350</v>
      </c>
    </row>
    <row r="3008" spans="1:22" ht="28.8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15">
        <f t="shared" si="277"/>
        <v>41987.756840277783</v>
      </c>
      <c r="K3008" s="3">
        <v>1415988591</v>
      </c>
      <c r="L3008" s="15">
        <f t="shared" si="278"/>
        <v>41957.756840277783</v>
      </c>
      <c r="M3008" s="15" t="str">
        <f t="shared" si="279"/>
        <v>Nov</v>
      </c>
      <c r="N3008" s="15" t="str">
        <f t="shared" si="280"/>
        <v>2014</v>
      </c>
      <c r="O3008" s="3" t="b">
        <v>0</v>
      </c>
      <c r="P3008" s="3">
        <v>97</v>
      </c>
      <c r="Q3008" s="3" t="b">
        <v>1</v>
      </c>
      <c r="R3008" s="3" t="s">
        <v>8303</v>
      </c>
      <c r="S3008" s="7">
        <f t="shared" si="276"/>
        <v>108</v>
      </c>
      <c r="T3008" s="3">
        <f t="shared" si="281"/>
        <v>88.87</v>
      </c>
      <c r="U3008" s="9" t="s">
        <v>8310</v>
      </c>
      <c r="V3008" s="3" t="s">
        <v>8350</v>
      </c>
    </row>
    <row r="3009" spans="1:22" ht="28.8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15">
        <f t="shared" si="277"/>
        <v>42119.216238425928</v>
      </c>
      <c r="K3009" s="3">
        <v>1428124283</v>
      </c>
      <c r="L3009" s="15">
        <f t="shared" si="278"/>
        <v>42098.216238425928</v>
      </c>
      <c r="M3009" s="15" t="str">
        <f t="shared" si="279"/>
        <v>Apr</v>
      </c>
      <c r="N3009" s="15" t="str">
        <f t="shared" si="280"/>
        <v>2015</v>
      </c>
      <c r="O3009" s="3" t="b">
        <v>0</v>
      </c>
      <c r="P3009" s="3">
        <v>20</v>
      </c>
      <c r="Q3009" s="3" t="b">
        <v>1</v>
      </c>
      <c r="R3009" s="3" t="s">
        <v>8303</v>
      </c>
      <c r="S3009" s="7">
        <f t="shared" si="276"/>
        <v>180</v>
      </c>
      <c r="T3009" s="3">
        <f t="shared" si="281"/>
        <v>54</v>
      </c>
      <c r="U3009" s="9" t="s">
        <v>8310</v>
      </c>
      <c r="V3009" s="3" t="s">
        <v>8350</v>
      </c>
    </row>
    <row r="3010" spans="1:22" ht="43.2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15">
        <f t="shared" si="277"/>
        <v>42390.212025462963</v>
      </c>
      <c r="K3010" s="3">
        <v>1450760719</v>
      </c>
      <c r="L3010" s="15">
        <f t="shared" si="278"/>
        <v>42360.212025462963</v>
      </c>
      <c r="M3010" s="15" t="str">
        <f t="shared" si="279"/>
        <v>Dec</v>
      </c>
      <c r="N3010" s="15" t="str">
        <f t="shared" si="280"/>
        <v>2015</v>
      </c>
      <c r="O3010" s="3" t="b">
        <v>0</v>
      </c>
      <c r="P3010" s="3">
        <v>26</v>
      </c>
      <c r="Q3010" s="3" t="b">
        <v>1</v>
      </c>
      <c r="R3010" s="3" t="s">
        <v>8303</v>
      </c>
      <c r="S3010" s="7">
        <f t="shared" ref="S3010:S3073" si="282">ROUND((E3010/D3010)*100,0)</f>
        <v>101</v>
      </c>
      <c r="T3010" s="3">
        <f t="shared" si="281"/>
        <v>116.73</v>
      </c>
      <c r="U3010" s="9" t="s">
        <v>8310</v>
      </c>
      <c r="V3010" s="3" t="s">
        <v>8350</v>
      </c>
    </row>
    <row r="3011" spans="1:22" ht="43.2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15">
        <f t="shared" ref="J3011:J3074" si="283">(((I3011/60)/60)/24)+DATE(1970,1,1)</f>
        <v>41969.611574074079</v>
      </c>
      <c r="K3011" s="3">
        <v>1414417240</v>
      </c>
      <c r="L3011" s="15">
        <f t="shared" ref="L3011:L3074" si="284">(((K3011/60)/60)/24)+DATE(1970,1,1)</f>
        <v>41939.569907407407</v>
      </c>
      <c r="M3011" s="15" t="str">
        <f t="shared" ref="M3011:M3074" si="285">TEXT(L3011, "mmm")</f>
        <v>Oct</v>
      </c>
      <c r="N3011" s="15" t="str">
        <f t="shared" ref="N3011:N3074" si="286">TEXT(L3011, "yyyy")</f>
        <v>2014</v>
      </c>
      <c r="O3011" s="3" t="b">
        <v>0</v>
      </c>
      <c r="P3011" s="3">
        <v>128</v>
      </c>
      <c r="Q3011" s="3" t="b">
        <v>1</v>
      </c>
      <c r="R3011" s="3" t="s">
        <v>8303</v>
      </c>
      <c r="S3011" s="7">
        <f t="shared" si="282"/>
        <v>120</v>
      </c>
      <c r="T3011" s="3">
        <f t="shared" ref="T3011:T3074" si="287">ROUND(E3011/P3011,2)</f>
        <v>233.9</v>
      </c>
      <c r="U3011" s="9" t="s">
        <v>8310</v>
      </c>
      <c r="V3011" s="3" t="s">
        <v>8350</v>
      </c>
    </row>
    <row r="3012" spans="1:22" ht="43.2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15">
        <f t="shared" si="283"/>
        <v>42056.832395833335</v>
      </c>
      <c r="K3012" s="3">
        <v>1419364719</v>
      </c>
      <c r="L3012" s="15">
        <f t="shared" si="284"/>
        <v>41996.832395833335</v>
      </c>
      <c r="M3012" s="15" t="str">
        <f t="shared" si="285"/>
        <v>Dec</v>
      </c>
      <c r="N3012" s="15" t="str">
        <f t="shared" si="286"/>
        <v>2014</v>
      </c>
      <c r="O3012" s="3" t="b">
        <v>0</v>
      </c>
      <c r="P3012" s="3">
        <v>15</v>
      </c>
      <c r="Q3012" s="3" t="b">
        <v>1</v>
      </c>
      <c r="R3012" s="3" t="s">
        <v>8303</v>
      </c>
      <c r="S3012" s="7">
        <f t="shared" si="282"/>
        <v>158</v>
      </c>
      <c r="T3012" s="3">
        <f t="shared" si="287"/>
        <v>158</v>
      </c>
      <c r="U3012" s="9" t="s">
        <v>8310</v>
      </c>
      <c r="V3012" s="3" t="s">
        <v>8350</v>
      </c>
    </row>
    <row r="3013" spans="1:22" ht="43.2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15">
        <f t="shared" si="283"/>
        <v>42361.957638888889</v>
      </c>
      <c r="K3013" s="3">
        <v>1448536516</v>
      </c>
      <c r="L3013" s="15">
        <f t="shared" si="284"/>
        <v>42334.468935185185</v>
      </c>
      <c r="M3013" s="15" t="str">
        <f t="shared" si="285"/>
        <v>Nov</v>
      </c>
      <c r="N3013" s="15" t="str">
        <f t="shared" si="286"/>
        <v>2015</v>
      </c>
      <c r="O3013" s="3" t="b">
        <v>0</v>
      </c>
      <c r="P3013" s="3">
        <v>25</v>
      </c>
      <c r="Q3013" s="3" t="b">
        <v>1</v>
      </c>
      <c r="R3013" s="3" t="s">
        <v>8303</v>
      </c>
      <c r="S3013" s="7">
        <f t="shared" si="282"/>
        <v>124</v>
      </c>
      <c r="T3013" s="3">
        <f t="shared" si="287"/>
        <v>14.84</v>
      </c>
      <c r="U3013" s="9" t="s">
        <v>8310</v>
      </c>
      <c r="V3013" s="3" t="s">
        <v>8350</v>
      </c>
    </row>
    <row r="3014" spans="1:22" ht="43.2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15">
        <f t="shared" si="283"/>
        <v>42045.702893518523</v>
      </c>
      <c r="K3014" s="3">
        <v>1421772730</v>
      </c>
      <c r="L3014" s="15">
        <f t="shared" si="284"/>
        <v>42024.702893518523</v>
      </c>
      <c r="M3014" s="15" t="str">
        <f t="shared" si="285"/>
        <v>Jan</v>
      </c>
      <c r="N3014" s="15" t="str">
        <f t="shared" si="286"/>
        <v>2015</v>
      </c>
      <c r="O3014" s="3" t="b">
        <v>0</v>
      </c>
      <c r="P3014" s="3">
        <v>55</v>
      </c>
      <c r="Q3014" s="3" t="b">
        <v>1</v>
      </c>
      <c r="R3014" s="3" t="s">
        <v>8303</v>
      </c>
      <c r="S3014" s="7">
        <f t="shared" si="282"/>
        <v>117</v>
      </c>
      <c r="T3014" s="3">
        <f t="shared" si="287"/>
        <v>85.18</v>
      </c>
      <c r="U3014" s="9" t="s">
        <v>8310</v>
      </c>
      <c r="V3014" s="3" t="s">
        <v>8350</v>
      </c>
    </row>
    <row r="3015" spans="1:22" ht="43.2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15">
        <f t="shared" si="283"/>
        <v>42176.836215277777</v>
      </c>
      <c r="K3015" s="3">
        <v>1432325049</v>
      </c>
      <c r="L3015" s="15">
        <f t="shared" si="284"/>
        <v>42146.836215277777</v>
      </c>
      <c r="M3015" s="15" t="str">
        <f t="shared" si="285"/>
        <v>May</v>
      </c>
      <c r="N3015" s="15" t="str">
        <f t="shared" si="286"/>
        <v>2015</v>
      </c>
      <c r="O3015" s="3" t="b">
        <v>0</v>
      </c>
      <c r="P3015" s="3">
        <v>107</v>
      </c>
      <c r="Q3015" s="3" t="b">
        <v>1</v>
      </c>
      <c r="R3015" s="3" t="s">
        <v>8303</v>
      </c>
      <c r="S3015" s="7">
        <f t="shared" si="282"/>
        <v>157</v>
      </c>
      <c r="T3015" s="3">
        <f t="shared" si="287"/>
        <v>146.69</v>
      </c>
      <c r="U3015" s="9" t="s">
        <v>8310</v>
      </c>
      <c r="V3015" s="3" t="s">
        <v>8350</v>
      </c>
    </row>
    <row r="3016" spans="1:22" ht="43.2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15">
        <f t="shared" si="283"/>
        <v>41948.208333333336</v>
      </c>
      <c r="K3016" s="3">
        <v>1412737080</v>
      </c>
      <c r="L3016" s="15">
        <f t="shared" si="284"/>
        <v>41920.123611111114</v>
      </c>
      <c r="M3016" s="15" t="str">
        <f t="shared" si="285"/>
        <v>Oct</v>
      </c>
      <c r="N3016" s="15" t="str">
        <f t="shared" si="286"/>
        <v>2014</v>
      </c>
      <c r="O3016" s="3" t="b">
        <v>0</v>
      </c>
      <c r="P3016" s="3">
        <v>557</v>
      </c>
      <c r="Q3016" s="3" t="b">
        <v>1</v>
      </c>
      <c r="R3016" s="3" t="s">
        <v>8303</v>
      </c>
      <c r="S3016" s="7">
        <f t="shared" si="282"/>
        <v>113</v>
      </c>
      <c r="T3016" s="3">
        <f t="shared" si="287"/>
        <v>50.76</v>
      </c>
      <c r="U3016" s="9" t="s">
        <v>8310</v>
      </c>
      <c r="V3016" s="3" t="s">
        <v>8350</v>
      </c>
    </row>
    <row r="3017" spans="1:22" ht="43.2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15">
        <f t="shared" si="283"/>
        <v>41801.166666666664</v>
      </c>
      <c r="K3017" s="3">
        <v>1401125238</v>
      </c>
      <c r="L3017" s="15">
        <f t="shared" si="284"/>
        <v>41785.72729166667</v>
      </c>
      <c r="M3017" s="15" t="str">
        <f t="shared" si="285"/>
        <v>May</v>
      </c>
      <c r="N3017" s="15" t="str">
        <f t="shared" si="286"/>
        <v>2014</v>
      </c>
      <c r="O3017" s="3" t="b">
        <v>0</v>
      </c>
      <c r="P3017" s="3">
        <v>40</v>
      </c>
      <c r="Q3017" s="3" t="b">
        <v>1</v>
      </c>
      <c r="R3017" s="3" t="s">
        <v>8303</v>
      </c>
      <c r="S3017" s="7">
        <f t="shared" si="282"/>
        <v>103</v>
      </c>
      <c r="T3017" s="3">
        <f t="shared" si="287"/>
        <v>87.7</v>
      </c>
      <c r="U3017" s="9" t="s">
        <v>8310</v>
      </c>
      <c r="V3017" s="3" t="s">
        <v>8350</v>
      </c>
    </row>
    <row r="3018" spans="1:22" ht="57.6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15">
        <f t="shared" si="283"/>
        <v>41838.548055555555</v>
      </c>
      <c r="K3018" s="3">
        <v>1400504952</v>
      </c>
      <c r="L3018" s="15">
        <f t="shared" si="284"/>
        <v>41778.548055555555</v>
      </c>
      <c r="M3018" s="15" t="str">
        <f t="shared" si="285"/>
        <v>May</v>
      </c>
      <c r="N3018" s="15" t="str">
        <f t="shared" si="286"/>
        <v>2014</v>
      </c>
      <c r="O3018" s="3" t="b">
        <v>0</v>
      </c>
      <c r="P3018" s="3">
        <v>36</v>
      </c>
      <c r="Q3018" s="3" t="b">
        <v>1</v>
      </c>
      <c r="R3018" s="3" t="s">
        <v>8303</v>
      </c>
      <c r="S3018" s="7">
        <f t="shared" si="282"/>
        <v>103</v>
      </c>
      <c r="T3018" s="3">
        <f t="shared" si="287"/>
        <v>242.28</v>
      </c>
      <c r="U3018" s="9" t="s">
        <v>8310</v>
      </c>
      <c r="V3018" s="3" t="s">
        <v>8350</v>
      </c>
    </row>
    <row r="3019" spans="1:22" ht="43.2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15">
        <f t="shared" si="283"/>
        <v>41871.850034722222</v>
      </c>
      <c r="K3019" s="3">
        <v>1405974243</v>
      </c>
      <c r="L3019" s="15">
        <f t="shared" si="284"/>
        <v>41841.850034722222</v>
      </c>
      <c r="M3019" s="15" t="str">
        <f t="shared" si="285"/>
        <v>Jul</v>
      </c>
      <c r="N3019" s="15" t="str">
        <f t="shared" si="286"/>
        <v>2014</v>
      </c>
      <c r="O3019" s="3" t="b">
        <v>0</v>
      </c>
      <c r="P3019" s="3">
        <v>159</v>
      </c>
      <c r="Q3019" s="3" t="b">
        <v>1</v>
      </c>
      <c r="R3019" s="3" t="s">
        <v>8303</v>
      </c>
      <c r="S3019" s="7">
        <f t="shared" si="282"/>
        <v>106</v>
      </c>
      <c r="T3019" s="3">
        <f t="shared" si="287"/>
        <v>146.44999999999999</v>
      </c>
      <c r="U3019" s="9" t="s">
        <v>8310</v>
      </c>
      <c r="V3019" s="3" t="s">
        <v>8350</v>
      </c>
    </row>
    <row r="3020" spans="1:22" ht="43.2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15">
        <f t="shared" si="283"/>
        <v>42205.916666666672</v>
      </c>
      <c r="K3020" s="3">
        <v>1433747376</v>
      </c>
      <c r="L3020" s="15">
        <f t="shared" si="284"/>
        <v>42163.29833333334</v>
      </c>
      <c r="M3020" s="15" t="str">
        <f t="shared" si="285"/>
        <v>Jun</v>
      </c>
      <c r="N3020" s="15" t="str">
        <f t="shared" si="286"/>
        <v>2015</v>
      </c>
      <c r="O3020" s="3" t="b">
        <v>0</v>
      </c>
      <c r="P3020" s="3">
        <v>41</v>
      </c>
      <c r="Q3020" s="3" t="b">
        <v>1</v>
      </c>
      <c r="R3020" s="3" t="s">
        <v>8303</v>
      </c>
      <c r="S3020" s="7">
        <f t="shared" si="282"/>
        <v>101</v>
      </c>
      <c r="T3020" s="3">
        <f t="shared" si="287"/>
        <v>103.17</v>
      </c>
      <c r="U3020" s="9" t="s">
        <v>8310</v>
      </c>
      <c r="V3020" s="3" t="s">
        <v>8350</v>
      </c>
    </row>
    <row r="3021" spans="1:22" ht="43.2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15">
        <f t="shared" si="283"/>
        <v>41786.125</v>
      </c>
      <c r="K3021" s="3">
        <v>1398801620</v>
      </c>
      <c r="L3021" s="15">
        <f t="shared" si="284"/>
        <v>41758.833564814813</v>
      </c>
      <c r="M3021" s="15" t="str">
        <f t="shared" si="285"/>
        <v>Apr</v>
      </c>
      <c r="N3021" s="15" t="str">
        <f t="shared" si="286"/>
        <v>2014</v>
      </c>
      <c r="O3021" s="3" t="b">
        <v>0</v>
      </c>
      <c r="P3021" s="3">
        <v>226</v>
      </c>
      <c r="Q3021" s="3" t="b">
        <v>1</v>
      </c>
      <c r="R3021" s="3" t="s">
        <v>8303</v>
      </c>
      <c r="S3021" s="7">
        <f t="shared" si="282"/>
        <v>121</v>
      </c>
      <c r="T3021" s="3">
        <f t="shared" si="287"/>
        <v>80.459999999999994</v>
      </c>
      <c r="U3021" s="9" t="s">
        <v>8310</v>
      </c>
      <c r="V3021" s="3" t="s">
        <v>8350</v>
      </c>
    </row>
    <row r="3022" spans="1:22" ht="43.2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15">
        <f t="shared" si="283"/>
        <v>42230.846446759257</v>
      </c>
      <c r="K3022" s="3">
        <v>1434399533</v>
      </c>
      <c r="L3022" s="15">
        <f t="shared" si="284"/>
        <v>42170.846446759257</v>
      </c>
      <c r="M3022" s="15" t="str">
        <f t="shared" si="285"/>
        <v>Jun</v>
      </c>
      <c r="N3022" s="15" t="str">
        <f t="shared" si="286"/>
        <v>2015</v>
      </c>
      <c r="O3022" s="3" t="b">
        <v>0</v>
      </c>
      <c r="P3022" s="3">
        <v>30</v>
      </c>
      <c r="Q3022" s="3" t="b">
        <v>1</v>
      </c>
      <c r="R3022" s="3" t="s">
        <v>8303</v>
      </c>
      <c r="S3022" s="7">
        <f t="shared" si="282"/>
        <v>101</v>
      </c>
      <c r="T3022" s="3">
        <f t="shared" si="287"/>
        <v>234.67</v>
      </c>
      <c r="U3022" s="9" t="s">
        <v>8310</v>
      </c>
      <c r="V3022" s="3" t="s">
        <v>8350</v>
      </c>
    </row>
    <row r="3023" spans="1:22" ht="43.2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15">
        <f t="shared" si="283"/>
        <v>42696.249305555553</v>
      </c>
      <c r="K3023" s="3">
        <v>1476715869</v>
      </c>
      <c r="L3023" s="15">
        <f t="shared" si="284"/>
        <v>42660.618854166663</v>
      </c>
      <c r="M3023" s="15" t="str">
        <f t="shared" si="285"/>
        <v>Oct</v>
      </c>
      <c r="N3023" s="15" t="str">
        <f t="shared" si="286"/>
        <v>2016</v>
      </c>
      <c r="O3023" s="3" t="b">
        <v>0</v>
      </c>
      <c r="P3023" s="3">
        <v>103</v>
      </c>
      <c r="Q3023" s="3" t="b">
        <v>1</v>
      </c>
      <c r="R3023" s="3" t="s">
        <v>8303</v>
      </c>
      <c r="S3023" s="7">
        <f t="shared" si="282"/>
        <v>116</v>
      </c>
      <c r="T3023" s="3">
        <f t="shared" si="287"/>
        <v>50.69</v>
      </c>
      <c r="U3023" s="9" t="s">
        <v>8310</v>
      </c>
      <c r="V3023" s="3" t="s">
        <v>8350</v>
      </c>
    </row>
    <row r="3024" spans="1:22" ht="43.2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15">
        <f t="shared" si="283"/>
        <v>42609.95380787037</v>
      </c>
      <c r="K3024" s="3">
        <v>1468450409</v>
      </c>
      <c r="L3024" s="15">
        <f t="shared" si="284"/>
        <v>42564.95380787037</v>
      </c>
      <c r="M3024" s="15" t="str">
        <f t="shared" si="285"/>
        <v>Jul</v>
      </c>
      <c r="N3024" s="15" t="str">
        <f t="shared" si="286"/>
        <v>2016</v>
      </c>
      <c r="O3024" s="3" t="b">
        <v>0</v>
      </c>
      <c r="P3024" s="3">
        <v>62</v>
      </c>
      <c r="Q3024" s="3" t="b">
        <v>1</v>
      </c>
      <c r="R3024" s="3" t="s">
        <v>8303</v>
      </c>
      <c r="S3024" s="7">
        <f t="shared" si="282"/>
        <v>101</v>
      </c>
      <c r="T3024" s="3">
        <f t="shared" si="287"/>
        <v>162.71</v>
      </c>
      <c r="U3024" s="9" t="s">
        <v>8310</v>
      </c>
      <c r="V3024" s="3" t="s">
        <v>8350</v>
      </c>
    </row>
    <row r="3025" spans="1:22" ht="57.6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15">
        <f t="shared" si="283"/>
        <v>42166.675763888896</v>
      </c>
      <c r="K3025" s="3">
        <v>1430151186</v>
      </c>
      <c r="L3025" s="15">
        <f t="shared" si="284"/>
        <v>42121.675763888896</v>
      </c>
      <c r="M3025" s="15" t="str">
        <f t="shared" si="285"/>
        <v>Apr</v>
      </c>
      <c r="N3025" s="15" t="str">
        <f t="shared" si="286"/>
        <v>2015</v>
      </c>
      <c r="O3025" s="3" t="b">
        <v>0</v>
      </c>
      <c r="P3025" s="3">
        <v>6</v>
      </c>
      <c r="Q3025" s="3" t="b">
        <v>1</v>
      </c>
      <c r="R3025" s="3" t="s">
        <v>8303</v>
      </c>
      <c r="S3025" s="7">
        <f t="shared" si="282"/>
        <v>103</v>
      </c>
      <c r="T3025" s="3">
        <f t="shared" si="287"/>
        <v>120.17</v>
      </c>
      <c r="U3025" s="9" t="s">
        <v>8310</v>
      </c>
      <c r="V3025" s="3" t="s">
        <v>8350</v>
      </c>
    </row>
    <row r="3026" spans="1:22" ht="43.2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15">
        <f t="shared" si="283"/>
        <v>41188.993923611109</v>
      </c>
      <c r="K3026" s="3">
        <v>1346975475</v>
      </c>
      <c r="L3026" s="15">
        <f t="shared" si="284"/>
        <v>41158.993923611109</v>
      </c>
      <c r="M3026" s="15" t="str">
        <f t="shared" si="285"/>
        <v>Sep</v>
      </c>
      <c r="N3026" s="15" t="str">
        <f t="shared" si="286"/>
        <v>2012</v>
      </c>
      <c r="O3026" s="3" t="b">
        <v>0</v>
      </c>
      <c r="P3026" s="3">
        <v>182</v>
      </c>
      <c r="Q3026" s="3" t="b">
        <v>1</v>
      </c>
      <c r="R3026" s="3" t="s">
        <v>8303</v>
      </c>
      <c r="S3026" s="7">
        <f t="shared" si="282"/>
        <v>246</v>
      </c>
      <c r="T3026" s="3">
        <f t="shared" si="287"/>
        <v>67.7</v>
      </c>
      <c r="U3026" s="9" t="s">
        <v>8310</v>
      </c>
      <c r="V3026" s="3" t="s">
        <v>8350</v>
      </c>
    </row>
    <row r="3027" spans="1:22" ht="43.2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15">
        <f t="shared" si="283"/>
        <v>41789.666666666664</v>
      </c>
      <c r="K3027" s="3">
        <v>1399032813</v>
      </c>
      <c r="L3027" s="15">
        <f t="shared" si="284"/>
        <v>41761.509409722225</v>
      </c>
      <c r="M3027" s="15" t="str">
        <f t="shared" si="285"/>
        <v>May</v>
      </c>
      <c r="N3027" s="15" t="str">
        <f t="shared" si="286"/>
        <v>2014</v>
      </c>
      <c r="O3027" s="3" t="b">
        <v>0</v>
      </c>
      <c r="P3027" s="3">
        <v>145</v>
      </c>
      <c r="Q3027" s="3" t="b">
        <v>1</v>
      </c>
      <c r="R3027" s="3" t="s">
        <v>8303</v>
      </c>
      <c r="S3027" s="7">
        <f t="shared" si="282"/>
        <v>302</v>
      </c>
      <c r="T3027" s="3">
        <f t="shared" si="287"/>
        <v>52.1</v>
      </c>
      <c r="U3027" s="9" t="s">
        <v>8310</v>
      </c>
      <c r="V3027" s="3" t="s">
        <v>8350</v>
      </c>
    </row>
    <row r="3028" spans="1:22" ht="57.6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15">
        <f t="shared" si="283"/>
        <v>42797.459398148145</v>
      </c>
      <c r="K3028" s="3">
        <v>1487329292</v>
      </c>
      <c r="L3028" s="15">
        <f t="shared" si="284"/>
        <v>42783.459398148145</v>
      </c>
      <c r="M3028" s="15" t="str">
        <f t="shared" si="285"/>
        <v>Feb</v>
      </c>
      <c r="N3028" s="15" t="str">
        <f t="shared" si="286"/>
        <v>2017</v>
      </c>
      <c r="O3028" s="3" t="b">
        <v>0</v>
      </c>
      <c r="P3028" s="3">
        <v>25</v>
      </c>
      <c r="Q3028" s="3" t="b">
        <v>1</v>
      </c>
      <c r="R3028" s="3" t="s">
        <v>8303</v>
      </c>
      <c r="S3028" s="7">
        <f t="shared" si="282"/>
        <v>143</v>
      </c>
      <c r="T3028" s="3">
        <f t="shared" si="287"/>
        <v>51.6</v>
      </c>
      <c r="U3028" s="9" t="s">
        <v>8310</v>
      </c>
      <c r="V3028" s="3" t="s">
        <v>8350</v>
      </c>
    </row>
    <row r="3029" spans="1:22" ht="43.2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15">
        <f t="shared" si="283"/>
        <v>42083.662627314814</v>
      </c>
      <c r="K3029" s="3">
        <v>1424278451</v>
      </c>
      <c r="L3029" s="15">
        <f t="shared" si="284"/>
        <v>42053.704293981486</v>
      </c>
      <c r="M3029" s="15" t="str">
        <f t="shared" si="285"/>
        <v>Feb</v>
      </c>
      <c r="N3029" s="15" t="str">
        <f t="shared" si="286"/>
        <v>2015</v>
      </c>
      <c r="O3029" s="3" t="b">
        <v>0</v>
      </c>
      <c r="P3029" s="3">
        <v>320</v>
      </c>
      <c r="Q3029" s="3" t="b">
        <v>1</v>
      </c>
      <c r="R3029" s="3" t="s">
        <v>8303</v>
      </c>
      <c r="S3029" s="7">
        <f t="shared" si="282"/>
        <v>131</v>
      </c>
      <c r="T3029" s="3">
        <f t="shared" si="287"/>
        <v>164.3</v>
      </c>
      <c r="U3029" s="9" t="s">
        <v>8310</v>
      </c>
      <c r="V3029" s="3" t="s">
        <v>8350</v>
      </c>
    </row>
    <row r="3030" spans="1:22" ht="28.8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15">
        <f t="shared" si="283"/>
        <v>42597.264178240745</v>
      </c>
      <c r="K3030" s="3">
        <v>1468650025</v>
      </c>
      <c r="L3030" s="15">
        <f t="shared" si="284"/>
        <v>42567.264178240745</v>
      </c>
      <c r="M3030" s="15" t="str">
        <f t="shared" si="285"/>
        <v>Jul</v>
      </c>
      <c r="N3030" s="15" t="str">
        <f t="shared" si="286"/>
        <v>2016</v>
      </c>
      <c r="O3030" s="3" t="b">
        <v>0</v>
      </c>
      <c r="P3030" s="3">
        <v>99</v>
      </c>
      <c r="Q3030" s="3" t="b">
        <v>1</v>
      </c>
      <c r="R3030" s="3" t="s">
        <v>8303</v>
      </c>
      <c r="S3030" s="7">
        <f t="shared" si="282"/>
        <v>168</v>
      </c>
      <c r="T3030" s="3">
        <f t="shared" si="287"/>
        <v>84.86</v>
      </c>
      <c r="U3030" s="9" t="s">
        <v>8310</v>
      </c>
      <c r="V3030" s="3" t="s">
        <v>8350</v>
      </c>
    </row>
    <row r="3031" spans="1:22" ht="43.2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15">
        <f t="shared" si="283"/>
        <v>41961.190972222219</v>
      </c>
      <c r="K3031" s="3">
        <v>1413824447</v>
      </c>
      <c r="L3031" s="15">
        <f t="shared" si="284"/>
        <v>41932.708877314813</v>
      </c>
      <c r="M3031" s="15" t="str">
        <f t="shared" si="285"/>
        <v>Oct</v>
      </c>
      <c r="N3031" s="15" t="str">
        <f t="shared" si="286"/>
        <v>2014</v>
      </c>
      <c r="O3031" s="3" t="b">
        <v>0</v>
      </c>
      <c r="P3031" s="3">
        <v>348</v>
      </c>
      <c r="Q3031" s="3" t="b">
        <v>1</v>
      </c>
      <c r="R3031" s="3" t="s">
        <v>8303</v>
      </c>
      <c r="S3031" s="7">
        <f t="shared" si="282"/>
        <v>110</v>
      </c>
      <c r="T3031" s="3">
        <f t="shared" si="287"/>
        <v>94.55</v>
      </c>
      <c r="U3031" s="9" t="s">
        <v>8310</v>
      </c>
      <c r="V3031" s="3" t="s">
        <v>8350</v>
      </c>
    </row>
    <row r="3032" spans="1:22" ht="43.2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15">
        <f t="shared" si="283"/>
        <v>42263.747349537036</v>
      </c>
      <c r="K3032" s="3">
        <v>1439834171</v>
      </c>
      <c r="L3032" s="15">
        <f t="shared" si="284"/>
        <v>42233.747349537036</v>
      </c>
      <c r="M3032" s="15" t="str">
        <f t="shared" si="285"/>
        <v>Aug</v>
      </c>
      <c r="N3032" s="15" t="str">
        <f t="shared" si="286"/>
        <v>2015</v>
      </c>
      <c r="O3032" s="3" t="b">
        <v>0</v>
      </c>
      <c r="P3032" s="3">
        <v>41</v>
      </c>
      <c r="Q3032" s="3" t="b">
        <v>1</v>
      </c>
      <c r="R3032" s="3" t="s">
        <v>8303</v>
      </c>
      <c r="S3032" s="7">
        <f t="shared" si="282"/>
        <v>107</v>
      </c>
      <c r="T3032" s="3">
        <f t="shared" si="287"/>
        <v>45.54</v>
      </c>
      <c r="U3032" s="9" t="s">
        <v>8310</v>
      </c>
      <c r="V3032" s="3" t="s">
        <v>8350</v>
      </c>
    </row>
    <row r="3033" spans="1:22" ht="72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15">
        <f t="shared" si="283"/>
        <v>42657.882488425923</v>
      </c>
      <c r="K3033" s="3">
        <v>1471295447</v>
      </c>
      <c r="L3033" s="15">
        <f t="shared" si="284"/>
        <v>42597.882488425923</v>
      </c>
      <c r="M3033" s="15" t="str">
        <f t="shared" si="285"/>
        <v>Aug</v>
      </c>
      <c r="N3033" s="15" t="str">
        <f t="shared" si="286"/>
        <v>2016</v>
      </c>
      <c r="O3033" s="3" t="b">
        <v>0</v>
      </c>
      <c r="P3033" s="3">
        <v>29</v>
      </c>
      <c r="Q3033" s="3" t="b">
        <v>1</v>
      </c>
      <c r="R3033" s="3" t="s">
        <v>8303</v>
      </c>
      <c r="S3033" s="7">
        <f t="shared" si="282"/>
        <v>100</v>
      </c>
      <c r="T3033" s="3">
        <f t="shared" si="287"/>
        <v>51.72</v>
      </c>
      <c r="U3033" s="9" t="s">
        <v>8310</v>
      </c>
      <c r="V3033" s="3" t="s">
        <v>8350</v>
      </c>
    </row>
    <row r="3034" spans="1:22" ht="43.2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15">
        <f t="shared" si="283"/>
        <v>42258.044664351852</v>
      </c>
      <c r="K3034" s="3">
        <v>1439341459</v>
      </c>
      <c r="L3034" s="15">
        <f t="shared" si="284"/>
        <v>42228.044664351852</v>
      </c>
      <c r="M3034" s="15" t="str">
        <f t="shared" si="285"/>
        <v>Aug</v>
      </c>
      <c r="N3034" s="15" t="str">
        <f t="shared" si="286"/>
        <v>2015</v>
      </c>
      <c r="O3034" s="3" t="b">
        <v>0</v>
      </c>
      <c r="P3034" s="3">
        <v>25</v>
      </c>
      <c r="Q3034" s="3" t="b">
        <v>1</v>
      </c>
      <c r="R3034" s="3" t="s">
        <v>8303</v>
      </c>
      <c r="S3034" s="7">
        <f t="shared" si="282"/>
        <v>127</v>
      </c>
      <c r="T3034" s="3">
        <f t="shared" si="287"/>
        <v>50.88</v>
      </c>
      <c r="U3034" s="9" t="s">
        <v>8310</v>
      </c>
      <c r="V3034" s="3" t="s">
        <v>8350</v>
      </c>
    </row>
    <row r="3035" spans="1:22" ht="43.2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15">
        <f t="shared" si="283"/>
        <v>42600.110243055555</v>
      </c>
      <c r="K3035" s="3">
        <v>1468895925</v>
      </c>
      <c r="L3035" s="15">
        <f t="shared" si="284"/>
        <v>42570.110243055555</v>
      </c>
      <c r="M3035" s="15" t="str">
        <f t="shared" si="285"/>
        <v>Jul</v>
      </c>
      <c r="N3035" s="15" t="str">
        <f t="shared" si="286"/>
        <v>2016</v>
      </c>
      <c r="O3035" s="3" t="b">
        <v>0</v>
      </c>
      <c r="P3035" s="3">
        <v>23</v>
      </c>
      <c r="Q3035" s="3" t="b">
        <v>1</v>
      </c>
      <c r="R3035" s="3" t="s">
        <v>8303</v>
      </c>
      <c r="S3035" s="7">
        <f t="shared" si="282"/>
        <v>147</v>
      </c>
      <c r="T3035" s="3">
        <f t="shared" si="287"/>
        <v>191.13</v>
      </c>
      <c r="U3035" s="9" t="s">
        <v>8310</v>
      </c>
      <c r="V3035" s="3" t="s">
        <v>8350</v>
      </c>
    </row>
    <row r="3036" spans="1:22" ht="72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15">
        <f t="shared" si="283"/>
        <v>42675.165972222225</v>
      </c>
      <c r="K3036" s="3">
        <v>1475326255</v>
      </c>
      <c r="L3036" s="15">
        <f t="shared" si="284"/>
        <v>42644.535358796296</v>
      </c>
      <c r="M3036" s="15" t="str">
        <f t="shared" si="285"/>
        <v>Oct</v>
      </c>
      <c r="N3036" s="15" t="str">
        <f t="shared" si="286"/>
        <v>2016</v>
      </c>
      <c r="O3036" s="3" t="b">
        <v>0</v>
      </c>
      <c r="P3036" s="3">
        <v>1260</v>
      </c>
      <c r="Q3036" s="3" t="b">
        <v>1</v>
      </c>
      <c r="R3036" s="3" t="s">
        <v>8303</v>
      </c>
      <c r="S3036" s="7">
        <f t="shared" si="282"/>
        <v>113</v>
      </c>
      <c r="T3036" s="3">
        <f t="shared" si="287"/>
        <v>89.31</v>
      </c>
      <c r="U3036" s="9" t="s">
        <v>8310</v>
      </c>
      <c r="V3036" s="3" t="s">
        <v>8350</v>
      </c>
    </row>
    <row r="3037" spans="1:22" ht="28.8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15">
        <f t="shared" si="283"/>
        <v>41398.560289351852</v>
      </c>
      <c r="K3037" s="3">
        <v>1365082009</v>
      </c>
      <c r="L3037" s="15">
        <f t="shared" si="284"/>
        <v>41368.560289351852</v>
      </c>
      <c r="M3037" s="15" t="str">
        <f t="shared" si="285"/>
        <v>Apr</v>
      </c>
      <c r="N3037" s="15" t="str">
        <f t="shared" si="286"/>
        <v>2013</v>
      </c>
      <c r="O3037" s="3" t="b">
        <v>0</v>
      </c>
      <c r="P3037" s="3">
        <v>307</v>
      </c>
      <c r="Q3037" s="3" t="b">
        <v>1</v>
      </c>
      <c r="R3037" s="3" t="s">
        <v>8303</v>
      </c>
      <c r="S3037" s="7">
        <f t="shared" si="282"/>
        <v>109</v>
      </c>
      <c r="T3037" s="3">
        <f t="shared" si="287"/>
        <v>88.59</v>
      </c>
      <c r="U3037" s="9" t="s">
        <v>8310</v>
      </c>
      <c r="V3037" s="3" t="s">
        <v>8350</v>
      </c>
    </row>
    <row r="3038" spans="1:22" ht="43.2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15">
        <f t="shared" si="283"/>
        <v>41502.499305555553</v>
      </c>
      <c r="K3038" s="3">
        <v>1373568644</v>
      </c>
      <c r="L3038" s="15">
        <f t="shared" si="284"/>
        <v>41466.785231481481</v>
      </c>
      <c r="M3038" s="15" t="str">
        <f t="shared" si="285"/>
        <v>Jul</v>
      </c>
      <c r="N3038" s="15" t="str">
        <f t="shared" si="286"/>
        <v>2013</v>
      </c>
      <c r="O3038" s="3" t="b">
        <v>0</v>
      </c>
      <c r="P3038" s="3">
        <v>329</v>
      </c>
      <c r="Q3038" s="3" t="b">
        <v>1</v>
      </c>
      <c r="R3038" s="3" t="s">
        <v>8303</v>
      </c>
      <c r="S3038" s="7">
        <f t="shared" si="282"/>
        <v>127</v>
      </c>
      <c r="T3038" s="3">
        <f t="shared" si="287"/>
        <v>96.3</v>
      </c>
      <c r="U3038" s="9" t="s">
        <v>8310</v>
      </c>
      <c r="V3038" s="3" t="s">
        <v>8350</v>
      </c>
    </row>
    <row r="3039" spans="1:22" ht="57.6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15">
        <f t="shared" si="283"/>
        <v>40453.207638888889</v>
      </c>
      <c r="K3039" s="3">
        <v>1279574773</v>
      </c>
      <c r="L3039" s="15">
        <f t="shared" si="284"/>
        <v>40378.893206018518</v>
      </c>
      <c r="M3039" s="15" t="str">
        <f t="shared" si="285"/>
        <v>Jul</v>
      </c>
      <c r="N3039" s="15" t="str">
        <f t="shared" si="286"/>
        <v>2010</v>
      </c>
      <c r="O3039" s="3" t="b">
        <v>0</v>
      </c>
      <c r="P3039" s="3">
        <v>32</v>
      </c>
      <c r="Q3039" s="3" t="b">
        <v>1</v>
      </c>
      <c r="R3039" s="3" t="s">
        <v>8303</v>
      </c>
      <c r="S3039" s="7">
        <f t="shared" si="282"/>
        <v>213</v>
      </c>
      <c r="T3039" s="3">
        <f t="shared" si="287"/>
        <v>33.31</v>
      </c>
      <c r="U3039" s="9" t="s">
        <v>8310</v>
      </c>
      <c r="V3039" s="3" t="s">
        <v>8350</v>
      </c>
    </row>
    <row r="3040" spans="1:22" ht="43.2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15">
        <f t="shared" si="283"/>
        <v>42433.252280092594</v>
      </c>
      <c r="K3040" s="3">
        <v>1451887397</v>
      </c>
      <c r="L3040" s="15">
        <f t="shared" si="284"/>
        <v>42373.252280092594</v>
      </c>
      <c r="M3040" s="15" t="str">
        <f t="shared" si="285"/>
        <v>Jan</v>
      </c>
      <c r="N3040" s="15" t="str">
        <f t="shared" si="286"/>
        <v>2016</v>
      </c>
      <c r="O3040" s="3" t="b">
        <v>0</v>
      </c>
      <c r="P3040" s="3">
        <v>27</v>
      </c>
      <c r="Q3040" s="3" t="b">
        <v>1</v>
      </c>
      <c r="R3040" s="3" t="s">
        <v>8303</v>
      </c>
      <c r="S3040" s="7">
        <f t="shared" si="282"/>
        <v>101</v>
      </c>
      <c r="T3040" s="3">
        <f t="shared" si="287"/>
        <v>37.22</v>
      </c>
      <c r="U3040" s="9" t="s">
        <v>8310</v>
      </c>
      <c r="V3040" s="3" t="s">
        <v>8350</v>
      </c>
    </row>
    <row r="3041" spans="1:22" ht="43.2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15">
        <f t="shared" si="283"/>
        <v>41637.332638888889</v>
      </c>
      <c r="K3041" s="3">
        <v>1386011038</v>
      </c>
      <c r="L3041" s="15">
        <f t="shared" si="284"/>
        <v>41610.794421296298</v>
      </c>
      <c r="M3041" s="15" t="str">
        <f t="shared" si="285"/>
        <v>Dec</v>
      </c>
      <c r="N3041" s="15" t="str">
        <f t="shared" si="286"/>
        <v>2013</v>
      </c>
      <c r="O3041" s="3" t="b">
        <v>0</v>
      </c>
      <c r="P3041" s="3">
        <v>236</v>
      </c>
      <c r="Q3041" s="3" t="b">
        <v>1</v>
      </c>
      <c r="R3041" s="3" t="s">
        <v>8303</v>
      </c>
      <c r="S3041" s="7">
        <f t="shared" si="282"/>
        <v>109</v>
      </c>
      <c r="T3041" s="3">
        <f t="shared" si="287"/>
        <v>92.13</v>
      </c>
      <c r="U3041" s="9" t="s">
        <v>8310</v>
      </c>
      <c r="V3041" s="3" t="s">
        <v>8350</v>
      </c>
    </row>
    <row r="3042" spans="1:22" ht="43.2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15">
        <f t="shared" si="283"/>
        <v>42181.958333333328</v>
      </c>
      <c r="K3042" s="3">
        <v>1434999621</v>
      </c>
      <c r="L3042" s="15">
        <f t="shared" si="284"/>
        <v>42177.791909722218</v>
      </c>
      <c r="M3042" s="15" t="str">
        <f t="shared" si="285"/>
        <v>Jun</v>
      </c>
      <c r="N3042" s="15" t="str">
        <f t="shared" si="286"/>
        <v>2015</v>
      </c>
      <c r="O3042" s="3" t="b">
        <v>0</v>
      </c>
      <c r="P3042" s="3">
        <v>42</v>
      </c>
      <c r="Q3042" s="3" t="b">
        <v>1</v>
      </c>
      <c r="R3042" s="3" t="s">
        <v>8303</v>
      </c>
      <c r="S3042" s="7">
        <f t="shared" si="282"/>
        <v>108</v>
      </c>
      <c r="T3042" s="3">
        <f t="shared" si="287"/>
        <v>76.790000000000006</v>
      </c>
      <c r="U3042" s="9" t="s">
        <v>8310</v>
      </c>
      <c r="V3042" s="3" t="s">
        <v>8350</v>
      </c>
    </row>
    <row r="3043" spans="1:22" ht="28.8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15">
        <f t="shared" si="283"/>
        <v>42389.868611111116</v>
      </c>
      <c r="K3043" s="3">
        <v>1450731048</v>
      </c>
      <c r="L3043" s="15">
        <f t="shared" si="284"/>
        <v>42359.868611111116</v>
      </c>
      <c r="M3043" s="15" t="str">
        <f t="shared" si="285"/>
        <v>Dec</v>
      </c>
      <c r="N3043" s="15" t="str">
        <f t="shared" si="286"/>
        <v>2015</v>
      </c>
      <c r="O3043" s="3" t="b">
        <v>0</v>
      </c>
      <c r="P3043" s="3">
        <v>95</v>
      </c>
      <c r="Q3043" s="3" t="b">
        <v>1</v>
      </c>
      <c r="R3043" s="3" t="s">
        <v>8303</v>
      </c>
      <c r="S3043" s="7">
        <f t="shared" si="282"/>
        <v>110</v>
      </c>
      <c r="T3043" s="3">
        <f t="shared" si="287"/>
        <v>96.53</v>
      </c>
      <c r="U3043" s="9" t="s">
        <v>8310</v>
      </c>
      <c r="V3043" s="3" t="s">
        <v>8350</v>
      </c>
    </row>
    <row r="3044" spans="1:22" ht="57.6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15">
        <f t="shared" si="283"/>
        <v>42283.688043981485</v>
      </c>
      <c r="K3044" s="3">
        <v>1441557047</v>
      </c>
      <c r="L3044" s="15">
        <f t="shared" si="284"/>
        <v>42253.688043981485</v>
      </c>
      <c r="M3044" s="15" t="str">
        <f t="shared" si="285"/>
        <v>Sep</v>
      </c>
      <c r="N3044" s="15" t="str">
        <f t="shared" si="286"/>
        <v>2015</v>
      </c>
      <c r="O3044" s="3" t="b">
        <v>0</v>
      </c>
      <c r="P3044" s="3">
        <v>37</v>
      </c>
      <c r="Q3044" s="3" t="b">
        <v>1</v>
      </c>
      <c r="R3044" s="3" t="s">
        <v>8303</v>
      </c>
      <c r="S3044" s="7">
        <f t="shared" si="282"/>
        <v>128</v>
      </c>
      <c r="T3044" s="3">
        <f t="shared" si="287"/>
        <v>51.89</v>
      </c>
      <c r="U3044" s="9" t="s">
        <v>8310</v>
      </c>
      <c r="V3044" s="3" t="s">
        <v>8350</v>
      </c>
    </row>
    <row r="3045" spans="1:22" ht="43.2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15">
        <f t="shared" si="283"/>
        <v>42110.118055555555</v>
      </c>
      <c r="K3045" s="3">
        <v>1426815699</v>
      </c>
      <c r="L3045" s="15">
        <f t="shared" si="284"/>
        <v>42083.070590277777</v>
      </c>
      <c r="M3045" s="15" t="str">
        <f t="shared" si="285"/>
        <v>Mar</v>
      </c>
      <c r="N3045" s="15" t="str">
        <f t="shared" si="286"/>
        <v>2015</v>
      </c>
      <c r="O3045" s="3" t="b">
        <v>0</v>
      </c>
      <c r="P3045" s="3">
        <v>128</v>
      </c>
      <c r="Q3045" s="3" t="b">
        <v>1</v>
      </c>
      <c r="R3045" s="3" t="s">
        <v>8303</v>
      </c>
      <c r="S3045" s="7">
        <f t="shared" si="282"/>
        <v>110</v>
      </c>
      <c r="T3045" s="3">
        <f t="shared" si="287"/>
        <v>128.91</v>
      </c>
      <c r="U3045" s="9" t="s">
        <v>8310</v>
      </c>
      <c r="V3045" s="3" t="s">
        <v>8350</v>
      </c>
    </row>
    <row r="3046" spans="1:22" ht="43.2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15">
        <f t="shared" si="283"/>
        <v>42402.7268287037</v>
      </c>
      <c r="K3046" s="3">
        <v>1453137998</v>
      </c>
      <c r="L3046" s="15">
        <f t="shared" si="284"/>
        <v>42387.7268287037</v>
      </c>
      <c r="M3046" s="15" t="str">
        <f t="shared" si="285"/>
        <v>Jan</v>
      </c>
      <c r="N3046" s="15" t="str">
        <f t="shared" si="286"/>
        <v>2016</v>
      </c>
      <c r="O3046" s="3" t="b">
        <v>0</v>
      </c>
      <c r="P3046" s="3">
        <v>156</v>
      </c>
      <c r="Q3046" s="3" t="b">
        <v>1</v>
      </c>
      <c r="R3046" s="3" t="s">
        <v>8303</v>
      </c>
      <c r="S3046" s="7">
        <f t="shared" si="282"/>
        <v>109</v>
      </c>
      <c r="T3046" s="3">
        <f t="shared" si="287"/>
        <v>84.11</v>
      </c>
      <c r="U3046" s="9" t="s">
        <v>8310</v>
      </c>
      <c r="V3046" s="3" t="s">
        <v>8350</v>
      </c>
    </row>
    <row r="3047" spans="1:22" ht="43.2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15">
        <f t="shared" si="283"/>
        <v>41873.155729166669</v>
      </c>
      <c r="K3047" s="3">
        <v>1406087055</v>
      </c>
      <c r="L3047" s="15">
        <f t="shared" si="284"/>
        <v>41843.155729166669</v>
      </c>
      <c r="M3047" s="15" t="str">
        <f t="shared" si="285"/>
        <v>Jul</v>
      </c>
      <c r="N3047" s="15" t="str">
        <f t="shared" si="286"/>
        <v>2014</v>
      </c>
      <c r="O3047" s="3" t="b">
        <v>0</v>
      </c>
      <c r="P3047" s="3">
        <v>64</v>
      </c>
      <c r="Q3047" s="3" t="b">
        <v>1</v>
      </c>
      <c r="R3047" s="3" t="s">
        <v>8303</v>
      </c>
      <c r="S3047" s="7">
        <f t="shared" si="282"/>
        <v>133</v>
      </c>
      <c r="T3047" s="3">
        <f t="shared" si="287"/>
        <v>82.94</v>
      </c>
      <c r="U3047" s="9" t="s">
        <v>8310</v>
      </c>
      <c r="V3047" s="3" t="s">
        <v>8350</v>
      </c>
    </row>
    <row r="3048" spans="1:22" ht="57.6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15">
        <f t="shared" si="283"/>
        <v>41892.202777777777</v>
      </c>
      <c r="K3048" s="3">
        <v>1407784586</v>
      </c>
      <c r="L3048" s="15">
        <f t="shared" si="284"/>
        <v>41862.803078703706</v>
      </c>
      <c r="M3048" s="15" t="str">
        <f t="shared" si="285"/>
        <v>Aug</v>
      </c>
      <c r="N3048" s="15" t="str">
        <f t="shared" si="286"/>
        <v>2014</v>
      </c>
      <c r="O3048" s="3" t="b">
        <v>0</v>
      </c>
      <c r="P3048" s="3">
        <v>58</v>
      </c>
      <c r="Q3048" s="3" t="b">
        <v>1</v>
      </c>
      <c r="R3048" s="3" t="s">
        <v>8303</v>
      </c>
      <c r="S3048" s="7">
        <f t="shared" si="282"/>
        <v>191</v>
      </c>
      <c r="T3048" s="3">
        <f t="shared" si="287"/>
        <v>259.95</v>
      </c>
      <c r="U3048" s="9" t="s">
        <v>8310</v>
      </c>
      <c r="V3048" s="3" t="s">
        <v>8350</v>
      </c>
    </row>
    <row r="3049" spans="1:22" ht="43.2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15">
        <f t="shared" si="283"/>
        <v>42487.552777777775</v>
      </c>
      <c r="K3049" s="3">
        <v>1457999054</v>
      </c>
      <c r="L3049" s="15">
        <f t="shared" si="284"/>
        <v>42443.989050925928</v>
      </c>
      <c r="M3049" s="15" t="str">
        <f t="shared" si="285"/>
        <v>Mar</v>
      </c>
      <c r="N3049" s="15" t="str">
        <f t="shared" si="286"/>
        <v>2016</v>
      </c>
      <c r="O3049" s="3" t="b">
        <v>0</v>
      </c>
      <c r="P3049" s="3">
        <v>20</v>
      </c>
      <c r="Q3049" s="3" t="b">
        <v>1</v>
      </c>
      <c r="R3049" s="3" t="s">
        <v>8303</v>
      </c>
      <c r="S3049" s="7">
        <f t="shared" si="282"/>
        <v>149</v>
      </c>
      <c r="T3049" s="3">
        <f t="shared" si="287"/>
        <v>37.25</v>
      </c>
      <c r="U3049" s="9" t="s">
        <v>8310</v>
      </c>
      <c r="V3049" s="3" t="s">
        <v>8350</v>
      </c>
    </row>
    <row r="3050" spans="1:22" ht="43.2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15">
        <f t="shared" si="283"/>
        <v>42004.890277777777</v>
      </c>
      <c r="K3050" s="3">
        <v>1417556262</v>
      </c>
      <c r="L3050" s="15">
        <f t="shared" si="284"/>
        <v>41975.901180555549</v>
      </c>
      <c r="M3050" s="15" t="str">
        <f t="shared" si="285"/>
        <v>Dec</v>
      </c>
      <c r="N3050" s="15" t="str">
        <f t="shared" si="286"/>
        <v>2014</v>
      </c>
      <c r="O3050" s="3" t="b">
        <v>0</v>
      </c>
      <c r="P3050" s="3">
        <v>47</v>
      </c>
      <c r="Q3050" s="3" t="b">
        <v>1</v>
      </c>
      <c r="R3050" s="3" t="s">
        <v>8303</v>
      </c>
      <c r="S3050" s="7">
        <f t="shared" si="282"/>
        <v>166</v>
      </c>
      <c r="T3050" s="3">
        <f t="shared" si="287"/>
        <v>177.02</v>
      </c>
      <c r="U3050" s="9" t="s">
        <v>8310</v>
      </c>
      <c r="V3050" s="3" t="s">
        <v>8350</v>
      </c>
    </row>
    <row r="3051" spans="1:22" ht="57.6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15">
        <f t="shared" si="283"/>
        <v>42169.014525462961</v>
      </c>
      <c r="K3051" s="3">
        <v>1431649255</v>
      </c>
      <c r="L3051" s="15">
        <f t="shared" si="284"/>
        <v>42139.014525462961</v>
      </c>
      <c r="M3051" s="15" t="str">
        <f t="shared" si="285"/>
        <v>May</v>
      </c>
      <c r="N3051" s="15" t="str">
        <f t="shared" si="286"/>
        <v>2015</v>
      </c>
      <c r="O3051" s="3" t="b">
        <v>0</v>
      </c>
      <c r="P3051" s="3">
        <v>54</v>
      </c>
      <c r="Q3051" s="3" t="b">
        <v>1</v>
      </c>
      <c r="R3051" s="3" t="s">
        <v>8303</v>
      </c>
      <c r="S3051" s="7">
        <f t="shared" si="282"/>
        <v>107</v>
      </c>
      <c r="T3051" s="3">
        <f t="shared" si="287"/>
        <v>74.069999999999993</v>
      </c>
      <c r="U3051" s="9" t="s">
        <v>8310</v>
      </c>
      <c r="V3051" s="3" t="s">
        <v>8350</v>
      </c>
    </row>
    <row r="3052" spans="1:22" ht="28.8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15">
        <f t="shared" si="283"/>
        <v>42495.16851851852</v>
      </c>
      <c r="K3052" s="3">
        <v>1459828960</v>
      </c>
      <c r="L3052" s="15">
        <f t="shared" si="284"/>
        <v>42465.16851851852</v>
      </c>
      <c r="M3052" s="15" t="str">
        <f t="shared" si="285"/>
        <v>Apr</v>
      </c>
      <c r="N3052" s="15" t="str">
        <f t="shared" si="286"/>
        <v>2016</v>
      </c>
      <c r="O3052" s="3" t="b">
        <v>0</v>
      </c>
      <c r="P3052" s="3">
        <v>9</v>
      </c>
      <c r="Q3052" s="3" t="b">
        <v>1</v>
      </c>
      <c r="R3052" s="3" t="s">
        <v>8303</v>
      </c>
      <c r="S3052" s="7">
        <f t="shared" si="282"/>
        <v>106</v>
      </c>
      <c r="T3052" s="3">
        <f t="shared" si="287"/>
        <v>70.67</v>
      </c>
      <c r="U3052" s="9" t="s">
        <v>8310</v>
      </c>
      <c r="V3052" s="3" t="s">
        <v>8350</v>
      </c>
    </row>
    <row r="3053" spans="1:22" ht="57.6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15">
        <f t="shared" si="283"/>
        <v>42774.416030092587</v>
      </c>
      <c r="K3053" s="3">
        <v>1483955945</v>
      </c>
      <c r="L3053" s="15">
        <f t="shared" si="284"/>
        <v>42744.416030092587</v>
      </c>
      <c r="M3053" s="15" t="str">
        <f t="shared" si="285"/>
        <v>Jan</v>
      </c>
      <c r="N3053" s="15" t="str">
        <f t="shared" si="286"/>
        <v>2017</v>
      </c>
      <c r="O3053" s="3" t="b">
        <v>1</v>
      </c>
      <c r="P3053" s="3">
        <v>35</v>
      </c>
      <c r="Q3053" s="3" t="b">
        <v>0</v>
      </c>
      <c r="R3053" s="3" t="s">
        <v>8303</v>
      </c>
      <c r="S3053" s="7">
        <f t="shared" si="282"/>
        <v>24</v>
      </c>
      <c r="T3053" s="3">
        <f t="shared" si="287"/>
        <v>23.63</v>
      </c>
      <c r="U3053" s="9" t="s">
        <v>8310</v>
      </c>
      <c r="V3053" s="3" t="s">
        <v>8350</v>
      </c>
    </row>
    <row r="3054" spans="1:22" ht="43.2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15">
        <f t="shared" si="283"/>
        <v>42152.665972222225</v>
      </c>
      <c r="K3054" s="3">
        <v>1430237094</v>
      </c>
      <c r="L3054" s="15">
        <f t="shared" si="284"/>
        <v>42122.670069444444</v>
      </c>
      <c r="M3054" s="15" t="str">
        <f t="shared" si="285"/>
        <v>Apr</v>
      </c>
      <c r="N3054" s="15" t="str">
        <f t="shared" si="286"/>
        <v>2015</v>
      </c>
      <c r="O3054" s="3" t="b">
        <v>0</v>
      </c>
      <c r="P3054" s="3">
        <v>2</v>
      </c>
      <c r="Q3054" s="3" t="b">
        <v>0</v>
      </c>
      <c r="R3054" s="3" t="s">
        <v>8303</v>
      </c>
      <c r="S3054" s="7">
        <f t="shared" si="282"/>
        <v>0</v>
      </c>
      <c r="T3054" s="3">
        <f t="shared" si="287"/>
        <v>37.5</v>
      </c>
      <c r="U3054" s="9" t="s">
        <v>8310</v>
      </c>
      <c r="V3054" s="3" t="s">
        <v>8350</v>
      </c>
    </row>
    <row r="3055" spans="1:22" ht="57.6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15">
        <f t="shared" si="283"/>
        <v>41914.165972222225</v>
      </c>
      <c r="K3055" s="3">
        <v>1407781013</v>
      </c>
      <c r="L3055" s="15">
        <f t="shared" si="284"/>
        <v>41862.761724537035</v>
      </c>
      <c r="M3055" s="15" t="str">
        <f t="shared" si="285"/>
        <v>Aug</v>
      </c>
      <c r="N3055" s="15" t="str">
        <f t="shared" si="286"/>
        <v>2014</v>
      </c>
      <c r="O3055" s="3" t="b">
        <v>0</v>
      </c>
      <c r="P3055" s="3">
        <v>3</v>
      </c>
      <c r="Q3055" s="3" t="b">
        <v>0</v>
      </c>
      <c r="R3055" s="3" t="s">
        <v>8303</v>
      </c>
      <c r="S3055" s="7">
        <f t="shared" si="282"/>
        <v>0</v>
      </c>
      <c r="T3055" s="3">
        <f t="shared" si="287"/>
        <v>13.33</v>
      </c>
      <c r="U3055" s="9" t="s">
        <v>8310</v>
      </c>
      <c r="V3055" s="3" t="s">
        <v>8350</v>
      </c>
    </row>
    <row r="3056" spans="1:22" ht="43.2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15">
        <f t="shared" si="283"/>
        <v>42065.044444444444</v>
      </c>
      <c r="K3056" s="3">
        <v>1422043154</v>
      </c>
      <c r="L3056" s="15">
        <f t="shared" si="284"/>
        <v>42027.832800925928</v>
      </c>
      <c r="M3056" s="15" t="str">
        <f t="shared" si="285"/>
        <v>Jan</v>
      </c>
      <c r="N3056" s="15" t="str">
        <f t="shared" si="286"/>
        <v>2015</v>
      </c>
      <c r="O3056" s="3" t="b">
        <v>0</v>
      </c>
      <c r="P3056" s="3">
        <v>0</v>
      </c>
      <c r="Q3056" s="3" t="b">
        <v>0</v>
      </c>
      <c r="R3056" s="3" t="s">
        <v>8303</v>
      </c>
      <c r="S3056" s="7">
        <f t="shared" si="282"/>
        <v>0</v>
      </c>
      <c r="T3056" s="3" t="e">
        <f t="shared" si="287"/>
        <v>#DIV/0!</v>
      </c>
      <c r="U3056" s="9" t="s">
        <v>8310</v>
      </c>
      <c r="V3056" s="3" t="s">
        <v>8350</v>
      </c>
    </row>
    <row r="3057" spans="1:22" ht="43.2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15">
        <f t="shared" si="283"/>
        <v>42013.95821759259</v>
      </c>
      <c r="K3057" s="3">
        <v>1415660390</v>
      </c>
      <c r="L3057" s="15">
        <f t="shared" si="284"/>
        <v>41953.95821759259</v>
      </c>
      <c r="M3057" s="15" t="str">
        <f t="shared" si="285"/>
        <v>Nov</v>
      </c>
      <c r="N3057" s="15" t="str">
        <f t="shared" si="286"/>
        <v>2014</v>
      </c>
      <c r="O3057" s="3" t="b">
        <v>0</v>
      </c>
      <c r="P3057" s="3">
        <v>1</v>
      </c>
      <c r="Q3057" s="3" t="b">
        <v>0</v>
      </c>
      <c r="R3057" s="3" t="s">
        <v>8303</v>
      </c>
      <c r="S3057" s="7">
        <f t="shared" si="282"/>
        <v>0</v>
      </c>
      <c r="T3057" s="3">
        <f t="shared" si="287"/>
        <v>1</v>
      </c>
      <c r="U3057" s="9" t="s">
        <v>8310</v>
      </c>
      <c r="V3057" s="3" t="s">
        <v>8350</v>
      </c>
    </row>
    <row r="3058" spans="1:22" ht="43.2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15">
        <f t="shared" si="283"/>
        <v>41911.636388888888</v>
      </c>
      <c r="K3058" s="3">
        <v>1406819784</v>
      </c>
      <c r="L3058" s="15">
        <f t="shared" si="284"/>
        <v>41851.636388888888</v>
      </c>
      <c r="M3058" s="15" t="str">
        <f t="shared" si="285"/>
        <v>Jul</v>
      </c>
      <c r="N3058" s="15" t="str">
        <f t="shared" si="286"/>
        <v>2014</v>
      </c>
      <c r="O3058" s="3" t="b">
        <v>0</v>
      </c>
      <c r="P3058" s="3">
        <v>0</v>
      </c>
      <c r="Q3058" s="3" t="b">
        <v>0</v>
      </c>
      <c r="R3058" s="3" t="s">
        <v>8303</v>
      </c>
      <c r="S3058" s="7">
        <f t="shared" si="282"/>
        <v>0</v>
      </c>
      <c r="T3058" s="3" t="e">
        <f t="shared" si="287"/>
        <v>#DIV/0!</v>
      </c>
      <c r="U3058" s="9" t="s">
        <v>8310</v>
      </c>
      <c r="V3058" s="3" t="s">
        <v>8350</v>
      </c>
    </row>
    <row r="3059" spans="1:22" ht="43.2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15">
        <f t="shared" si="283"/>
        <v>42463.608923611115</v>
      </c>
      <c r="K3059" s="3">
        <v>1457105811</v>
      </c>
      <c r="L3059" s="15">
        <f t="shared" si="284"/>
        <v>42433.650590277779</v>
      </c>
      <c r="M3059" s="15" t="str">
        <f t="shared" si="285"/>
        <v>Mar</v>
      </c>
      <c r="N3059" s="15" t="str">
        <f t="shared" si="286"/>
        <v>2016</v>
      </c>
      <c r="O3059" s="3" t="b">
        <v>0</v>
      </c>
      <c r="P3059" s="3">
        <v>0</v>
      </c>
      <c r="Q3059" s="3" t="b">
        <v>0</v>
      </c>
      <c r="R3059" s="3" t="s">
        <v>8303</v>
      </c>
      <c r="S3059" s="7">
        <f t="shared" si="282"/>
        <v>0</v>
      </c>
      <c r="T3059" s="3" t="e">
        <f t="shared" si="287"/>
        <v>#DIV/0!</v>
      </c>
      <c r="U3059" s="9" t="s">
        <v>8310</v>
      </c>
      <c r="V3059" s="3" t="s">
        <v>8350</v>
      </c>
    </row>
    <row r="3060" spans="1:22" ht="57.6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15">
        <f t="shared" si="283"/>
        <v>42510.374305555553</v>
      </c>
      <c r="K3060" s="3">
        <v>1459414740</v>
      </c>
      <c r="L3060" s="15">
        <f t="shared" si="284"/>
        <v>42460.374305555553</v>
      </c>
      <c r="M3060" s="15" t="str">
        <f t="shared" si="285"/>
        <v>Mar</v>
      </c>
      <c r="N3060" s="15" t="str">
        <f t="shared" si="286"/>
        <v>2016</v>
      </c>
      <c r="O3060" s="3" t="b">
        <v>0</v>
      </c>
      <c r="P3060" s="3">
        <v>3</v>
      </c>
      <c r="Q3060" s="3" t="b">
        <v>0</v>
      </c>
      <c r="R3060" s="3" t="s">
        <v>8303</v>
      </c>
      <c r="S3060" s="7">
        <f t="shared" si="282"/>
        <v>0</v>
      </c>
      <c r="T3060" s="3">
        <f t="shared" si="287"/>
        <v>1</v>
      </c>
      <c r="U3060" s="9" t="s">
        <v>8310</v>
      </c>
      <c r="V3060" s="3" t="s">
        <v>8350</v>
      </c>
    </row>
    <row r="3061" spans="1:22" ht="43.2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15">
        <f t="shared" si="283"/>
        <v>41859.935717592591</v>
      </c>
      <c r="K3061" s="3">
        <v>1404944846</v>
      </c>
      <c r="L3061" s="15">
        <f t="shared" si="284"/>
        <v>41829.935717592591</v>
      </c>
      <c r="M3061" s="15" t="str">
        <f t="shared" si="285"/>
        <v>Jul</v>
      </c>
      <c r="N3061" s="15" t="str">
        <f t="shared" si="286"/>
        <v>2014</v>
      </c>
      <c r="O3061" s="3" t="b">
        <v>0</v>
      </c>
      <c r="P3061" s="3">
        <v>11</v>
      </c>
      <c r="Q3061" s="3" t="b">
        <v>0</v>
      </c>
      <c r="R3061" s="3" t="s">
        <v>8303</v>
      </c>
      <c r="S3061" s="7">
        <f t="shared" si="282"/>
        <v>3</v>
      </c>
      <c r="T3061" s="3">
        <f t="shared" si="287"/>
        <v>41</v>
      </c>
      <c r="U3061" s="9" t="s">
        <v>8310</v>
      </c>
      <c r="V3061" s="3" t="s">
        <v>8350</v>
      </c>
    </row>
    <row r="3062" spans="1:22" ht="28.8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15">
        <f t="shared" si="283"/>
        <v>42275.274699074071</v>
      </c>
      <c r="K3062" s="3">
        <v>1440830134</v>
      </c>
      <c r="L3062" s="15">
        <f t="shared" si="284"/>
        <v>42245.274699074071</v>
      </c>
      <c r="M3062" s="15" t="str">
        <f t="shared" si="285"/>
        <v>Aug</v>
      </c>
      <c r="N3062" s="15" t="str">
        <f t="shared" si="286"/>
        <v>2015</v>
      </c>
      <c r="O3062" s="3" t="b">
        <v>0</v>
      </c>
      <c r="P3062" s="3">
        <v>6</v>
      </c>
      <c r="Q3062" s="3" t="b">
        <v>0</v>
      </c>
      <c r="R3062" s="3" t="s">
        <v>8303</v>
      </c>
      <c r="S3062" s="7">
        <f t="shared" si="282"/>
        <v>0</v>
      </c>
      <c r="T3062" s="3">
        <f t="shared" si="287"/>
        <v>55.83</v>
      </c>
      <c r="U3062" s="9" t="s">
        <v>8310</v>
      </c>
      <c r="V3062" s="3" t="s">
        <v>8350</v>
      </c>
    </row>
    <row r="3063" spans="1:22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15">
        <f t="shared" si="283"/>
        <v>41864.784120370372</v>
      </c>
      <c r="K3063" s="3">
        <v>1405363748</v>
      </c>
      <c r="L3063" s="15">
        <f t="shared" si="284"/>
        <v>41834.784120370372</v>
      </c>
      <c r="M3063" s="15" t="str">
        <f t="shared" si="285"/>
        <v>Jul</v>
      </c>
      <c r="N3063" s="15" t="str">
        <f t="shared" si="286"/>
        <v>2014</v>
      </c>
      <c r="O3063" s="3" t="b">
        <v>0</v>
      </c>
      <c r="P3063" s="3">
        <v>0</v>
      </c>
      <c r="Q3063" s="3" t="b">
        <v>0</v>
      </c>
      <c r="R3063" s="3" t="s">
        <v>8303</v>
      </c>
      <c r="S3063" s="7">
        <f t="shared" si="282"/>
        <v>0</v>
      </c>
      <c r="T3063" s="3" t="e">
        <f t="shared" si="287"/>
        <v>#DIV/0!</v>
      </c>
      <c r="U3063" s="9" t="s">
        <v>8310</v>
      </c>
      <c r="V3063" s="3" t="s">
        <v>8350</v>
      </c>
    </row>
    <row r="3064" spans="1:22" ht="43.2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15">
        <f t="shared" si="283"/>
        <v>42277.75</v>
      </c>
      <c r="K3064" s="3">
        <v>1441111892</v>
      </c>
      <c r="L3064" s="15">
        <f t="shared" si="284"/>
        <v>42248.535787037035</v>
      </c>
      <c r="M3064" s="15" t="str">
        <f t="shared" si="285"/>
        <v>Sep</v>
      </c>
      <c r="N3064" s="15" t="str">
        <f t="shared" si="286"/>
        <v>2015</v>
      </c>
      <c r="O3064" s="3" t="b">
        <v>0</v>
      </c>
      <c r="P3064" s="3">
        <v>67</v>
      </c>
      <c r="Q3064" s="3" t="b">
        <v>0</v>
      </c>
      <c r="R3064" s="3" t="s">
        <v>8303</v>
      </c>
      <c r="S3064" s="7">
        <f t="shared" si="282"/>
        <v>67</v>
      </c>
      <c r="T3064" s="3">
        <f t="shared" si="287"/>
        <v>99.76</v>
      </c>
      <c r="U3064" s="9" t="s">
        <v>8310</v>
      </c>
      <c r="V3064" s="3" t="s">
        <v>8350</v>
      </c>
    </row>
    <row r="3065" spans="1:22" ht="43.2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15">
        <f t="shared" si="283"/>
        <v>42665.922893518517</v>
      </c>
      <c r="K3065" s="3">
        <v>1474150138</v>
      </c>
      <c r="L3065" s="15">
        <f t="shared" si="284"/>
        <v>42630.922893518517</v>
      </c>
      <c r="M3065" s="15" t="str">
        <f t="shared" si="285"/>
        <v>Sep</v>
      </c>
      <c r="N3065" s="15" t="str">
        <f t="shared" si="286"/>
        <v>2016</v>
      </c>
      <c r="O3065" s="3" t="b">
        <v>0</v>
      </c>
      <c r="P3065" s="3">
        <v>23</v>
      </c>
      <c r="Q3065" s="3" t="b">
        <v>0</v>
      </c>
      <c r="R3065" s="3" t="s">
        <v>8303</v>
      </c>
      <c r="S3065" s="7">
        <f t="shared" si="282"/>
        <v>20</v>
      </c>
      <c r="T3065" s="3">
        <f t="shared" si="287"/>
        <v>25.52</v>
      </c>
      <c r="U3065" s="9" t="s">
        <v>8310</v>
      </c>
      <c r="V3065" s="3" t="s">
        <v>8350</v>
      </c>
    </row>
    <row r="3066" spans="1:22" ht="28.8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15">
        <f t="shared" si="283"/>
        <v>42330.290972222225</v>
      </c>
      <c r="K3066" s="3">
        <v>1445483246</v>
      </c>
      <c r="L3066" s="15">
        <f t="shared" si="284"/>
        <v>42299.130162037036</v>
      </c>
      <c r="M3066" s="15" t="str">
        <f t="shared" si="285"/>
        <v>Oct</v>
      </c>
      <c r="N3066" s="15" t="str">
        <f t="shared" si="286"/>
        <v>2015</v>
      </c>
      <c r="O3066" s="3" t="b">
        <v>0</v>
      </c>
      <c r="P3066" s="3">
        <v>72</v>
      </c>
      <c r="Q3066" s="3" t="b">
        <v>0</v>
      </c>
      <c r="R3066" s="3" t="s">
        <v>8303</v>
      </c>
      <c r="S3066" s="7">
        <f t="shared" si="282"/>
        <v>11</v>
      </c>
      <c r="T3066" s="3">
        <f t="shared" si="287"/>
        <v>117.65</v>
      </c>
      <c r="U3066" s="9" t="s">
        <v>8310</v>
      </c>
      <c r="V3066" s="3" t="s">
        <v>8350</v>
      </c>
    </row>
    <row r="3067" spans="1:22" ht="43.2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15">
        <f t="shared" si="283"/>
        <v>41850.055231481485</v>
      </c>
      <c r="K3067" s="3">
        <v>1404523172</v>
      </c>
      <c r="L3067" s="15">
        <f t="shared" si="284"/>
        <v>41825.055231481485</v>
      </c>
      <c r="M3067" s="15" t="str">
        <f t="shared" si="285"/>
        <v>Jul</v>
      </c>
      <c r="N3067" s="15" t="str">
        <f t="shared" si="286"/>
        <v>2014</v>
      </c>
      <c r="O3067" s="3" t="b">
        <v>0</v>
      </c>
      <c r="P3067" s="3">
        <v>2</v>
      </c>
      <c r="Q3067" s="3" t="b">
        <v>0</v>
      </c>
      <c r="R3067" s="3" t="s">
        <v>8303</v>
      </c>
      <c r="S3067" s="7">
        <f t="shared" si="282"/>
        <v>0</v>
      </c>
      <c r="T3067" s="3">
        <f t="shared" si="287"/>
        <v>5</v>
      </c>
      <c r="U3067" s="9" t="s">
        <v>8310</v>
      </c>
      <c r="V3067" s="3" t="s">
        <v>8350</v>
      </c>
    </row>
    <row r="3068" spans="1:22" ht="43.2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15">
        <f t="shared" si="283"/>
        <v>42561.228437500002</v>
      </c>
      <c r="K3068" s="3">
        <v>1465536537</v>
      </c>
      <c r="L3068" s="15">
        <f t="shared" si="284"/>
        <v>42531.228437500002</v>
      </c>
      <c r="M3068" s="15" t="str">
        <f t="shared" si="285"/>
        <v>Jun</v>
      </c>
      <c r="N3068" s="15" t="str">
        <f t="shared" si="286"/>
        <v>2016</v>
      </c>
      <c r="O3068" s="3" t="b">
        <v>0</v>
      </c>
      <c r="P3068" s="3">
        <v>15</v>
      </c>
      <c r="Q3068" s="3" t="b">
        <v>0</v>
      </c>
      <c r="R3068" s="3" t="s">
        <v>8303</v>
      </c>
      <c r="S3068" s="7">
        <f t="shared" si="282"/>
        <v>12</v>
      </c>
      <c r="T3068" s="3">
        <f t="shared" si="287"/>
        <v>2796.67</v>
      </c>
      <c r="U3068" s="9" t="s">
        <v>8310</v>
      </c>
      <c r="V3068" s="3" t="s">
        <v>8350</v>
      </c>
    </row>
    <row r="3069" spans="1:22" ht="43.2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15">
        <f t="shared" si="283"/>
        <v>42256.938414351855</v>
      </c>
      <c r="K3069" s="3">
        <v>1439245879</v>
      </c>
      <c r="L3069" s="15">
        <f t="shared" si="284"/>
        <v>42226.938414351855</v>
      </c>
      <c r="M3069" s="15" t="str">
        <f t="shared" si="285"/>
        <v>Aug</v>
      </c>
      <c r="N3069" s="15" t="str">
        <f t="shared" si="286"/>
        <v>2015</v>
      </c>
      <c r="O3069" s="3" t="b">
        <v>0</v>
      </c>
      <c r="P3069" s="3">
        <v>1</v>
      </c>
      <c r="Q3069" s="3" t="b">
        <v>0</v>
      </c>
      <c r="R3069" s="3" t="s">
        <v>8303</v>
      </c>
      <c r="S3069" s="7">
        <f t="shared" si="282"/>
        <v>3</v>
      </c>
      <c r="T3069" s="3">
        <f t="shared" si="287"/>
        <v>200</v>
      </c>
      <c r="U3069" s="9" t="s">
        <v>8310</v>
      </c>
      <c r="V3069" s="3" t="s">
        <v>8350</v>
      </c>
    </row>
    <row r="3070" spans="1:22" ht="43.2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15">
        <f t="shared" si="283"/>
        <v>42293.691574074073</v>
      </c>
      <c r="K3070" s="3">
        <v>1442421352</v>
      </c>
      <c r="L3070" s="15">
        <f t="shared" si="284"/>
        <v>42263.691574074073</v>
      </c>
      <c r="M3070" s="15" t="str">
        <f t="shared" si="285"/>
        <v>Sep</v>
      </c>
      <c r="N3070" s="15" t="str">
        <f t="shared" si="286"/>
        <v>2015</v>
      </c>
      <c r="O3070" s="3" t="b">
        <v>0</v>
      </c>
      <c r="P3070" s="3">
        <v>2</v>
      </c>
      <c r="Q3070" s="3" t="b">
        <v>0</v>
      </c>
      <c r="R3070" s="3" t="s">
        <v>8303</v>
      </c>
      <c r="S3070" s="7">
        <f t="shared" si="282"/>
        <v>0</v>
      </c>
      <c r="T3070" s="3">
        <f t="shared" si="287"/>
        <v>87.5</v>
      </c>
      <c r="U3070" s="9" t="s">
        <v>8310</v>
      </c>
      <c r="V3070" s="3" t="s">
        <v>8350</v>
      </c>
    </row>
    <row r="3071" spans="1:22" ht="43.2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15">
        <f t="shared" si="283"/>
        <v>41987.833726851852</v>
      </c>
      <c r="K3071" s="3">
        <v>1415995234</v>
      </c>
      <c r="L3071" s="15">
        <f t="shared" si="284"/>
        <v>41957.833726851852</v>
      </c>
      <c r="M3071" s="15" t="str">
        <f t="shared" si="285"/>
        <v>Nov</v>
      </c>
      <c r="N3071" s="15" t="str">
        <f t="shared" si="286"/>
        <v>2014</v>
      </c>
      <c r="O3071" s="3" t="b">
        <v>0</v>
      </c>
      <c r="P3071" s="3">
        <v>7</v>
      </c>
      <c r="Q3071" s="3" t="b">
        <v>0</v>
      </c>
      <c r="R3071" s="3" t="s">
        <v>8303</v>
      </c>
      <c r="S3071" s="7">
        <f t="shared" si="282"/>
        <v>14</v>
      </c>
      <c r="T3071" s="3">
        <f t="shared" si="287"/>
        <v>20.14</v>
      </c>
      <c r="U3071" s="9" t="s">
        <v>8310</v>
      </c>
      <c r="V3071" s="3" t="s">
        <v>8350</v>
      </c>
    </row>
    <row r="3072" spans="1:22" ht="43.2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15">
        <f t="shared" si="283"/>
        <v>42711.733437499999</v>
      </c>
      <c r="K3072" s="3">
        <v>1479317769</v>
      </c>
      <c r="L3072" s="15">
        <f t="shared" si="284"/>
        <v>42690.733437499999</v>
      </c>
      <c r="M3072" s="15" t="str">
        <f t="shared" si="285"/>
        <v>Nov</v>
      </c>
      <c r="N3072" s="15" t="str">
        <f t="shared" si="286"/>
        <v>2016</v>
      </c>
      <c r="O3072" s="3" t="b">
        <v>0</v>
      </c>
      <c r="P3072" s="3">
        <v>16</v>
      </c>
      <c r="Q3072" s="3" t="b">
        <v>0</v>
      </c>
      <c r="R3072" s="3" t="s">
        <v>8303</v>
      </c>
      <c r="S3072" s="7">
        <f t="shared" si="282"/>
        <v>3</v>
      </c>
      <c r="T3072" s="3">
        <f t="shared" si="287"/>
        <v>20.88</v>
      </c>
      <c r="U3072" s="9" t="s">
        <v>8310</v>
      </c>
      <c r="V3072" s="3" t="s">
        <v>8350</v>
      </c>
    </row>
    <row r="3073" spans="1:22" ht="43.2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15">
        <f t="shared" si="283"/>
        <v>42115.249305555553</v>
      </c>
      <c r="K3073" s="3">
        <v>1428082481</v>
      </c>
      <c r="L3073" s="15">
        <f t="shared" si="284"/>
        <v>42097.732418981483</v>
      </c>
      <c r="M3073" s="15" t="str">
        <f t="shared" si="285"/>
        <v>Apr</v>
      </c>
      <c r="N3073" s="15" t="str">
        <f t="shared" si="286"/>
        <v>2015</v>
      </c>
      <c r="O3073" s="3" t="b">
        <v>0</v>
      </c>
      <c r="P3073" s="3">
        <v>117</v>
      </c>
      <c r="Q3073" s="3" t="b">
        <v>0</v>
      </c>
      <c r="R3073" s="3" t="s">
        <v>8303</v>
      </c>
      <c r="S3073" s="7">
        <f t="shared" si="282"/>
        <v>60</v>
      </c>
      <c r="T3073" s="3">
        <f t="shared" si="287"/>
        <v>61.31</v>
      </c>
      <c r="U3073" s="9" t="s">
        <v>8310</v>
      </c>
      <c r="V3073" s="3" t="s">
        <v>8350</v>
      </c>
    </row>
    <row r="3074" spans="1:22" ht="43.2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15">
        <f t="shared" si="283"/>
        <v>42673.073611111111</v>
      </c>
      <c r="K3074" s="3">
        <v>1476549262</v>
      </c>
      <c r="L3074" s="15">
        <f t="shared" si="284"/>
        <v>42658.690532407403</v>
      </c>
      <c r="M3074" s="15" t="str">
        <f t="shared" si="285"/>
        <v>Oct</v>
      </c>
      <c r="N3074" s="15" t="str">
        <f t="shared" si="286"/>
        <v>2016</v>
      </c>
      <c r="O3074" s="3" t="b">
        <v>0</v>
      </c>
      <c r="P3074" s="3">
        <v>2</v>
      </c>
      <c r="Q3074" s="3" t="b">
        <v>0</v>
      </c>
      <c r="R3074" s="3" t="s">
        <v>8303</v>
      </c>
      <c r="S3074" s="7">
        <f t="shared" ref="S3074:S3137" si="288">ROUND((E3074/D3074)*100,0)</f>
        <v>0</v>
      </c>
      <c r="T3074" s="3">
        <f t="shared" si="287"/>
        <v>1</v>
      </c>
      <c r="U3074" s="9" t="s">
        <v>8310</v>
      </c>
      <c r="V3074" s="3" t="s">
        <v>8350</v>
      </c>
    </row>
    <row r="3075" spans="1:22" ht="43.2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15">
        <f t="shared" ref="J3075:J3138" si="289">(((I3075/60)/60)/24)+DATE(1970,1,1)</f>
        <v>42169.804861111115</v>
      </c>
      <c r="K3075" s="3">
        <v>1429287900</v>
      </c>
      <c r="L3075" s="15">
        <f t="shared" ref="L3075:L3138" si="290">(((K3075/60)/60)/24)+DATE(1970,1,1)</f>
        <v>42111.684027777781</v>
      </c>
      <c r="M3075" s="15" t="str">
        <f t="shared" ref="M3075:M3138" si="291">TEXT(L3075, "mmm")</f>
        <v>Apr</v>
      </c>
      <c r="N3075" s="15" t="str">
        <f t="shared" ref="N3075:N3138" si="292">TEXT(L3075, "yyyy")</f>
        <v>2015</v>
      </c>
      <c r="O3075" s="3" t="b">
        <v>0</v>
      </c>
      <c r="P3075" s="3">
        <v>7</v>
      </c>
      <c r="Q3075" s="3" t="b">
        <v>0</v>
      </c>
      <c r="R3075" s="3" t="s">
        <v>8303</v>
      </c>
      <c r="S3075" s="7">
        <f t="shared" si="288"/>
        <v>0</v>
      </c>
      <c r="T3075" s="3">
        <f t="shared" ref="T3075:T3138" si="293">ROUND(E3075/P3075,2)</f>
        <v>92.14</v>
      </c>
      <c r="U3075" s="9" t="s">
        <v>8310</v>
      </c>
      <c r="V3075" s="3" t="s">
        <v>8350</v>
      </c>
    </row>
    <row r="3076" spans="1:22" ht="57.6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15">
        <f t="shared" si="289"/>
        <v>42439.571284722217</v>
      </c>
      <c r="K3076" s="3">
        <v>1455025359</v>
      </c>
      <c r="L3076" s="15">
        <f t="shared" si="290"/>
        <v>42409.571284722217</v>
      </c>
      <c r="M3076" s="15" t="str">
        <f t="shared" si="291"/>
        <v>Feb</v>
      </c>
      <c r="N3076" s="15" t="str">
        <f t="shared" si="292"/>
        <v>2016</v>
      </c>
      <c r="O3076" s="3" t="b">
        <v>0</v>
      </c>
      <c r="P3076" s="3">
        <v>3</v>
      </c>
      <c r="Q3076" s="3" t="b">
        <v>0</v>
      </c>
      <c r="R3076" s="3" t="s">
        <v>8303</v>
      </c>
      <c r="S3076" s="7">
        <f t="shared" si="288"/>
        <v>0</v>
      </c>
      <c r="T3076" s="3">
        <f t="shared" si="293"/>
        <v>7.33</v>
      </c>
      <c r="U3076" s="9" t="s">
        <v>8310</v>
      </c>
      <c r="V3076" s="3" t="s">
        <v>8350</v>
      </c>
    </row>
    <row r="3077" spans="1:22" ht="43.2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15">
        <f t="shared" si="289"/>
        <v>42601.102314814809</v>
      </c>
      <c r="K3077" s="3">
        <v>1467253640</v>
      </c>
      <c r="L3077" s="15">
        <f t="shared" si="290"/>
        <v>42551.102314814809</v>
      </c>
      <c r="M3077" s="15" t="str">
        <f t="shared" si="291"/>
        <v>Jun</v>
      </c>
      <c r="N3077" s="15" t="str">
        <f t="shared" si="292"/>
        <v>2016</v>
      </c>
      <c r="O3077" s="3" t="b">
        <v>0</v>
      </c>
      <c r="P3077" s="3">
        <v>20</v>
      </c>
      <c r="Q3077" s="3" t="b">
        <v>0</v>
      </c>
      <c r="R3077" s="3" t="s">
        <v>8303</v>
      </c>
      <c r="S3077" s="7">
        <f t="shared" si="288"/>
        <v>9</v>
      </c>
      <c r="T3077" s="3">
        <f t="shared" si="293"/>
        <v>64.8</v>
      </c>
      <c r="U3077" s="9" t="s">
        <v>8310</v>
      </c>
      <c r="V3077" s="3" t="s">
        <v>8350</v>
      </c>
    </row>
    <row r="3078" spans="1:22" ht="28.8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15">
        <f t="shared" si="289"/>
        <v>42286.651886574073</v>
      </c>
      <c r="K3078" s="3">
        <v>1439221123</v>
      </c>
      <c r="L3078" s="15">
        <f t="shared" si="290"/>
        <v>42226.651886574073</v>
      </c>
      <c r="M3078" s="15" t="str">
        <f t="shared" si="291"/>
        <v>Aug</v>
      </c>
      <c r="N3078" s="15" t="str">
        <f t="shared" si="292"/>
        <v>2015</v>
      </c>
      <c r="O3078" s="3" t="b">
        <v>0</v>
      </c>
      <c r="P3078" s="3">
        <v>50</v>
      </c>
      <c r="Q3078" s="3" t="b">
        <v>0</v>
      </c>
      <c r="R3078" s="3" t="s">
        <v>8303</v>
      </c>
      <c r="S3078" s="7">
        <f t="shared" si="288"/>
        <v>15</v>
      </c>
      <c r="T3078" s="3">
        <f t="shared" si="293"/>
        <v>30.12</v>
      </c>
      <c r="U3078" s="9" t="s">
        <v>8310</v>
      </c>
      <c r="V3078" s="3" t="s">
        <v>8350</v>
      </c>
    </row>
    <row r="3079" spans="1:22" ht="43.2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15">
        <f t="shared" si="289"/>
        <v>42796.956921296296</v>
      </c>
      <c r="K3079" s="3">
        <v>1485903478</v>
      </c>
      <c r="L3079" s="15">
        <f t="shared" si="290"/>
        <v>42766.956921296296</v>
      </c>
      <c r="M3079" s="15" t="str">
        <f t="shared" si="291"/>
        <v>Jan</v>
      </c>
      <c r="N3079" s="15" t="str">
        <f t="shared" si="292"/>
        <v>2017</v>
      </c>
      <c r="O3079" s="3" t="b">
        <v>0</v>
      </c>
      <c r="P3079" s="3">
        <v>2</v>
      </c>
      <c r="Q3079" s="3" t="b">
        <v>0</v>
      </c>
      <c r="R3079" s="3" t="s">
        <v>8303</v>
      </c>
      <c r="S3079" s="7">
        <f t="shared" si="288"/>
        <v>0</v>
      </c>
      <c r="T3079" s="3">
        <f t="shared" si="293"/>
        <v>52.5</v>
      </c>
      <c r="U3079" s="9" t="s">
        <v>8310</v>
      </c>
      <c r="V3079" s="3" t="s">
        <v>8350</v>
      </c>
    </row>
    <row r="3080" spans="1:22" ht="43.2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15">
        <f t="shared" si="289"/>
        <v>42061.138831018514</v>
      </c>
      <c r="K3080" s="3">
        <v>1422328795</v>
      </c>
      <c r="L3080" s="15">
        <f t="shared" si="290"/>
        <v>42031.138831018514</v>
      </c>
      <c r="M3080" s="15" t="str">
        <f t="shared" si="291"/>
        <v>Jan</v>
      </c>
      <c r="N3080" s="15" t="str">
        <f t="shared" si="292"/>
        <v>2015</v>
      </c>
      <c r="O3080" s="3" t="b">
        <v>0</v>
      </c>
      <c r="P3080" s="3">
        <v>3</v>
      </c>
      <c r="Q3080" s="3" t="b">
        <v>0</v>
      </c>
      <c r="R3080" s="3" t="s">
        <v>8303</v>
      </c>
      <c r="S3080" s="7">
        <f t="shared" si="288"/>
        <v>0</v>
      </c>
      <c r="T3080" s="3">
        <f t="shared" si="293"/>
        <v>23.67</v>
      </c>
      <c r="U3080" s="9" t="s">
        <v>8310</v>
      </c>
      <c r="V3080" s="3" t="s">
        <v>8350</v>
      </c>
    </row>
    <row r="3081" spans="1:22" ht="43.2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15">
        <f t="shared" si="289"/>
        <v>42085.671701388885</v>
      </c>
      <c r="K3081" s="3">
        <v>1424452035</v>
      </c>
      <c r="L3081" s="15">
        <f t="shared" si="290"/>
        <v>42055.713368055556</v>
      </c>
      <c r="M3081" s="15" t="str">
        <f t="shared" si="291"/>
        <v>Feb</v>
      </c>
      <c r="N3081" s="15" t="str">
        <f t="shared" si="292"/>
        <v>2015</v>
      </c>
      <c r="O3081" s="3" t="b">
        <v>0</v>
      </c>
      <c r="P3081" s="3">
        <v>27</v>
      </c>
      <c r="Q3081" s="3" t="b">
        <v>0</v>
      </c>
      <c r="R3081" s="3" t="s">
        <v>8303</v>
      </c>
      <c r="S3081" s="7">
        <f t="shared" si="288"/>
        <v>1</v>
      </c>
      <c r="T3081" s="3">
        <f t="shared" si="293"/>
        <v>415.78</v>
      </c>
      <c r="U3081" s="9" t="s">
        <v>8310</v>
      </c>
      <c r="V3081" s="3" t="s">
        <v>8350</v>
      </c>
    </row>
    <row r="3082" spans="1:22" ht="43.2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15">
        <f t="shared" si="289"/>
        <v>42000.0699537037</v>
      </c>
      <c r="K3082" s="3">
        <v>1414456844</v>
      </c>
      <c r="L3082" s="15">
        <f t="shared" si="290"/>
        <v>41940.028287037036</v>
      </c>
      <c r="M3082" s="15" t="str">
        <f t="shared" si="291"/>
        <v>Oct</v>
      </c>
      <c r="N3082" s="15" t="str">
        <f t="shared" si="292"/>
        <v>2014</v>
      </c>
      <c r="O3082" s="3" t="b">
        <v>0</v>
      </c>
      <c r="P3082" s="3">
        <v>7</v>
      </c>
      <c r="Q3082" s="3" t="b">
        <v>0</v>
      </c>
      <c r="R3082" s="3" t="s">
        <v>8303</v>
      </c>
      <c r="S3082" s="7">
        <f t="shared" si="288"/>
        <v>0</v>
      </c>
      <c r="T3082" s="3">
        <f t="shared" si="293"/>
        <v>53.71</v>
      </c>
      <c r="U3082" s="9" t="s">
        <v>8310</v>
      </c>
      <c r="V3082" s="3" t="s">
        <v>8350</v>
      </c>
    </row>
    <row r="3083" spans="1:22" ht="43.2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15">
        <f t="shared" si="289"/>
        <v>42267.181608796294</v>
      </c>
      <c r="K3083" s="3">
        <v>1440130891</v>
      </c>
      <c r="L3083" s="15">
        <f t="shared" si="290"/>
        <v>42237.181608796294</v>
      </c>
      <c r="M3083" s="15" t="str">
        <f t="shared" si="291"/>
        <v>Aug</v>
      </c>
      <c r="N3083" s="15" t="str">
        <f t="shared" si="292"/>
        <v>2015</v>
      </c>
      <c r="O3083" s="3" t="b">
        <v>0</v>
      </c>
      <c r="P3083" s="3">
        <v>5</v>
      </c>
      <c r="Q3083" s="3" t="b">
        <v>0</v>
      </c>
      <c r="R3083" s="3" t="s">
        <v>8303</v>
      </c>
      <c r="S3083" s="7">
        <f t="shared" si="288"/>
        <v>0</v>
      </c>
      <c r="T3083" s="3">
        <f t="shared" si="293"/>
        <v>420.6</v>
      </c>
      <c r="U3083" s="9" t="s">
        <v>8310</v>
      </c>
      <c r="V3083" s="3" t="s">
        <v>8350</v>
      </c>
    </row>
    <row r="3084" spans="1:22" ht="43.2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15">
        <f t="shared" si="289"/>
        <v>42323.96465277778</v>
      </c>
      <c r="K3084" s="3">
        <v>1445033346</v>
      </c>
      <c r="L3084" s="15">
        <f t="shared" si="290"/>
        <v>42293.922986111109</v>
      </c>
      <c r="M3084" s="15" t="str">
        <f t="shared" si="291"/>
        <v>Oct</v>
      </c>
      <c r="N3084" s="15" t="str">
        <f t="shared" si="292"/>
        <v>2015</v>
      </c>
      <c r="O3084" s="3" t="b">
        <v>0</v>
      </c>
      <c r="P3084" s="3">
        <v>0</v>
      </c>
      <c r="Q3084" s="3" t="b">
        <v>0</v>
      </c>
      <c r="R3084" s="3" t="s">
        <v>8303</v>
      </c>
      <c r="S3084" s="7">
        <f t="shared" si="288"/>
        <v>0</v>
      </c>
      <c r="T3084" s="3" t="e">
        <f t="shared" si="293"/>
        <v>#DIV/0!</v>
      </c>
      <c r="U3084" s="9" t="s">
        <v>8310</v>
      </c>
      <c r="V3084" s="3" t="s">
        <v>8350</v>
      </c>
    </row>
    <row r="3085" spans="1:22" ht="57.6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15">
        <f t="shared" si="289"/>
        <v>41883.208333333336</v>
      </c>
      <c r="K3085" s="3">
        <v>1406986278</v>
      </c>
      <c r="L3085" s="15">
        <f t="shared" si="290"/>
        <v>41853.563402777778</v>
      </c>
      <c r="M3085" s="15" t="str">
        <f t="shared" si="291"/>
        <v>Aug</v>
      </c>
      <c r="N3085" s="15" t="str">
        <f t="shared" si="292"/>
        <v>2014</v>
      </c>
      <c r="O3085" s="3" t="b">
        <v>0</v>
      </c>
      <c r="P3085" s="3">
        <v>3</v>
      </c>
      <c r="Q3085" s="3" t="b">
        <v>0</v>
      </c>
      <c r="R3085" s="3" t="s">
        <v>8303</v>
      </c>
      <c r="S3085" s="7">
        <f t="shared" si="288"/>
        <v>0</v>
      </c>
      <c r="T3085" s="3">
        <f t="shared" si="293"/>
        <v>18.670000000000002</v>
      </c>
      <c r="U3085" s="9" t="s">
        <v>8310</v>
      </c>
      <c r="V3085" s="3" t="s">
        <v>8350</v>
      </c>
    </row>
    <row r="3086" spans="1:22" ht="57.6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15">
        <f t="shared" si="289"/>
        <v>42129.783333333333</v>
      </c>
      <c r="K3086" s="3">
        <v>1428340931</v>
      </c>
      <c r="L3086" s="15">
        <f t="shared" si="290"/>
        <v>42100.723738425921</v>
      </c>
      <c r="M3086" s="15" t="str">
        <f t="shared" si="291"/>
        <v>Apr</v>
      </c>
      <c r="N3086" s="15" t="str">
        <f t="shared" si="292"/>
        <v>2015</v>
      </c>
      <c r="O3086" s="3" t="b">
        <v>0</v>
      </c>
      <c r="P3086" s="3">
        <v>6</v>
      </c>
      <c r="Q3086" s="3" t="b">
        <v>0</v>
      </c>
      <c r="R3086" s="3" t="s">
        <v>8303</v>
      </c>
      <c r="S3086" s="7">
        <f t="shared" si="288"/>
        <v>12</v>
      </c>
      <c r="T3086" s="3">
        <f t="shared" si="293"/>
        <v>78.33</v>
      </c>
      <c r="U3086" s="9" t="s">
        <v>8310</v>
      </c>
      <c r="V3086" s="3" t="s">
        <v>8350</v>
      </c>
    </row>
    <row r="3087" spans="1:22" ht="43.2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15">
        <f t="shared" si="289"/>
        <v>42276.883784722217</v>
      </c>
      <c r="K3087" s="3">
        <v>1440969159</v>
      </c>
      <c r="L3087" s="15">
        <f t="shared" si="290"/>
        <v>42246.883784722217</v>
      </c>
      <c r="M3087" s="15" t="str">
        <f t="shared" si="291"/>
        <v>Aug</v>
      </c>
      <c r="N3087" s="15" t="str">
        <f t="shared" si="292"/>
        <v>2015</v>
      </c>
      <c r="O3087" s="3" t="b">
        <v>0</v>
      </c>
      <c r="P3087" s="3">
        <v>9</v>
      </c>
      <c r="Q3087" s="3" t="b">
        <v>0</v>
      </c>
      <c r="R3087" s="3" t="s">
        <v>8303</v>
      </c>
      <c r="S3087" s="7">
        <f t="shared" si="288"/>
        <v>2</v>
      </c>
      <c r="T3087" s="3">
        <f t="shared" si="293"/>
        <v>67.78</v>
      </c>
      <c r="U3087" s="9" t="s">
        <v>8310</v>
      </c>
      <c r="V3087" s="3" t="s">
        <v>8350</v>
      </c>
    </row>
    <row r="3088" spans="1:22" ht="43.2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15">
        <f t="shared" si="289"/>
        <v>42233.67082175926</v>
      </c>
      <c r="K3088" s="3">
        <v>1434643559</v>
      </c>
      <c r="L3088" s="15">
        <f t="shared" si="290"/>
        <v>42173.67082175926</v>
      </c>
      <c r="M3088" s="15" t="str">
        <f t="shared" si="291"/>
        <v>Jun</v>
      </c>
      <c r="N3088" s="15" t="str">
        <f t="shared" si="292"/>
        <v>2015</v>
      </c>
      <c r="O3088" s="3" t="b">
        <v>0</v>
      </c>
      <c r="P3088" s="3">
        <v>3</v>
      </c>
      <c r="Q3088" s="3" t="b">
        <v>0</v>
      </c>
      <c r="R3088" s="3" t="s">
        <v>8303</v>
      </c>
      <c r="S3088" s="7">
        <f t="shared" si="288"/>
        <v>0</v>
      </c>
      <c r="T3088" s="3">
        <f t="shared" si="293"/>
        <v>16.670000000000002</v>
      </c>
      <c r="U3088" s="9" t="s">
        <v>8310</v>
      </c>
      <c r="V3088" s="3" t="s">
        <v>8350</v>
      </c>
    </row>
    <row r="3089" spans="1:22" ht="43.2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15">
        <f t="shared" si="289"/>
        <v>42725.192013888889</v>
      </c>
      <c r="K3089" s="3">
        <v>1477107390</v>
      </c>
      <c r="L3089" s="15">
        <f t="shared" si="290"/>
        <v>42665.150347222225</v>
      </c>
      <c r="M3089" s="15" t="str">
        <f t="shared" si="291"/>
        <v>Oct</v>
      </c>
      <c r="N3089" s="15" t="str">
        <f t="shared" si="292"/>
        <v>2016</v>
      </c>
      <c r="O3089" s="3" t="b">
        <v>0</v>
      </c>
      <c r="P3089" s="3">
        <v>2</v>
      </c>
      <c r="Q3089" s="3" t="b">
        <v>0</v>
      </c>
      <c r="R3089" s="3" t="s">
        <v>8303</v>
      </c>
      <c r="S3089" s="7">
        <f t="shared" si="288"/>
        <v>1</v>
      </c>
      <c r="T3089" s="3">
        <f t="shared" si="293"/>
        <v>62.5</v>
      </c>
      <c r="U3089" s="9" t="s">
        <v>8310</v>
      </c>
      <c r="V3089" s="3" t="s">
        <v>8350</v>
      </c>
    </row>
    <row r="3090" spans="1:22" ht="43.2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15">
        <f t="shared" si="289"/>
        <v>42012.570138888885</v>
      </c>
      <c r="K3090" s="3">
        <v>1418046247</v>
      </c>
      <c r="L3090" s="15">
        <f t="shared" si="290"/>
        <v>41981.57230324074</v>
      </c>
      <c r="M3090" s="15" t="str">
        <f t="shared" si="291"/>
        <v>Dec</v>
      </c>
      <c r="N3090" s="15" t="str">
        <f t="shared" si="292"/>
        <v>2014</v>
      </c>
      <c r="O3090" s="3" t="b">
        <v>0</v>
      </c>
      <c r="P3090" s="3">
        <v>3</v>
      </c>
      <c r="Q3090" s="3" t="b">
        <v>0</v>
      </c>
      <c r="R3090" s="3" t="s">
        <v>8303</v>
      </c>
      <c r="S3090" s="7">
        <f t="shared" si="288"/>
        <v>0</v>
      </c>
      <c r="T3090" s="3">
        <f t="shared" si="293"/>
        <v>42</v>
      </c>
      <c r="U3090" s="9" t="s">
        <v>8310</v>
      </c>
      <c r="V3090" s="3" t="s">
        <v>8350</v>
      </c>
    </row>
    <row r="3091" spans="1:22" ht="43.2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15">
        <f t="shared" si="289"/>
        <v>42560.082638888889</v>
      </c>
      <c r="K3091" s="3">
        <v>1465304483</v>
      </c>
      <c r="L3091" s="15">
        <f t="shared" si="290"/>
        <v>42528.542627314819</v>
      </c>
      <c r="M3091" s="15" t="str">
        <f t="shared" si="291"/>
        <v>Jun</v>
      </c>
      <c r="N3091" s="15" t="str">
        <f t="shared" si="292"/>
        <v>2016</v>
      </c>
      <c r="O3091" s="3" t="b">
        <v>0</v>
      </c>
      <c r="P3091" s="3">
        <v>45</v>
      </c>
      <c r="Q3091" s="3" t="b">
        <v>0</v>
      </c>
      <c r="R3091" s="3" t="s">
        <v>8303</v>
      </c>
      <c r="S3091" s="7">
        <f t="shared" si="288"/>
        <v>23</v>
      </c>
      <c r="T3091" s="3">
        <f t="shared" si="293"/>
        <v>130.09</v>
      </c>
      <c r="U3091" s="9" t="s">
        <v>8310</v>
      </c>
      <c r="V3091" s="3" t="s">
        <v>8350</v>
      </c>
    </row>
    <row r="3092" spans="1:22" ht="43.2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15">
        <f t="shared" si="289"/>
        <v>42125.777141203704</v>
      </c>
      <c r="K3092" s="3">
        <v>1425325145</v>
      </c>
      <c r="L3092" s="15">
        <f t="shared" si="290"/>
        <v>42065.818807870368</v>
      </c>
      <c r="M3092" s="15" t="str">
        <f t="shared" si="291"/>
        <v>Mar</v>
      </c>
      <c r="N3092" s="15" t="str">
        <f t="shared" si="292"/>
        <v>2015</v>
      </c>
      <c r="O3092" s="3" t="b">
        <v>0</v>
      </c>
      <c r="P3092" s="3">
        <v>9</v>
      </c>
      <c r="Q3092" s="3" t="b">
        <v>0</v>
      </c>
      <c r="R3092" s="3" t="s">
        <v>8303</v>
      </c>
      <c r="S3092" s="7">
        <f t="shared" si="288"/>
        <v>5</v>
      </c>
      <c r="T3092" s="3">
        <f t="shared" si="293"/>
        <v>1270.22</v>
      </c>
      <c r="U3092" s="9" t="s">
        <v>8310</v>
      </c>
      <c r="V3092" s="3" t="s">
        <v>8350</v>
      </c>
    </row>
    <row r="3093" spans="1:22" ht="57.6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15">
        <f t="shared" si="289"/>
        <v>42596.948414351849</v>
      </c>
      <c r="K3093" s="3">
        <v>1468622743</v>
      </c>
      <c r="L3093" s="15">
        <f t="shared" si="290"/>
        <v>42566.948414351849</v>
      </c>
      <c r="M3093" s="15" t="str">
        <f t="shared" si="291"/>
        <v>Jul</v>
      </c>
      <c r="N3093" s="15" t="str">
        <f t="shared" si="292"/>
        <v>2016</v>
      </c>
      <c r="O3093" s="3" t="b">
        <v>0</v>
      </c>
      <c r="P3093" s="3">
        <v>9</v>
      </c>
      <c r="Q3093" s="3" t="b">
        <v>0</v>
      </c>
      <c r="R3093" s="3" t="s">
        <v>8303</v>
      </c>
      <c r="S3093" s="7">
        <f t="shared" si="288"/>
        <v>16</v>
      </c>
      <c r="T3093" s="3">
        <f t="shared" si="293"/>
        <v>88.44</v>
      </c>
      <c r="U3093" s="9" t="s">
        <v>8310</v>
      </c>
      <c r="V3093" s="3" t="s">
        <v>8350</v>
      </c>
    </row>
    <row r="3094" spans="1:22" ht="43.2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15">
        <f t="shared" si="289"/>
        <v>42292.916666666672</v>
      </c>
      <c r="K3094" s="3">
        <v>1441723912</v>
      </c>
      <c r="L3094" s="15">
        <f t="shared" si="290"/>
        <v>42255.619351851856</v>
      </c>
      <c r="M3094" s="15" t="str">
        <f t="shared" si="291"/>
        <v>Sep</v>
      </c>
      <c r="N3094" s="15" t="str">
        <f t="shared" si="292"/>
        <v>2015</v>
      </c>
      <c r="O3094" s="3" t="b">
        <v>0</v>
      </c>
      <c r="P3094" s="3">
        <v>21</v>
      </c>
      <c r="Q3094" s="3" t="b">
        <v>0</v>
      </c>
      <c r="R3094" s="3" t="s">
        <v>8303</v>
      </c>
      <c r="S3094" s="7">
        <f t="shared" si="288"/>
        <v>1</v>
      </c>
      <c r="T3094" s="3">
        <f t="shared" si="293"/>
        <v>56.34</v>
      </c>
      <c r="U3094" s="9" t="s">
        <v>8310</v>
      </c>
      <c r="V3094" s="3" t="s">
        <v>8350</v>
      </c>
    </row>
    <row r="3095" spans="1:22" ht="57.6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15">
        <f t="shared" si="289"/>
        <v>41791.165972222225</v>
      </c>
      <c r="K3095" s="3">
        <v>1398980941</v>
      </c>
      <c r="L3095" s="15">
        <f t="shared" si="290"/>
        <v>41760.909039351849</v>
      </c>
      <c r="M3095" s="15" t="str">
        <f t="shared" si="291"/>
        <v>May</v>
      </c>
      <c r="N3095" s="15" t="str">
        <f t="shared" si="292"/>
        <v>2014</v>
      </c>
      <c r="O3095" s="3" t="b">
        <v>0</v>
      </c>
      <c r="P3095" s="3">
        <v>17</v>
      </c>
      <c r="Q3095" s="3" t="b">
        <v>0</v>
      </c>
      <c r="R3095" s="3" t="s">
        <v>8303</v>
      </c>
      <c r="S3095" s="7">
        <f t="shared" si="288"/>
        <v>23</v>
      </c>
      <c r="T3095" s="3">
        <f t="shared" si="293"/>
        <v>53.53</v>
      </c>
      <c r="U3095" s="9" t="s">
        <v>8310</v>
      </c>
      <c r="V3095" s="3" t="s">
        <v>8350</v>
      </c>
    </row>
    <row r="3096" spans="1:22" ht="43.2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15">
        <f t="shared" si="289"/>
        <v>42267.795787037037</v>
      </c>
      <c r="K3096" s="3">
        <v>1437591956</v>
      </c>
      <c r="L3096" s="15">
        <f t="shared" si="290"/>
        <v>42207.795787037037</v>
      </c>
      <c r="M3096" s="15" t="str">
        <f t="shared" si="291"/>
        <v>Jul</v>
      </c>
      <c r="N3096" s="15" t="str">
        <f t="shared" si="292"/>
        <v>2015</v>
      </c>
      <c r="O3096" s="3" t="b">
        <v>0</v>
      </c>
      <c r="P3096" s="3">
        <v>1</v>
      </c>
      <c r="Q3096" s="3" t="b">
        <v>0</v>
      </c>
      <c r="R3096" s="3" t="s">
        <v>8303</v>
      </c>
      <c r="S3096" s="7">
        <f t="shared" si="288"/>
        <v>0</v>
      </c>
      <c r="T3096" s="3">
        <f t="shared" si="293"/>
        <v>25</v>
      </c>
      <c r="U3096" s="9" t="s">
        <v>8310</v>
      </c>
      <c r="V3096" s="3" t="s">
        <v>8350</v>
      </c>
    </row>
    <row r="3097" spans="1:22" ht="43.2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15">
        <f t="shared" si="289"/>
        <v>42583.025231481486</v>
      </c>
      <c r="K3097" s="3">
        <v>1464827780</v>
      </c>
      <c r="L3097" s="15">
        <f t="shared" si="290"/>
        <v>42523.025231481486</v>
      </c>
      <c r="M3097" s="15" t="str">
        <f t="shared" si="291"/>
        <v>Jun</v>
      </c>
      <c r="N3097" s="15" t="str">
        <f t="shared" si="292"/>
        <v>2016</v>
      </c>
      <c r="O3097" s="3" t="b">
        <v>0</v>
      </c>
      <c r="P3097" s="3">
        <v>1</v>
      </c>
      <c r="Q3097" s="3" t="b">
        <v>0</v>
      </c>
      <c r="R3097" s="3" t="s">
        <v>8303</v>
      </c>
      <c r="S3097" s="7">
        <f t="shared" si="288"/>
        <v>0</v>
      </c>
      <c r="T3097" s="3">
        <f t="shared" si="293"/>
        <v>50</v>
      </c>
      <c r="U3097" s="9" t="s">
        <v>8310</v>
      </c>
      <c r="V3097" s="3" t="s">
        <v>8350</v>
      </c>
    </row>
    <row r="3098" spans="1:22" ht="43.2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15">
        <f t="shared" si="289"/>
        <v>42144.825532407413</v>
      </c>
      <c r="K3098" s="3">
        <v>1429559326</v>
      </c>
      <c r="L3098" s="15">
        <f t="shared" si="290"/>
        <v>42114.825532407413</v>
      </c>
      <c r="M3098" s="15" t="str">
        <f t="shared" si="291"/>
        <v>Apr</v>
      </c>
      <c r="N3098" s="15" t="str">
        <f t="shared" si="292"/>
        <v>2015</v>
      </c>
      <c r="O3098" s="3" t="b">
        <v>0</v>
      </c>
      <c r="P3098" s="3">
        <v>14</v>
      </c>
      <c r="Q3098" s="3" t="b">
        <v>0</v>
      </c>
      <c r="R3098" s="3" t="s">
        <v>8303</v>
      </c>
      <c r="S3098" s="7">
        <f t="shared" si="288"/>
        <v>4</v>
      </c>
      <c r="T3098" s="3">
        <f t="shared" si="293"/>
        <v>56.79</v>
      </c>
      <c r="U3098" s="9" t="s">
        <v>8310</v>
      </c>
      <c r="V3098" s="3" t="s">
        <v>8350</v>
      </c>
    </row>
    <row r="3099" spans="1:22" ht="43.2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15">
        <f t="shared" si="289"/>
        <v>42650.583333333328</v>
      </c>
      <c r="K3099" s="3">
        <v>1474027501</v>
      </c>
      <c r="L3099" s="15">
        <f t="shared" si="290"/>
        <v>42629.503483796296</v>
      </c>
      <c r="M3099" s="15" t="str">
        <f t="shared" si="291"/>
        <v>Sep</v>
      </c>
      <c r="N3099" s="15" t="str">
        <f t="shared" si="292"/>
        <v>2016</v>
      </c>
      <c r="O3099" s="3" t="b">
        <v>0</v>
      </c>
      <c r="P3099" s="3">
        <v>42</v>
      </c>
      <c r="Q3099" s="3" t="b">
        <v>0</v>
      </c>
      <c r="R3099" s="3" t="s">
        <v>8303</v>
      </c>
      <c r="S3099" s="7">
        <f t="shared" si="288"/>
        <v>17</v>
      </c>
      <c r="T3099" s="3">
        <f t="shared" si="293"/>
        <v>40.83</v>
      </c>
      <c r="U3099" s="9" t="s">
        <v>8310</v>
      </c>
      <c r="V3099" s="3" t="s">
        <v>8350</v>
      </c>
    </row>
    <row r="3100" spans="1:22" ht="43.2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15">
        <f t="shared" si="289"/>
        <v>42408.01180555555</v>
      </c>
      <c r="K3100" s="3">
        <v>1450724449</v>
      </c>
      <c r="L3100" s="15">
        <f t="shared" si="290"/>
        <v>42359.792233796295</v>
      </c>
      <c r="M3100" s="15" t="str">
        <f t="shared" si="291"/>
        <v>Dec</v>
      </c>
      <c r="N3100" s="15" t="str">
        <f t="shared" si="292"/>
        <v>2015</v>
      </c>
      <c r="O3100" s="3" t="b">
        <v>0</v>
      </c>
      <c r="P3100" s="3">
        <v>27</v>
      </c>
      <c r="Q3100" s="3" t="b">
        <v>0</v>
      </c>
      <c r="R3100" s="3" t="s">
        <v>8303</v>
      </c>
      <c r="S3100" s="7">
        <f t="shared" si="288"/>
        <v>4</v>
      </c>
      <c r="T3100" s="3">
        <f t="shared" si="293"/>
        <v>65.11</v>
      </c>
      <c r="U3100" s="9" t="s">
        <v>8310</v>
      </c>
      <c r="V3100" s="3" t="s">
        <v>8350</v>
      </c>
    </row>
    <row r="3101" spans="1:22" ht="43.2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15">
        <f t="shared" si="289"/>
        <v>42412.189710648148</v>
      </c>
      <c r="K3101" s="3">
        <v>1452659591</v>
      </c>
      <c r="L3101" s="15">
        <f t="shared" si="290"/>
        <v>42382.189710648148</v>
      </c>
      <c r="M3101" s="15" t="str">
        <f t="shared" si="291"/>
        <v>Jan</v>
      </c>
      <c r="N3101" s="15" t="str">
        <f t="shared" si="292"/>
        <v>2016</v>
      </c>
      <c r="O3101" s="3" t="b">
        <v>0</v>
      </c>
      <c r="P3101" s="3">
        <v>5</v>
      </c>
      <c r="Q3101" s="3" t="b">
        <v>0</v>
      </c>
      <c r="R3101" s="3" t="s">
        <v>8303</v>
      </c>
      <c r="S3101" s="7">
        <f t="shared" si="288"/>
        <v>14</v>
      </c>
      <c r="T3101" s="3">
        <f t="shared" si="293"/>
        <v>55.6</v>
      </c>
      <c r="U3101" s="9" t="s">
        <v>8310</v>
      </c>
      <c r="V3101" s="3" t="s">
        <v>8350</v>
      </c>
    </row>
    <row r="3102" spans="1:22" ht="43.2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15">
        <f t="shared" si="289"/>
        <v>41932.622395833336</v>
      </c>
      <c r="K3102" s="3">
        <v>1411224975</v>
      </c>
      <c r="L3102" s="15">
        <f t="shared" si="290"/>
        <v>41902.622395833336</v>
      </c>
      <c r="M3102" s="15" t="str">
        <f t="shared" si="291"/>
        <v>Sep</v>
      </c>
      <c r="N3102" s="15" t="str">
        <f t="shared" si="292"/>
        <v>2014</v>
      </c>
      <c r="O3102" s="3" t="b">
        <v>0</v>
      </c>
      <c r="P3102" s="3">
        <v>13</v>
      </c>
      <c r="Q3102" s="3" t="b">
        <v>0</v>
      </c>
      <c r="R3102" s="3" t="s">
        <v>8303</v>
      </c>
      <c r="S3102" s="7">
        <f t="shared" si="288"/>
        <v>15</v>
      </c>
      <c r="T3102" s="3">
        <f t="shared" si="293"/>
        <v>140.54</v>
      </c>
      <c r="U3102" s="9" t="s">
        <v>8310</v>
      </c>
      <c r="V3102" s="3" t="s">
        <v>8350</v>
      </c>
    </row>
    <row r="3103" spans="1:22" ht="57.6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15">
        <f t="shared" si="289"/>
        <v>42201.330555555556</v>
      </c>
      <c r="K3103" s="3">
        <v>1434445937</v>
      </c>
      <c r="L3103" s="15">
        <f t="shared" si="290"/>
        <v>42171.383530092593</v>
      </c>
      <c r="M3103" s="15" t="str">
        <f t="shared" si="291"/>
        <v>Jun</v>
      </c>
      <c r="N3103" s="15" t="str">
        <f t="shared" si="292"/>
        <v>2015</v>
      </c>
      <c r="O3103" s="3" t="b">
        <v>0</v>
      </c>
      <c r="P3103" s="3">
        <v>12</v>
      </c>
      <c r="Q3103" s="3" t="b">
        <v>0</v>
      </c>
      <c r="R3103" s="3" t="s">
        <v>8303</v>
      </c>
      <c r="S3103" s="7">
        <f t="shared" si="288"/>
        <v>12</v>
      </c>
      <c r="T3103" s="3">
        <f t="shared" si="293"/>
        <v>25</v>
      </c>
      <c r="U3103" s="9" t="s">
        <v>8310</v>
      </c>
      <c r="V3103" s="3" t="s">
        <v>8350</v>
      </c>
    </row>
    <row r="3104" spans="1:22" ht="57.6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15">
        <f t="shared" si="289"/>
        <v>42605.340486111112</v>
      </c>
      <c r="K3104" s="3">
        <v>1467619818</v>
      </c>
      <c r="L3104" s="15">
        <f t="shared" si="290"/>
        <v>42555.340486111112</v>
      </c>
      <c r="M3104" s="15" t="str">
        <f t="shared" si="291"/>
        <v>Jul</v>
      </c>
      <c r="N3104" s="15" t="str">
        <f t="shared" si="292"/>
        <v>2016</v>
      </c>
      <c r="O3104" s="3" t="b">
        <v>0</v>
      </c>
      <c r="P3104" s="3">
        <v>90</v>
      </c>
      <c r="Q3104" s="3" t="b">
        <v>0</v>
      </c>
      <c r="R3104" s="3" t="s">
        <v>8303</v>
      </c>
      <c r="S3104" s="7">
        <f t="shared" si="288"/>
        <v>39</v>
      </c>
      <c r="T3104" s="3">
        <f t="shared" si="293"/>
        <v>69.53</v>
      </c>
      <c r="U3104" s="9" t="s">
        <v>8310</v>
      </c>
      <c r="V3104" s="3" t="s">
        <v>8350</v>
      </c>
    </row>
    <row r="3105" spans="1:22" ht="28.8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15">
        <f t="shared" si="289"/>
        <v>42167.156319444446</v>
      </c>
      <c r="K3105" s="3">
        <v>1428896706</v>
      </c>
      <c r="L3105" s="15">
        <f t="shared" si="290"/>
        <v>42107.156319444446</v>
      </c>
      <c r="M3105" s="15" t="str">
        <f t="shared" si="291"/>
        <v>Apr</v>
      </c>
      <c r="N3105" s="15" t="str">
        <f t="shared" si="292"/>
        <v>2015</v>
      </c>
      <c r="O3105" s="3" t="b">
        <v>0</v>
      </c>
      <c r="P3105" s="3">
        <v>2</v>
      </c>
      <c r="Q3105" s="3" t="b">
        <v>0</v>
      </c>
      <c r="R3105" s="3" t="s">
        <v>8303</v>
      </c>
      <c r="S3105" s="7">
        <f t="shared" si="288"/>
        <v>0</v>
      </c>
      <c r="T3105" s="3">
        <f t="shared" si="293"/>
        <v>5.5</v>
      </c>
      <c r="U3105" s="9" t="s">
        <v>8310</v>
      </c>
      <c r="V3105" s="3" t="s">
        <v>8350</v>
      </c>
    </row>
    <row r="3106" spans="1:22" ht="43.2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15">
        <f t="shared" si="289"/>
        <v>42038.083333333328</v>
      </c>
      <c r="K3106" s="3">
        <v>1420235311</v>
      </c>
      <c r="L3106" s="15">
        <f t="shared" si="290"/>
        <v>42006.908692129626</v>
      </c>
      <c r="M3106" s="15" t="str">
        <f t="shared" si="291"/>
        <v>Jan</v>
      </c>
      <c r="N3106" s="15" t="str">
        <f t="shared" si="292"/>
        <v>2015</v>
      </c>
      <c r="O3106" s="3" t="b">
        <v>0</v>
      </c>
      <c r="P3106" s="3">
        <v>5</v>
      </c>
      <c r="Q3106" s="3" t="b">
        <v>0</v>
      </c>
      <c r="R3106" s="3" t="s">
        <v>8303</v>
      </c>
      <c r="S3106" s="7">
        <f t="shared" si="288"/>
        <v>30</v>
      </c>
      <c r="T3106" s="3">
        <f t="shared" si="293"/>
        <v>237</v>
      </c>
      <c r="U3106" s="9" t="s">
        <v>8310</v>
      </c>
      <c r="V3106" s="3" t="s">
        <v>8350</v>
      </c>
    </row>
    <row r="3107" spans="1:22" ht="43.2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15">
        <f t="shared" si="289"/>
        <v>41931.208333333336</v>
      </c>
      <c r="K3107" s="3">
        <v>1408986916</v>
      </c>
      <c r="L3107" s="15">
        <f t="shared" si="290"/>
        <v>41876.718935185185</v>
      </c>
      <c r="M3107" s="15" t="str">
        <f t="shared" si="291"/>
        <v>Aug</v>
      </c>
      <c r="N3107" s="15" t="str">
        <f t="shared" si="292"/>
        <v>2014</v>
      </c>
      <c r="O3107" s="3" t="b">
        <v>0</v>
      </c>
      <c r="P3107" s="3">
        <v>31</v>
      </c>
      <c r="Q3107" s="3" t="b">
        <v>0</v>
      </c>
      <c r="R3107" s="3" t="s">
        <v>8303</v>
      </c>
      <c r="S3107" s="7">
        <f t="shared" si="288"/>
        <v>42</v>
      </c>
      <c r="T3107" s="3">
        <f t="shared" si="293"/>
        <v>79.87</v>
      </c>
      <c r="U3107" s="9" t="s">
        <v>8310</v>
      </c>
      <c r="V3107" s="3" t="s">
        <v>8350</v>
      </c>
    </row>
    <row r="3108" spans="1:22" ht="57.6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15">
        <f t="shared" si="289"/>
        <v>42263.916666666672</v>
      </c>
      <c r="K3108" s="3">
        <v>1440497876</v>
      </c>
      <c r="L3108" s="15">
        <f t="shared" si="290"/>
        <v>42241.429120370376</v>
      </c>
      <c r="M3108" s="15" t="str">
        <f t="shared" si="291"/>
        <v>Aug</v>
      </c>
      <c r="N3108" s="15" t="str">
        <f t="shared" si="292"/>
        <v>2015</v>
      </c>
      <c r="O3108" s="3" t="b">
        <v>0</v>
      </c>
      <c r="P3108" s="3">
        <v>4</v>
      </c>
      <c r="Q3108" s="3" t="b">
        <v>0</v>
      </c>
      <c r="R3108" s="3" t="s">
        <v>8303</v>
      </c>
      <c r="S3108" s="7">
        <f t="shared" si="288"/>
        <v>4</v>
      </c>
      <c r="T3108" s="3">
        <f t="shared" si="293"/>
        <v>10.25</v>
      </c>
      <c r="U3108" s="9" t="s">
        <v>8310</v>
      </c>
      <c r="V3108" s="3" t="s">
        <v>8350</v>
      </c>
    </row>
    <row r="3109" spans="1:22" ht="43.2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15">
        <f t="shared" si="289"/>
        <v>42135.814247685179</v>
      </c>
      <c r="K3109" s="3">
        <v>1430767951</v>
      </c>
      <c r="L3109" s="15">
        <f t="shared" si="290"/>
        <v>42128.814247685179</v>
      </c>
      <c r="M3109" s="15" t="str">
        <f t="shared" si="291"/>
        <v>May</v>
      </c>
      <c r="N3109" s="15" t="str">
        <f t="shared" si="292"/>
        <v>2015</v>
      </c>
      <c r="O3109" s="3" t="b">
        <v>0</v>
      </c>
      <c r="P3109" s="3">
        <v>29</v>
      </c>
      <c r="Q3109" s="3" t="b">
        <v>0</v>
      </c>
      <c r="R3109" s="3" t="s">
        <v>8303</v>
      </c>
      <c r="S3109" s="7">
        <f t="shared" si="288"/>
        <v>20</v>
      </c>
      <c r="T3109" s="3">
        <f t="shared" si="293"/>
        <v>272.58999999999997</v>
      </c>
      <c r="U3109" s="9" t="s">
        <v>8310</v>
      </c>
      <c r="V3109" s="3" t="s">
        <v>8350</v>
      </c>
    </row>
    <row r="3110" spans="1:22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15">
        <f t="shared" si="289"/>
        <v>42122.638819444444</v>
      </c>
      <c r="K3110" s="3">
        <v>1425053994</v>
      </c>
      <c r="L3110" s="15">
        <f t="shared" si="290"/>
        <v>42062.680486111116</v>
      </c>
      <c r="M3110" s="15" t="str">
        <f t="shared" si="291"/>
        <v>Feb</v>
      </c>
      <c r="N3110" s="15" t="str">
        <f t="shared" si="292"/>
        <v>2015</v>
      </c>
      <c r="O3110" s="3" t="b">
        <v>0</v>
      </c>
      <c r="P3110" s="3">
        <v>2</v>
      </c>
      <c r="Q3110" s="3" t="b">
        <v>0</v>
      </c>
      <c r="R3110" s="3" t="s">
        <v>8303</v>
      </c>
      <c r="S3110" s="7">
        <f t="shared" si="288"/>
        <v>0</v>
      </c>
      <c r="T3110" s="3">
        <f t="shared" si="293"/>
        <v>13</v>
      </c>
      <c r="U3110" s="9" t="s">
        <v>8310</v>
      </c>
      <c r="V3110" s="3" t="s">
        <v>8350</v>
      </c>
    </row>
    <row r="3111" spans="1:22" ht="43.2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15">
        <f t="shared" si="289"/>
        <v>41879.125115740739</v>
      </c>
      <c r="K3111" s="3">
        <v>1406170810</v>
      </c>
      <c r="L3111" s="15">
        <f t="shared" si="290"/>
        <v>41844.125115740739</v>
      </c>
      <c r="M3111" s="15" t="str">
        <f t="shared" si="291"/>
        <v>Jul</v>
      </c>
      <c r="N3111" s="15" t="str">
        <f t="shared" si="292"/>
        <v>2014</v>
      </c>
      <c r="O3111" s="3" t="b">
        <v>0</v>
      </c>
      <c r="P3111" s="3">
        <v>114</v>
      </c>
      <c r="Q3111" s="3" t="b">
        <v>0</v>
      </c>
      <c r="R3111" s="3" t="s">
        <v>8303</v>
      </c>
      <c r="S3111" s="7">
        <f t="shared" si="288"/>
        <v>25</v>
      </c>
      <c r="T3111" s="3">
        <f t="shared" si="293"/>
        <v>58.18</v>
      </c>
      <c r="U3111" s="9" t="s">
        <v>8310</v>
      </c>
      <c r="V3111" s="3" t="s">
        <v>8350</v>
      </c>
    </row>
    <row r="3112" spans="1:22" ht="43.2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15">
        <f t="shared" si="289"/>
        <v>42785.031469907408</v>
      </c>
      <c r="K3112" s="3">
        <v>1484009119</v>
      </c>
      <c r="L3112" s="15">
        <f t="shared" si="290"/>
        <v>42745.031469907408</v>
      </c>
      <c r="M3112" s="15" t="str">
        <f t="shared" si="291"/>
        <v>Jan</v>
      </c>
      <c r="N3112" s="15" t="str">
        <f t="shared" si="292"/>
        <v>2017</v>
      </c>
      <c r="O3112" s="3" t="b">
        <v>0</v>
      </c>
      <c r="P3112" s="3">
        <v>1</v>
      </c>
      <c r="Q3112" s="3" t="b">
        <v>0</v>
      </c>
      <c r="R3112" s="3" t="s">
        <v>8303</v>
      </c>
      <c r="S3112" s="7">
        <f t="shared" si="288"/>
        <v>0</v>
      </c>
      <c r="T3112" s="3">
        <f t="shared" si="293"/>
        <v>10</v>
      </c>
      <c r="U3112" s="9" t="s">
        <v>8310</v>
      </c>
      <c r="V3112" s="3" t="s">
        <v>8350</v>
      </c>
    </row>
    <row r="3113" spans="1:22" ht="43.2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15">
        <f t="shared" si="289"/>
        <v>41916.595138888886</v>
      </c>
      <c r="K3113" s="3">
        <v>1409753820</v>
      </c>
      <c r="L3113" s="15">
        <f t="shared" si="290"/>
        <v>41885.595138888886</v>
      </c>
      <c r="M3113" s="15" t="str">
        <f t="shared" si="291"/>
        <v>Sep</v>
      </c>
      <c r="N3113" s="15" t="str">
        <f t="shared" si="292"/>
        <v>2014</v>
      </c>
      <c r="O3113" s="3" t="b">
        <v>0</v>
      </c>
      <c r="P3113" s="3">
        <v>76</v>
      </c>
      <c r="Q3113" s="3" t="b">
        <v>0</v>
      </c>
      <c r="R3113" s="3" t="s">
        <v>8303</v>
      </c>
      <c r="S3113" s="7">
        <f t="shared" si="288"/>
        <v>27</v>
      </c>
      <c r="T3113" s="3">
        <f t="shared" si="293"/>
        <v>70.11</v>
      </c>
      <c r="U3113" s="9" t="s">
        <v>8310</v>
      </c>
      <c r="V3113" s="3" t="s">
        <v>8350</v>
      </c>
    </row>
    <row r="3114" spans="1:22" ht="43.2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15">
        <f t="shared" si="289"/>
        <v>42675.121921296297</v>
      </c>
      <c r="K3114" s="3">
        <v>1472784934</v>
      </c>
      <c r="L3114" s="15">
        <f t="shared" si="290"/>
        <v>42615.121921296297</v>
      </c>
      <c r="M3114" s="15" t="str">
        <f t="shared" si="291"/>
        <v>Sep</v>
      </c>
      <c r="N3114" s="15" t="str">
        <f t="shared" si="292"/>
        <v>2016</v>
      </c>
      <c r="O3114" s="3" t="b">
        <v>0</v>
      </c>
      <c r="P3114" s="3">
        <v>9</v>
      </c>
      <c r="Q3114" s="3" t="b">
        <v>0</v>
      </c>
      <c r="R3114" s="3" t="s">
        <v>8303</v>
      </c>
      <c r="S3114" s="7">
        <f t="shared" si="288"/>
        <v>5</v>
      </c>
      <c r="T3114" s="3">
        <f t="shared" si="293"/>
        <v>57.89</v>
      </c>
      <c r="U3114" s="9" t="s">
        <v>8310</v>
      </c>
      <c r="V3114" s="3" t="s">
        <v>8350</v>
      </c>
    </row>
    <row r="3115" spans="1:22" ht="43.2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15">
        <f t="shared" si="289"/>
        <v>42111.731273148151</v>
      </c>
      <c r="K3115" s="3">
        <v>1426699982</v>
      </c>
      <c r="L3115" s="15">
        <f t="shared" si="290"/>
        <v>42081.731273148151</v>
      </c>
      <c r="M3115" s="15" t="str">
        <f t="shared" si="291"/>
        <v>Mar</v>
      </c>
      <c r="N3115" s="15" t="str">
        <f t="shared" si="292"/>
        <v>2015</v>
      </c>
      <c r="O3115" s="3" t="b">
        <v>0</v>
      </c>
      <c r="P3115" s="3">
        <v>37</v>
      </c>
      <c r="Q3115" s="3" t="b">
        <v>0</v>
      </c>
      <c r="R3115" s="3" t="s">
        <v>8303</v>
      </c>
      <c r="S3115" s="7">
        <f t="shared" si="288"/>
        <v>4</v>
      </c>
      <c r="T3115" s="3">
        <f t="shared" si="293"/>
        <v>125.27</v>
      </c>
      <c r="U3115" s="9" t="s">
        <v>8310</v>
      </c>
      <c r="V3115" s="3" t="s">
        <v>8350</v>
      </c>
    </row>
    <row r="3116" spans="1:22" ht="43.2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15">
        <f t="shared" si="289"/>
        <v>41903.632523148146</v>
      </c>
      <c r="K3116" s="3">
        <v>1406128250</v>
      </c>
      <c r="L3116" s="15">
        <f t="shared" si="290"/>
        <v>41843.632523148146</v>
      </c>
      <c r="M3116" s="15" t="str">
        <f t="shared" si="291"/>
        <v>Jul</v>
      </c>
      <c r="N3116" s="15" t="str">
        <f t="shared" si="292"/>
        <v>2014</v>
      </c>
      <c r="O3116" s="3" t="b">
        <v>0</v>
      </c>
      <c r="P3116" s="3">
        <v>0</v>
      </c>
      <c r="Q3116" s="3" t="b">
        <v>0</v>
      </c>
      <c r="R3116" s="3" t="s">
        <v>8303</v>
      </c>
      <c r="S3116" s="7">
        <f t="shared" si="288"/>
        <v>0</v>
      </c>
      <c r="T3116" s="3" t="e">
        <f t="shared" si="293"/>
        <v>#DIV/0!</v>
      </c>
      <c r="U3116" s="9" t="s">
        <v>8310</v>
      </c>
      <c r="V3116" s="3" t="s">
        <v>8350</v>
      </c>
    </row>
    <row r="3117" spans="1:22" ht="43.2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15">
        <f t="shared" si="289"/>
        <v>42526.447071759263</v>
      </c>
      <c r="K3117" s="3">
        <v>1462531427</v>
      </c>
      <c r="L3117" s="15">
        <f t="shared" si="290"/>
        <v>42496.447071759263</v>
      </c>
      <c r="M3117" s="15" t="str">
        <f t="shared" si="291"/>
        <v>May</v>
      </c>
      <c r="N3117" s="15" t="str">
        <f t="shared" si="292"/>
        <v>2016</v>
      </c>
      <c r="O3117" s="3" t="b">
        <v>0</v>
      </c>
      <c r="P3117" s="3">
        <v>1</v>
      </c>
      <c r="Q3117" s="3" t="b">
        <v>0</v>
      </c>
      <c r="R3117" s="3" t="s">
        <v>8303</v>
      </c>
      <c r="S3117" s="7">
        <f t="shared" si="288"/>
        <v>3</v>
      </c>
      <c r="T3117" s="3">
        <f t="shared" si="293"/>
        <v>300</v>
      </c>
      <c r="U3117" s="9" t="s">
        <v>8310</v>
      </c>
      <c r="V3117" s="3" t="s">
        <v>8350</v>
      </c>
    </row>
    <row r="3118" spans="1:22" ht="43.2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15">
        <f t="shared" si="289"/>
        <v>42095.515335648146</v>
      </c>
      <c r="K3118" s="3">
        <v>1426681325</v>
      </c>
      <c r="L3118" s="15">
        <f t="shared" si="290"/>
        <v>42081.515335648146</v>
      </c>
      <c r="M3118" s="15" t="str">
        <f t="shared" si="291"/>
        <v>Mar</v>
      </c>
      <c r="N3118" s="15" t="str">
        <f t="shared" si="292"/>
        <v>2015</v>
      </c>
      <c r="O3118" s="3" t="b">
        <v>0</v>
      </c>
      <c r="P3118" s="3">
        <v>10</v>
      </c>
      <c r="Q3118" s="3" t="b">
        <v>0</v>
      </c>
      <c r="R3118" s="3" t="s">
        <v>8303</v>
      </c>
      <c r="S3118" s="7">
        <f t="shared" si="288"/>
        <v>57</v>
      </c>
      <c r="T3118" s="3">
        <f t="shared" si="293"/>
        <v>43</v>
      </c>
      <c r="U3118" s="9" t="s">
        <v>8310</v>
      </c>
      <c r="V3118" s="3" t="s">
        <v>8350</v>
      </c>
    </row>
    <row r="3119" spans="1:22" ht="43.2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15">
        <f t="shared" si="289"/>
        <v>42517.55</v>
      </c>
      <c r="K3119" s="3">
        <v>1463648360</v>
      </c>
      <c r="L3119" s="15">
        <f t="shared" si="290"/>
        <v>42509.374537037031</v>
      </c>
      <c r="M3119" s="15" t="str">
        <f t="shared" si="291"/>
        <v>May</v>
      </c>
      <c r="N3119" s="15" t="str">
        <f t="shared" si="292"/>
        <v>2016</v>
      </c>
      <c r="O3119" s="3" t="b">
        <v>0</v>
      </c>
      <c r="P3119" s="3">
        <v>1</v>
      </c>
      <c r="Q3119" s="3" t="b">
        <v>0</v>
      </c>
      <c r="R3119" s="3" t="s">
        <v>8303</v>
      </c>
      <c r="S3119" s="7">
        <f t="shared" si="288"/>
        <v>0</v>
      </c>
      <c r="T3119" s="3">
        <f t="shared" si="293"/>
        <v>1</v>
      </c>
      <c r="U3119" s="9" t="s">
        <v>8310</v>
      </c>
      <c r="V3119" s="3" t="s">
        <v>8350</v>
      </c>
    </row>
    <row r="3120" spans="1:22" ht="28.8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15">
        <f t="shared" si="289"/>
        <v>42553.649571759262</v>
      </c>
      <c r="K3120" s="3">
        <v>1465832123</v>
      </c>
      <c r="L3120" s="15">
        <f t="shared" si="290"/>
        <v>42534.649571759262</v>
      </c>
      <c r="M3120" s="15" t="str">
        <f t="shared" si="291"/>
        <v>Jun</v>
      </c>
      <c r="N3120" s="15" t="str">
        <f t="shared" si="292"/>
        <v>2016</v>
      </c>
      <c r="O3120" s="3" t="b">
        <v>0</v>
      </c>
      <c r="P3120" s="3">
        <v>2</v>
      </c>
      <c r="Q3120" s="3" t="b">
        <v>0</v>
      </c>
      <c r="R3120" s="3" t="s">
        <v>8303</v>
      </c>
      <c r="S3120" s="7">
        <f t="shared" si="288"/>
        <v>0</v>
      </c>
      <c r="T3120" s="3">
        <f t="shared" si="293"/>
        <v>775</v>
      </c>
      <c r="U3120" s="9" t="s">
        <v>8310</v>
      </c>
      <c r="V3120" s="3" t="s">
        <v>8350</v>
      </c>
    </row>
    <row r="3121" spans="1:22" ht="57.6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15">
        <f t="shared" si="289"/>
        <v>42090.003842592589</v>
      </c>
      <c r="K3121" s="3">
        <v>1424826332</v>
      </c>
      <c r="L3121" s="15">
        <f t="shared" si="290"/>
        <v>42060.04550925926</v>
      </c>
      <c r="M3121" s="15" t="str">
        <f t="shared" si="291"/>
        <v>Feb</v>
      </c>
      <c r="N3121" s="15" t="str">
        <f t="shared" si="292"/>
        <v>2015</v>
      </c>
      <c r="O3121" s="3" t="b">
        <v>0</v>
      </c>
      <c r="P3121" s="3">
        <v>1</v>
      </c>
      <c r="Q3121" s="3" t="b">
        <v>0</v>
      </c>
      <c r="R3121" s="3" t="s">
        <v>8303</v>
      </c>
      <c r="S3121" s="7">
        <f t="shared" si="288"/>
        <v>0</v>
      </c>
      <c r="T3121" s="3">
        <f t="shared" si="293"/>
        <v>5</v>
      </c>
      <c r="U3121" s="9" t="s">
        <v>8310</v>
      </c>
      <c r="V3121" s="3" t="s">
        <v>8350</v>
      </c>
    </row>
    <row r="3122" spans="1:22" ht="43.2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15">
        <f t="shared" si="289"/>
        <v>42495.900416666671</v>
      </c>
      <c r="K3122" s="3">
        <v>1457303796</v>
      </c>
      <c r="L3122" s="15">
        <f t="shared" si="290"/>
        <v>42435.942083333335</v>
      </c>
      <c r="M3122" s="15" t="str">
        <f t="shared" si="291"/>
        <v>Mar</v>
      </c>
      <c r="N3122" s="15" t="str">
        <f t="shared" si="292"/>
        <v>2016</v>
      </c>
      <c r="O3122" s="3" t="b">
        <v>0</v>
      </c>
      <c r="P3122" s="3">
        <v>10</v>
      </c>
      <c r="Q3122" s="3" t="b">
        <v>0</v>
      </c>
      <c r="R3122" s="3" t="s">
        <v>8303</v>
      </c>
      <c r="S3122" s="7">
        <f t="shared" si="288"/>
        <v>0</v>
      </c>
      <c r="T3122" s="3">
        <f t="shared" si="293"/>
        <v>12.8</v>
      </c>
      <c r="U3122" s="9" t="s">
        <v>8310</v>
      </c>
      <c r="V3122" s="3" t="s">
        <v>8350</v>
      </c>
    </row>
    <row r="3123" spans="1:22" ht="28.8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15">
        <f t="shared" si="289"/>
        <v>41908.679803240739</v>
      </c>
      <c r="K3123" s="3">
        <v>1406564335</v>
      </c>
      <c r="L3123" s="15">
        <f t="shared" si="290"/>
        <v>41848.679803240739</v>
      </c>
      <c r="M3123" s="15" t="str">
        <f t="shared" si="291"/>
        <v>Jul</v>
      </c>
      <c r="N3123" s="15" t="str">
        <f t="shared" si="292"/>
        <v>2014</v>
      </c>
      <c r="O3123" s="3" t="b">
        <v>0</v>
      </c>
      <c r="P3123" s="3">
        <v>1</v>
      </c>
      <c r="Q3123" s="3" t="b">
        <v>0</v>
      </c>
      <c r="R3123" s="3" t="s">
        <v>8303</v>
      </c>
      <c r="S3123" s="7">
        <f t="shared" si="288"/>
        <v>1</v>
      </c>
      <c r="T3123" s="3">
        <f t="shared" si="293"/>
        <v>10</v>
      </c>
      <c r="U3123" s="9" t="s">
        <v>8310</v>
      </c>
      <c r="V3123" s="3" t="s">
        <v>8350</v>
      </c>
    </row>
    <row r="3124" spans="1:22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15">
        <f t="shared" si="289"/>
        <v>42683.973750000005</v>
      </c>
      <c r="K3124" s="3">
        <v>1478298132</v>
      </c>
      <c r="L3124" s="15">
        <f t="shared" si="290"/>
        <v>42678.932083333333</v>
      </c>
      <c r="M3124" s="15" t="str">
        <f t="shared" si="291"/>
        <v>Nov</v>
      </c>
      <c r="N3124" s="15" t="str">
        <f t="shared" si="292"/>
        <v>2016</v>
      </c>
      <c r="O3124" s="3" t="b">
        <v>0</v>
      </c>
      <c r="P3124" s="3">
        <v>2</v>
      </c>
      <c r="Q3124" s="3" t="b">
        <v>0</v>
      </c>
      <c r="R3124" s="3" t="s">
        <v>8303</v>
      </c>
      <c r="S3124" s="7">
        <f t="shared" si="288"/>
        <v>58</v>
      </c>
      <c r="T3124" s="3">
        <f t="shared" si="293"/>
        <v>58</v>
      </c>
      <c r="U3124" s="9" t="s">
        <v>8310</v>
      </c>
      <c r="V3124" s="3" t="s">
        <v>8350</v>
      </c>
    </row>
    <row r="3125" spans="1:22" ht="43.2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15">
        <f t="shared" si="289"/>
        <v>42560.993032407408</v>
      </c>
      <c r="K3125" s="3">
        <v>1465516198</v>
      </c>
      <c r="L3125" s="15">
        <f t="shared" si="290"/>
        <v>42530.993032407408</v>
      </c>
      <c r="M3125" s="15" t="str">
        <f t="shared" si="291"/>
        <v>Jun</v>
      </c>
      <c r="N3125" s="15" t="str">
        <f t="shared" si="292"/>
        <v>2016</v>
      </c>
      <c r="O3125" s="3" t="b">
        <v>0</v>
      </c>
      <c r="P3125" s="3">
        <v>348</v>
      </c>
      <c r="Q3125" s="3" t="b">
        <v>0</v>
      </c>
      <c r="R3125" s="3" t="s">
        <v>8303</v>
      </c>
      <c r="S3125" s="7">
        <f t="shared" si="288"/>
        <v>68</v>
      </c>
      <c r="T3125" s="3">
        <f t="shared" si="293"/>
        <v>244.8</v>
      </c>
      <c r="U3125" s="9" t="s">
        <v>8310</v>
      </c>
      <c r="V3125" s="3" t="s">
        <v>8350</v>
      </c>
    </row>
    <row r="3126" spans="1:22" ht="43.2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15">
        <f t="shared" si="289"/>
        <v>42037.780104166668</v>
      </c>
      <c r="K3126" s="3">
        <v>1417718601</v>
      </c>
      <c r="L3126" s="15">
        <f t="shared" si="290"/>
        <v>41977.780104166668</v>
      </c>
      <c r="M3126" s="15" t="str">
        <f t="shared" si="291"/>
        <v>Dec</v>
      </c>
      <c r="N3126" s="15" t="str">
        <f t="shared" si="292"/>
        <v>2014</v>
      </c>
      <c r="O3126" s="3" t="b">
        <v>0</v>
      </c>
      <c r="P3126" s="3">
        <v>4</v>
      </c>
      <c r="Q3126" s="3" t="b">
        <v>0</v>
      </c>
      <c r="R3126" s="3" t="s">
        <v>8303</v>
      </c>
      <c r="S3126" s="7">
        <f t="shared" si="288"/>
        <v>0</v>
      </c>
      <c r="T3126" s="3">
        <f t="shared" si="293"/>
        <v>6.5</v>
      </c>
      <c r="U3126" s="9" t="s">
        <v>8310</v>
      </c>
      <c r="V3126" s="3" t="s">
        <v>8350</v>
      </c>
    </row>
    <row r="3127" spans="1:22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15">
        <f t="shared" si="289"/>
        <v>42376.20685185185</v>
      </c>
      <c r="K3127" s="3">
        <v>1449550672</v>
      </c>
      <c r="L3127" s="15">
        <f t="shared" si="290"/>
        <v>42346.20685185185</v>
      </c>
      <c r="M3127" s="15" t="str">
        <f t="shared" si="291"/>
        <v>Dec</v>
      </c>
      <c r="N3127" s="15" t="str">
        <f t="shared" si="292"/>
        <v>2015</v>
      </c>
      <c r="O3127" s="3" t="b">
        <v>0</v>
      </c>
      <c r="P3127" s="3">
        <v>0</v>
      </c>
      <c r="Q3127" s="3" t="b">
        <v>0</v>
      </c>
      <c r="R3127" s="3" t="s">
        <v>8303</v>
      </c>
      <c r="S3127" s="7">
        <f t="shared" si="288"/>
        <v>0</v>
      </c>
      <c r="T3127" s="3" t="e">
        <f t="shared" si="293"/>
        <v>#DIV/0!</v>
      </c>
      <c r="U3127" s="9" t="s">
        <v>8310</v>
      </c>
      <c r="V3127" s="3" t="s">
        <v>8350</v>
      </c>
    </row>
    <row r="3128" spans="1:22" ht="72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15">
        <f t="shared" si="289"/>
        <v>42456.976412037038</v>
      </c>
      <c r="K3128" s="3">
        <v>1456532762</v>
      </c>
      <c r="L3128" s="15">
        <f t="shared" si="290"/>
        <v>42427.01807870371</v>
      </c>
      <c r="M3128" s="15" t="str">
        <f t="shared" si="291"/>
        <v>Feb</v>
      </c>
      <c r="N3128" s="15" t="str">
        <f t="shared" si="292"/>
        <v>2016</v>
      </c>
      <c r="O3128" s="3" t="b">
        <v>0</v>
      </c>
      <c r="P3128" s="3">
        <v>17</v>
      </c>
      <c r="Q3128" s="3" t="b">
        <v>0</v>
      </c>
      <c r="R3128" s="3" t="s">
        <v>8303</v>
      </c>
      <c r="S3128" s="7">
        <f t="shared" si="288"/>
        <v>4</v>
      </c>
      <c r="T3128" s="3">
        <f t="shared" si="293"/>
        <v>61.18</v>
      </c>
      <c r="U3128" s="9" t="s">
        <v>8310</v>
      </c>
      <c r="V3128" s="3" t="s">
        <v>8350</v>
      </c>
    </row>
    <row r="3129" spans="1:22" ht="43.2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15">
        <f t="shared" si="289"/>
        <v>42064.856817129628</v>
      </c>
      <c r="K3129" s="3">
        <v>1422650029</v>
      </c>
      <c r="L3129" s="15">
        <f t="shared" si="290"/>
        <v>42034.856817129628</v>
      </c>
      <c r="M3129" s="15" t="str">
        <f t="shared" si="291"/>
        <v>Jan</v>
      </c>
      <c r="N3129" s="15" t="str">
        <f t="shared" si="292"/>
        <v>2015</v>
      </c>
      <c r="O3129" s="3" t="b">
        <v>0</v>
      </c>
      <c r="P3129" s="3">
        <v>0</v>
      </c>
      <c r="Q3129" s="3" t="b">
        <v>0</v>
      </c>
      <c r="R3129" s="3" t="s">
        <v>8303</v>
      </c>
      <c r="S3129" s="7">
        <f t="shared" si="288"/>
        <v>0</v>
      </c>
      <c r="T3129" s="3" t="e">
        <f t="shared" si="293"/>
        <v>#DIV/0!</v>
      </c>
      <c r="U3129" s="9" t="s">
        <v>8310</v>
      </c>
      <c r="V3129" s="3" t="s">
        <v>8350</v>
      </c>
    </row>
    <row r="3130" spans="1:22" ht="43.2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15">
        <f t="shared" si="289"/>
        <v>42810.784039351856</v>
      </c>
      <c r="K3130" s="3">
        <v>1487101741</v>
      </c>
      <c r="L3130" s="15">
        <f t="shared" si="290"/>
        <v>42780.825706018513</v>
      </c>
      <c r="M3130" s="15" t="str">
        <f t="shared" si="291"/>
        <v>Feb</v>
      </c>
      <c r="N3130" s="15" t="str">
        <f t="shared" si="292"/>
        <v>2017</v>
      </c>
      <c r="O3130" s="3" t="b">
        <v>0</v>
      </c>
      <c r="P3130" s="3">
        <v>117</v>
      </c>
      <c r="Q3130" s="3" t="b">
        <v>0</v>
      </c>
      <c r="R3130" s="3" t="s">
        <v>8271</v>
      </c>
      <c r="S3130" s="7">
        <f t="shared" si="288"/>
        <v>109</v>
      </c>
      <c r="T3130" s="3">
        <f t="shared" si="293"/>
        <v>139.24</v>
      </c>
      <c r="U3130" s="9" t="s">
        <v>8310</v>
      </c>
      <c r="V3130" s="3" t="s">
        <v>8311</v>
      </c>
    </row>
    <row r="3131" spans="1:22" ht="43.2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15">
        <f t="shared" si="289"/>
        <v>42843.801145833335</v>
      </c>
      <c r="K3131" s="3">
        <v>1489090419</v>
      </c>
      <c r="L3131" s="15">
        <f t="shared" si="290"/>
        <v>42803.842812499999</v>
      </c>
      <c r="M3131" s="15" t="str">
        <f t="shared" si="291"/>
        <v>Mar</v>
      </c>
      <c r="N3131" s="15" t="str">
        <f t="shared" si="292"/>
        <v>2017</v>
      </c>
      <c r="O3131" s="3" t="b">
        <v>0</v>
      </c>
      <c r="P3131" s="3">
        <v>1</v>
      </c>
      <c r="Q3131" s="3" t="b">
        <v>0</v>
      </c>
      <c r="R3131" s="3" t="s">
        <v>8271</v>
      </c>
      <c r="S3131" s="7">
        <f t="shared" si="288"/>
        <v>1</v>
      </c>
      <c r="T3131" s="3">
        <f t="shared" si="293"/>
        <v>10</v>
      </c>
      <c r="U3131" s="9" t="s">
        <v>8310</v>
      </c>
      <c r="V3131" s="3" t="s">
        <v>8311</v>
      </c>
    </row>
    <row r="3132" spans="1:22" ht="43.2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15">
        <f t="shared" si="289"/>
        <v>42839.207638888889</v>
      </c>
      <c r="K3132" s="3">
        <v>1489504916</v>
      </c>
      <c r="L3132" s="15">
        <f t="shared" si="290"/>
        <v>42808.640231481477</v>
      </c>
      <c r="M3132" s="15" t="str">
        <f t="shared" si="291"/>
        <v>Mar</v>
      </c>
      <c r="N3132" s="15" t="str">
        <f t="shared" si="292"/>
        <v>2017</v>
      </c>
      <c r="O3132" s="3" t="b">
        <v>0</v>
      </c>
      <c r="P3132" s="3">
        <v>4</v>
      </c>
      <c r="Q3132" s="3" t="b">
        <v>0</v>
      </c>
      <c r="R3132" s="3" t="s">
        <v>8271</v>
      </c>
      <c r="S3132" s="7">
        <f t="shared" si="288"/>
        <v>4</v>
      </c>
      <c r="T3132" s="3">
        <f t="shared" si="293"/>
        <v>93.75</v>
      </c>
      <c r="U3132" s="9" t="s">
        <v>8310</v>
      </c>
      <c r="V3132" s="3" t="s">
        <v>8311</v>
      </c>
    </row>
    <row r="3133" spans="1:22" ht="28.8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15">
        <f t="shared" si="289"/>
        <v>42833.537557870368</v>
      </c>
      <c r="K3133" s="3">
        <v>1489067645</v>
      </c>
      <c r="L3133" s="15">
        <f t="shared" si="290"/>
        <v>42803.579224537039</v>
      </c>
      <c r="M3133" s="15" t="str">
        <f t="shared" si="291"/>
        <v>Mar</v>
      </c>
      <c r="N3133" s="15" t="str">
        <f t="shared" si="292"/>
        <v>2017</v>
      </c>
      <c r="O3133" s="3" t="b">
        <v>0</v>
      </c>
      <c r="P3133" s="3">
        <v>12</v>
      </c>
      <c r="Q3133" s="3" t="b">
        <v>0</v>
      </c>
      <c r="R3133" s="3" t="s">
        <v>8271</v>
      </c>
      <c r="S3133" s="7">
        <f t="shared" si="288"/>
        <v>16</v>
      </c>
      <c r="T3133" s="3">
        <f t="shared" si="293"/>
        <v>53.75</v>
      </c>
      <c r="U3133" s="9" t="s">
        <v>8310</v>
      </c>
      <c r="V3133" s="3" t="s">
        <v>8311</v>
      </c>
    </row>
    <row r="3134" spans="1:22" ht="28.8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15">
        <f t="shared" si="289"/>
        <v>42846.308564814812</v>
      </c>
      <c r="K3134" s="3">
        <v>1487579060</v>
      </c>
      <c r="L3134" s="15">
        <f t="shared" si="290"/>
        <v>42786.350231481483</v>
      </c>
      <c r="M3134" s="15" t="str">
        <f t="shared" si="291"/>
        <v>Feb</v>
      </c>
      <c r="N3134" s="15" t="str">
        <f t="shared" si="292"/>
        <v>2017</v>
      </c>
      <c r="O3134" s="3" t="b">
        <v>0</v>
      </c>
      <c r="P3134" s="3">
        <v>1</v>
      </c>
      <c r="Q3134" s="3" t="b">
        <v>0</v>
      </c>
      <c r="R3134" s="3" t="s">
        <v>8271</v>
      </c>
      <c r="S3134" s="7">
        <f t="shared" si="288"/>
        <v>0</v>
      </c>
      <c r="T3134" s="3">
        <f t="shared" si="293"/>
        <v>10</v>
      </c>
      <c r="U3134" s="9" t="s">
        <v>8310</v>
      </c>
      <c r="V3134" s="3" t="s">
        <v>8311</v>
      </c>
    </row>
    <row r="3135" spans="1:22" ht="43.2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15">
        <f t="shared" si="289"/>
        <v>42818.523541666669</v>
      </c>
      <c r="K3135" s="3">
        <v>1487770434</v>
      </c>
      <c r="L3135" s="15">
        <f t="shared" si="290"/>
        <v>42788.565208333333</v>
      </c>
      <c r="M3135" s="15" t="str">
        <f t="shared" si="291"/>
        <v>Feb</v>
      </c>
      <c r="N3135" s="15" t="str">
        <f t="shared" si="292"/>
        <v>2017</v>
      </c>
      <c r="O3135" s="3" t="b">
        <v>0</v>
      </c>
      <c r="P3135" s="3">
        <v>16</v>
      </c>
      <c r="Q3135" s="3" t="b">
        <v>0</v>
      </c>
      <c r="R3135" s="3" t="s">
        <v>8271</v>
      </c>
      <c r="S3135" s="7">
        <f t="shared" si="288"/>
        <v>108</v>
      </c>
      <c r="T3135" s="3">
        <f t="shared" si="293"/>
        <v>33.75</v>
      </c>
      <c r="U3135" s="9" t="s">
        <v>8310</v>
      </c>
      <c r="V3135" s="3" t="s">
        <v>8311</v>
      </c>
    </row>
    <row r="3136" spans="1:22" ht="43.2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15">
        <f t="shared" si="289"/>
        <v>42821.678460648152</v>
      </c>
      <c r="K3136" s="3">
        <v>1488820619</v>
      </c>
      <c r="L3136" s="15">
        <f t="shared" si="290"/>
        <v>42800.720127314817</v>
      </c>
      <c r="M3136" s="15" t="str">
        <f t="shared" si="291"/>
        <v>Mar</v>
      </c>
      <c r="N3136" s="15" t="str">
        <f t="shared" si="292"/>
        <v>2017</v>
      </c>
      <c r="O3136" s="3" t="b">
        <v>0</v>
      </c>
      <c r="P3136" s="3">
        <v>12</v>
      </c>
      <c r="Q3136" s="3" t="b">
        <v>0</v>
      </c>
      <c r="R3136" s="3" t="s">
        <v>8271</v>
      </c>
      <c r="S3136" s="7">
        <f t="shared" si="288"/>
        <v>23</v>
      </c>
      <c r="T3136" s="3">
        <f t="shared" si="293"/>
        <v>18.75</v>
      </c>
      <c r="U3136" s="9" t="s">
        <v>8310</v>
      </c>
      <c r="V3136" s="3" t="s">
        <v>8311</v>
      </c>
    </row>
    <row r="3137" spans="1:22" ht="43.2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15">
        <f t="shared" si="289"/>
        <v>42829.151863425926</v>
      </c>
      <c r="K3137" s="3">
        <v>1489376321</v>
      </c>
      <c r="L3137" s="15">
        <f t="shared" si="290"/>
        <v>42807.151863425926</v>
      </c>
      <c r="M3137" s="15" t="str">
        <f t="shared" si="291"/>
        <v>Mar</v>
      </c>
      <c r="N3137" s="15" t="str">
        <f t="shared" si="292"/>
        <v>2017</v>
      </c>
      <c r="O3137" s="3" t="b">
        <v>0</v>
      </c>
      <c r="P3137" s="3">
        <v>7</v>
      </c>
      <c r="Q3137" s="3" t="b">
        <v>0</v>
      </c>
      <c r="R3137" s="3" t="s">
        <v>8271</v>
      </c>
      <c r="S3137" s="7">
        <f t="shared" si="288"/>
        <v>21</v>
      </c>
      <c r="T3137" s="3">
        <f t="shared" si="293"/>
        <v>23.14</v>
      </c>
      <c r="U3137" s="9" t="s">
        <v>8310</v>
      </c>
      <c r="V3137" s="3" t="s">
        <v>8311</v>
      </c>
    </row>
    <row r="3138" spans="1:22" ht="43.2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15">
        <f t="shared" si="289"/>
        <v>42825.957638888889</v>
      </c>
      <c r="K3138" s="3">
        <v>1487847954</v>
      </c>
      <c r="L3138" s="15">
        <f t="shared" si="290"/>
        <v>42789.462430555555</v>
      </c>
      <c r="M3138" s="15" t="str">
        <f t="shared" si="291"/>
        <v>Feb</v>
      </c>
      <c r="N3138" s="15" t="str">
        <f t="shared" si="292"/>
        <v>2017</v>
      </c>
      <c r="O3138" s="3" t="b">
        <v>0</v>
      </c>
      <c r="P3138" s="3">
        <v>22</v>
      </c>
      <c r="Q3138" s="3" t="b">
        <v>0</v>
      </c>
      <c r="R3138" s="3" t="s">
        <v>8271</v>
      </c>
      <c r="S3138" s="7">
        <f t="shared" ref="S3138:S3201" si="294">ROUND((E3138/D3138)*100,0)</f>
        <v>128</v>
      </c>
      <c r="T3138" s="3">
        <f t="shared" si="293"/>
        <v>29.05</v>
      </c>
      <c r="U3138" s="9" t="s">
        <v>8310</v>
      </c>
      <c r="V3138" s="3" t="s">
        <v>8311</v>
      </c>
    </row>
    <row r="3139" spans="1:22" ht="28.8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15">
        <f t="shared" ref="J3139:J3202" si="295">(((I3139/60)/60)/24)+DATE(1970,1,1)</f>
        <v>42858.8</v>
      </c>
      <c r="K3139" s="3">
        <v>1489439669</v>
      </c>
      <c r="L3139" s="15">
        <f t="shared" ref="L3139:L3202" si="296">(((K3139/60)/60)/24)+DATE(1970,1,1)</f>
        <v>42807.885057870371</v>
      </c>
      <c r="M3139" s="15" t="str">
        <f t="shared" ref="M3139:M3202" si="297">TEXT(L3139, "mmm")</f>
        <v>Mar</v>
      </c>
      <c r="N3139" s="15" t="str">
        <f t="shared" ref="N3139:N3202" si="298">TEXT(L3139, "yyyy")</f>
        <v>2017</v>
      </c>
      <c r="O3139" s="3" t="b">
        <v>0</v>
      </c>
      <c r="P3139" s="3">
        <v>1</v>
      </c>
      <c r="Q3139" s="3" t="b">
        <v>0</v>
      </c>
      <c r="R3139" s="3" t="s">
        <v>8271</v>
      </c>
      <c r="S3139" s="7">
        <f t="shared" si="294"/>
        <v>3</v>
      </c>
      <c r="T3139" s="3">
        <f t="shared" ref="T3139:T3202" si="299">ROUND(E3139/P3139,2)</f>
        <v>50</v>
      </c>
      <c r="U3139" s="9" t="s">
        <v>8310</v>
      </c>
      <c r="V3139" s="3" t="s">
        <v>8311</v>
      </c>
    </row>
    <row r="3140" spans="1:22" ht="57.6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15">
        <f t="shared" si="295"/>
        <v>42828.645914351851</v>
      </c>
      <c r="K3140" s="3">
        <v>1489591807</v>
      </c>
      <c r="L3140" s="15">
        <f t="shared" si="296"/>
        <v>42809.645914351851</v>
      </c>
      <c r="M3140" s="15" t="str">
        <f t="shared" si="297"/>
        <v>Mar</v>
      </c>
      <c r="N3140" s="15" t="str">
        <f t="shared" si="298"/>
        <v>2017</v>
      </c>
      <c r="O3140" s="3" t="b">
        <v>0</v>
      </c>
      <c r="P3140" s="3">
        <v>0</v>
      </c>
      <c r="Q3140" s="3" t="b">
        <v>0</v>
      </c>
      <c r="R3140" s="3" t="s">
        <v>8271</v>
      </c>
      <c r="S3140" s="7">
        <f t="shared" si="294"/>
        <v>0</v>
      </c>
      <c r="T3140" s="3" t="e">
        <f t="shared" si="299"/>
        <v>#DIV/0!</v>
      </c>
      <c r="U3140" s="9" t="s">
        <v>8310</v>
      </c>
      <c r="V3140" s="3" t="s">
        <v>8311</v>
      </c>
    </row>
    <row r="3141" spans="1:22" ht="43.2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15">
        <f t="shared" si="295"/>
        <v>42819.189583333333</v>
      </c>
      <c r="K3141" s="3">
        <v>1487485760</v>
      </c>
      <c r="L3141" s="15">
        <f t="shared" si="296"/>
        <v>42785.270370370374</v>
      </c>
      <c r="M3141" s="15" t="str">
        <f t="shared" si="297"/>
        <v>Feb</v>
      </c>
      <c r="N3141" s="15" t="str">
        <f t="shared" si="298"/>
        <v>2017</v>
      </c>
      <c r="O3141" s="3" t="b">
        <v>0</v>
      </c>
      <c r="P3141" s="3">
        <v>6</v>
      </c>
      <c r="Q3141" s="3" t="b">
        <v>0</v>
      </c>
      <c r="R3141" s="3" t="s">
        <v>8271</v>
      </c>
      <c r="S3141" s="7">
        <f t="shared" si="294"/>
        <v>5</v>
      </c>
      <c r="T3141" s="3">
        <f t="shared" si="299"/>
        <v>450</v>
      </c>
      <c r="U3141" s="9" t="s">
        <v>8310</v>
      </c>
      <c r="V3141" s="3" t="s">
        <v>8311</v>
      </c>
    </row>
    <row r="3142" spans="1:22" ht="57.6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15">
        <f t="shared" si="295"/>
        <v>42832.677118055552</v>
      </c>
      <c r="K3142" s="3">
        <v>1488993303</v>
      </c>
      <c r="L3142" s="15">
        <f t="shared" si="296"/>
        <v>42802.718784722223</v>
      </c>
      <c r="M3142" s="15" t="str">
        <f t="shared" si="297"/>
        <v>Mar</v>
      </c>
      <c r="N3142" s="15" t="str">
        <f t="shared" si="298"/>
        <v>2017</v>
      </c>
      <c r="O3142" s="3" t="b">
        <v>0</v>
      </c>
      <c r="P3142" s="3">
        <v>4</v>
      </c>
      <c r="Q3142" s="3" t="b">
        <v>0</v>
      </c>
      <c r="R3142" s="3" t="s">
        <v>8271</v>
      </c>
      <c r="S3142" s="7">
        <f t="shared" si="294"/>
        <v>1</v>
      </c>
      <c r="T3142" s="3">
        <f t="shared" si="299"/>
        <v>24</v>
      </c>
      <c r="U3142" s="9" t="s">
        <v>8310</v>
      </c>
      <c r="V3142" s="3" t="s">
        <v>8311</v>
      </c>
    </row>
    <row r="3143" spans="1:22" ht="57.6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15">
        <f t="shared" si="295"/>
        <v>42841.833333333328</v>
      </c>
      <c r="K3143" s="3">
        <v>1488823488</v>
      </c>
      <c r="L3143" s="15">
        <f t="shared" si="296"/>
        <v>42800.753333333334</v>
      </c>
      <c r="M3143" s="15" t="str">
        <f t="shared" si="297"/>
        <v>Mar</v>
      </c>
      <c r="N3143" s="15" t="str">
        <f t="shared" si="298"/>
        <v>2017</v>
      </c>
      <c r="O3143" s="3" t="b">
        <v>0</v>
      </c>
      <c r="P3143" s="3">
        <v>8</v>
      </c>
      <c r="Q3143" s="3" t="b">
        <v>0</v>
      </c>
      <c r="R3143" s="3" t="s">
        <v>8271</v>
      </c>
      <c r="S3143" s="7">
        <f t="shared" si="294"/>
        <v>52</v>
      </c>
      <c r="T3143" s="3">
        <f t="shared" si="299"/>
        <v>32.25</v>
      </c>
      <c r="U3143" s="9" t="s">
        <v>8310</v>
      </c>
      <c r="V3143" s="3" t="s">
        <v>8311</v>
      </c>
    </row>
    <row r="3144" spans="1:22" ht="43.2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15">
        <f t="shared" si="295"/>
        <v>42813.471516203703</v>
      </c>
      <c r="K3144" s="3">
        <v>1487333939</v>
      </c>
      <c r="L3144" s="15">
        <f t="shared" si="296"/>
        <v>42783.513182870374</v>
      </c>
      <c r="M3144" s="15" t="str">
        <f t="shared" si="297"/>
        <v>Feb</v>
      </c>
      <c r="N3144" s="15" t="str">
        <f t="shared" si="298"/>
        <v>2017</v>
      </c>
      <c r="O3144" s="3" t="b">
        <v>0</v>
      </c>
      <c r="P3144" s="3">
        <v>3</v>
      </c>
      <c r="Q3144" s="3" t="b">
        <v>0</v>
      </c>
      <c r="R3144" s="3" t="s">
        <v>8271</v>
      </c>
      <c r="S3144" s="7">
        <f t="shared" si="294"/>
        <v>2</v>
      </c>
      <c r="T3144" s="3">
        <f t="shared" si="299"/>
        <v>15</v>
      </c>
      <c r="U3144" s="9" t="s">
        <v>8310</v>
      </c>
      <c r="V3144" s="3" t="s">
        <v>8311</v>
      </c>
    </row>
    <row r="3145" spans="1:22" ht="57.6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15">
        <f t="shared" si="295"/>
        <v>42834.358287037037</v>
      </c>
      <c r="K3145" s="3">
        <v>1489480556</v>
      </c>
      <c r="L3145" s="15">
        <f t="shared" si="296"/>
        <v>42808.358287037037</v>
      </c>
      <c r="M3145" s="15" t="str">
        <f t="shared" si="297"/>
        <v>Mar</v>
      </c>
      <c r="N3145" s="15" t="str">
        <f t="shared" si="298"/>
        <v>2017</v>
      </c>
      <c r="O3145" s="3" t="b">
        <v>0</v>
      </c>
      <c r="P3145" s="3">
        <v>0</v>
      </c>
      <c r="Q3145" s="3" t="b">
        <v>0</v>
      </c>
      <c r="R3145" s="3" t="s">
        <v>8271</v>
      </c>
      <c r="S3145" s="7">
        <f t="shared" si="294"/>
        <v>0</v>
      </c>
      <c r="T3145" s="3" t="e">
        <f t="shared" si="299"/>
        <v>#DIV/0!</v>
      </c>
      <c r="U3145" s="9" t="s">
        <v>8310</v>
      </c>
      <c r="V3145" s="3" t="s">
        <v>8311</v>
      </c>
    </row>
    <row r="3146" spans="1:22" ht="57.6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15">
        <f t="shared" si="295"/>
        <v>42813.25</v>
      </c>
      <c r="K3146" s="3">
        <v>1488459307</v>
      </c>
      <c r="L3146" s="15">
        <f t="shared" si="296"/>
        <v>42796.538275462968</v>
      </c>
      <c r="M3146" s="15" t="str">
        <f t="shared" si="297"/>
        <v>Mar</v>
      </c>
      <c r="N3146" s="15" t="str">
        <f t="shared" si="298"/>
        <v>2017</v>
      </c>
      <c r="O3146" s="3" t="b">
        <v>0</v>
      </c>
      <c r="P3146" s="3">
        <v>30</v>
      </c>
      <c r="Q3146" s="3" t="b">
        <v>0</v>
      </c>
      <c r="R3146" s="3" t="s">
        <v>8271</v>
      </c>
      <c r="S3146" s="7">
        <f t="shared" si="294"/>
        <v>75</v>
      </c>
      <c r="T3146" s="3">
        <f t="shared" si="299"/>
        <v>251.33</v>
      </c>
      <c r="U3146" s="9" t="s">
        <v>8310</v>
      </c>
      <c r="V3146" s="3" t="s">
        <v>8311</v>
      </c>
    </row>
    <row r="3147" spans="1:22" ht="43.2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15">
        <f t="shared" si="295"/>
        <v>42821.999236111107</v>
      </c>
      <c r="K3147" s="3">
        <v>1485478734</v>
      </c>
      <c r="L3147" s="15">
        <f t="shared" si="296"/>
        <v>42762.040902777779</v>
      </c>
      <c r="M3147" s="15" t="str">
        <f t="shared" si="297"/>
        <v>Jan</v>
      </c>
      <c r="N3147" s="15" t="str">
        <f t="shared" si="298"/>
        <v>2017</v>
      </c>
      <c r="O3147" s="3" t="b">
        <v>0</v>
      </c>
      <c r="P3147" s="3">
        <v>0</v>
      </c>
      <c r="Q3147" s="3" t="b">
        <v>0</v>
      </c>
      <c r="R3147" s="3" t="s">
        <v>8271</v>
      </c>
      <c r="S3147" s="7">
        <f t="shared" si="294"/>
        <v>0</v>
      </c>
      <c r="T3147" s="3" t="e">
        <f t="shared" si="299"/>
        <v>#DIV/0!</v>
      </c>
      <c r="U3147" s="9" t="s">
        <v>8310</v>
      </c>
      <c r="V3147" s="3" t="s">
        <v>8311</v>
      </c>
    </row>
    <row r="3148" spans="1:22" ht="43.2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15">
        <f t="shared" si="295"/>
        <v>42841.640810185185</v>
      </c>
      <c r="K3148" s="3">
        <v>1488471766</v>
      </c>
      <c r="L3148" s="15">
        <f t="shared" si="296"/>
        <v>42796.682476851856</v>
      </c>
      <c r="M3148" s="15" t="str">
        <f t="shared" si="297"/>
        <v>Mar</v>
      </c>
      <c r="N3148" s="15" t="str">
        <f t="shared" si="298"/>
        <v>2017</v>
      </c>
      <c r="O3148" s="3" t="b">
        <v>0</v>
      </c>
      <c r="P3148" s="3">
        <v>12</v>
      </c>
      <c r="Q3148" s="3" t="b">
        <v>0</v>
      </c>
      <c r="R3148" s="3" t="s">
        <v>8271</v>
      </c>
      <c r="S3148" s="7">
        <f t="shared" si="294"/>
        <v>11</v>
      </c>
      <c r="T3148" s="3">
        <f t="shared" si="299"/>
        <v>437.5</v>
      </c>
      <c r="U3148" s="9" t="s">
        <v>8310</v>
      </c>
      <c r="V3148" s="3" t="s">
        <v>8311</v>
      </c>
    </row>
    <row r="3149" spans="1:22" ht="43.2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15">
        <f t="shared" si="295"/>
        <v>41950.011053240742</v>
      </c>
      <c r="K3149" s="3">
        <v>1411859755</v>
      </c>
      <c r="L3149" s="15">
        <f t="shared" si="296"/>
        <v>41909.969386574077</v>
      </c>
      <c r="M3149" s="15" t="str">
        <f t="shared" si="297"/>
        <v>Sep</v>
      </c>
      <c r="N3149" s="15" t="str">
        <f t="shared" si="298"/>
        <v>2014</v>
      </c>
      <c r="O3149" s="3" t="b">
        <v>1</v>
      </c>
      <c r="P3149" s="3">
        <v>213</v>
      </c>
      <c r="Q3149" s="3" t="b">
        <v>1</v>
      </c>
      <c r="R3149" s="3" t="s">
        <v>8271</v>
      </c>
      <c r="S3149" s="7">
        <f t="shared" si="294"/>
        <v>118</v>
      </c>
      <c r="T3149" s="3">
        <f t="shared" si="299"/>
        <v>110.35</v>
      </c>
      <c r="U3149" s="9" t="s">
        <v>8310</v>
      </c>
      <c r="V3149" s="3" t="s">
        <v>8311</v>
      </c>
    </row>
    <row r="3150" spans="1:22" ht="28.8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15">
        <f t="shared" si="295"/>
        <v>41913.166666666664</v>
      </c>
      <c r="K3150" s="3">
        <v>1410278284</v>
      </c>
      <c r="L3150" s="15">
        <f t="shared" si="296"/>
        <v>41891.665324074071</v>
      </c>
      <c r="M3150" s="15" t="str">
        <f t="shared" si="297"/>
        <v>Sep</v>
      </c>
      <c r="N3150" s="15" t="str">
        <f t="shared" si="298"/>
        <v>2014</v>
      </c>
      <c r="O3150" s="3" t="b">
        <v>1</v>
      </c>
      <c r="P3150" s="3">
        <v>57</v>
      </c>
      <c r="Q3150" s="3" t="b">
        <v>1</v>
      </c>
      <c r="R3150" s="3" t="s">
        <v>8271</v>
      </c>
      <c r="S3150" s="7">
        <f t="shared" si="294"/>
        <v>131</v>
      </c>
      <c r="T3150" s="3">
        <f t="shared" si="299"/>
        <v>41.42</v>
      </c>
      <c r="U3150" s="9" t="s">
        <v>8310</v>
      </c>
      <c r="V3150" s="3" t="s">
        <v>8311</v>
      </c>
    </row>
    <row r="3151" spans="1:22" ht="43.2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15">
        <f t="shared" si="295"/>
        <v>41250.083333333336</v>
      </c>
      <c r="K3151" s="3">
        <v>1352766300</v>
      </c>
      <c r="L3151" s="15">
        <f t="shared" si="296"/>
        <v>41226.017361111109</v>
      </c>
      <c r="M3151" s="15" t="str">
        <f t="shared" si="297"/>
        <v>Nov</v>
      </c>
      <c r="N3151" s="15" t="str">
        <f t="shared" si="298"/>
        <v>2012</v>
      </c>
      <c r="O3151" s="3" t="b">
        <v>1</v>
      </c>
      <c r="P3151" s="3">
        <v>25</v>
      </c>
      <c r="Q3151" s="3" t="b">
        <v>1</v>
      </c>
      <c r="R3151" s="3" t="s">
        <v>8271</v>
      </c>
      <c r="S3151" s="7">
        <f t="shared" si="294"/>
        <v>104</v>
      </c>
      <c r="T3151" s="3">
        <f t="shared" si="299"/>
        <v>52</v>
      </c>
      <c r="U3151" s="9" t="s">
        <v>8310</v>
      </c>
      <c r="V3151" s="3" t="s">
        <v>8311</v>
      </c>
    </row>
    <row r="3152" spans="1:22" ht="57.6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15">
        <f t="shared" si="295"/>
        <v>40568.166666666664</v>
      </c>
      <c r="K3152" s="3">
        <v>1288160403</v>
      </c>
      <c r="L3152" s="15">
        <f t="shared" si="296"/>
        <v>40478.263923611114</v>
      </c>
      <c r="M3152" s="15" t="str">
        <f t="shared" si="297"/>
        <v>Oct</v>
      </c>
      <c r="N3152" s="15" t="str">
        <f t="shared" si="298"/>
        <v>2010</v>
      </c>
      <c r="O3152" s="3" t="b">
        <v>1</v>
      </c>
      <c r="P3152" s="3">
        <v>104</v>
      </c>
      <c r="Q3152" s="3" t="b">
        <v>1</v>
      </c>
      <c r="R3152" s="3" t="s">
        <v>8271</v>
      </c>
      <c r="S3152" s="7">
        <f t="shared" si="294"/>
        <v>101</v>
      </c>
      <c r="T3152" s="3">
        <f t="shared" si="299"/>
        <v>33.99</v>
      </c>
      <c r="U3152" s="9" t="s">
        <v>8310</v>
      </c>
      <c r="V3152" s="3" t="s">
        <v>8311</v>
      </c>
    </row>
    <row r="3153" spans="1:22" ht="43.2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15">
        <f t="shared" si="295"/>
        <v>41892.83997685185</v>
      </c>
      <c r="K3153" s="3">
        <v>1407787774</v>
      </c>
      <c r="L3153" s="15">
        <f t="shared" si="296"/>
        <v>41862.83997685185</v>
      </c>
      <c r="M3153" s="15" t="str">
        <f t="shared" si="297"/>
        <v>Aug</v>
      </c>
      <c r="N3153" s="15" t="str">
        <f t="shared" si="298"/>
        <v>2014</v>
      </c>
      <c r="O3153" s="3" t="b">
        <v>1</v>
      </c>
      <c r="P3153" s="3">
        <v>34</v>
      </c>
      <c r="Q3153" s="3" t="b">
        <v>1</v>
      </c>
      <c r="R3153" s="3" t="s">
        <v>8271</v>
      </c>
      <c r="S3153" s="7">
        <f t="shared" si="294"/>
        <v>100</v>
      </c>
      <c r="T3153" s="3">
        <f t="shared" si="299"/>
        <v>103.35</v>
      </c>
      <c r="U3153" s="9" t="s">
        <v>8310</v>
      </c>
      <c r="V3153" s="3" t="s">
        <v>8311</v>
      </c>
    </row>
    <row r="3154" spans="1:22" ht="43.2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15">
        <f t="shared" si="295"/>
        <v>41580.867673611108</v>
      </c>
      <c r="K3154" s="3">
        <v>1380833367</v>
      </c>
      <c r="L3154" s="15">
        <f t="shared" si="296"/>
        <v>41550.867673611108</v>
      </c>
      <c r="M3154" s="15" t="str">
        <f t="shared" si="297"/>
        <v>Oct</v>
      </c>
      <c r="N3154" s="15" t="str">
        <f t="shared" si="298"/>
        <v>2013</v>
      </c>
      <c r="O3154" s="3" t="b">
        <v>1</v>
      </c>
      <c r="P3154" s="3">
        <v>67</v>
      </c>
      <c r="Q3154" s="3" t="b">
        <v>1</v>
      </c>
      <c r="R3154" s="3" t="s">
        <v>8271</v>
      </c>
      <c r="S3154" s="7">
        <f t="shared" si="294"/>
        <v>106</v>
      </c>
      <c r="T3154" s="3">
        <f t="shared" si="299"/>
        <v>34.79</v>
      </c>
      <c r="U3154" s="9" t="s">
        <v>8310</v>
      </c>
      <c r="V3154" s="3" t="s">
        <v>8311</v>
      </c>
    </row>
    <row r="3155" spans="1:22" ht="43.2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15">
        <f t="shared" si="295"/>
        <v>40664.207638888889</v>
      </c>
      <c r="K3155" s="3">
        <v>1301542937</v>
      </c>
      <c r="L3155" s="15">
        <f t="shared" si="296"/>
        <v>40633.154363425929</v>
      </c>
      <c r="M3155" s="15" t="str">
        <f t="shared" si="297"/>
        <v>Mar</v>
      </c>
      <c r="N3155" s="15" t="str">
        <f t="shared" si="298"/>
        <v>2011</v>
      </c>
      <c r="O3155" s="3" t="b">
        <v>1</v>
      </c>
      <c r="P3155" s="3">
        <v>241</v>
      </c>
      <c r="Q3155" s="3" t="b">
        <v>1</v>
      </c>
      <c r="R3155" s="3" t="s">
        <v>8271</v>
      </c>
      <c r="S3155" s="7">
        <f t="shared" si="294"/>
        <v>336</v>
      </c>
      <c r="T3155" s="3">
        <f t="shared" si="299"/>
        <v>41.77</v>
      </c>
      <c r="U3155" s="9" t="s">
        <v>8310</v>
      </c>
      <c r="V3155" s="3" t="s">
        <v>8311</v>
      </c>
    </row>
    <row r="3156" spans="1:22" ht="43.2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15">
        <f t="shared" si="295"/>
        <v>41000.834004629629</v>
      </c>
      <c r="K3156" s="3">
        <v>1330722058</v>
      </c>
      <c r="L3156" s="15">
        <f t="shared" si="296"/>
        <v>40970.875671296293</v>
      </c>
      <c r="M3156" s="15" t="str">
        <f t="shared" si="297"/>
        <v>Mar</v>
      </c>
      <c r="N3156" s="15" t="str">
        <f t="shared" si="298"/>
        <v>2012</v>
      </c>
      <c r="O3156" s="3" t="b">
        <v>1</v>
      </c>
      <c r="P3156" s="3">
        <v>123</v>
      </c>
      <c r="Q3156" s="3" t="b">
        <v>1</v>
      </c>
      <c r="R3156" s="3" t="s">
        <v>8271</v>
      </c>
      <c r="S3156" s="7">
        <f t="shared" si="294"/>
        <v>113</v>
      </c>
      <c r="T3156" s="3">
        <f t="shared" si="299"/>
        <v>64.27</v>
      </c>
      <c r="U3156" s="9" t="s">
        <v>8310</v>
      </c>
      <c r="V3156" s="3" t="s">
        <v>8311</v>
      </c>
    </row>
    <row r="3157" spans="1:22" ht="43.2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15">
        <f t="shared" si="295"/>
        <v>41263.499131944445</v>
      </c>
      <c r="K3157" s="3">
        <v>1353412725</v>
      </c>
      <c r="L3157" s="15">
        <f t="shared" si="296"/>
        <v>41233.499131944445</v>
      </c>
      <c r="M3157" s="15" t="str">
        <f t="shared" si="297"/>
        <v>Nov</v>
      </c>
      <c r="N3157" s="15" t="str">
        <f t="shared" si="298"/>
        <v>2012</v>
      </c>
      <c r="O3157" s="3" t="b">
        <v>1</v>
      </c>
      <c r="P3157" s="3">
        <v>302</v>
      </c>
      <c r="Q3157" s="3" t="b">
        <v>1</v>
      </c>
      <c r="R3157" s="3" t="s">
        <v>8271</v>
      </c>
      <c r="S3157" s="7">
        <f t="shared" si="294"/>
        <v>189</v>
      </c>
      <c r="T3157" s="3">
        <f t="shared" si="299"/>
        <v>31.21</v>
      </c>
      <c r="U3157" s="9" t="s">
        <v>8310</v>
      </c>
      <c r="V3157" s="3" t="s">
        <v>8311</v>
      </c>
    </row>
    <row r="3158" spans="1:22" ht="43.2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15">
        <f t="shared" si="295"/>
        <v>41061.953055555554</v>
      </c>
      <c r="K3158" s="3">
        <v>1335567144</v>
      </c>
      <c r="L3158" s="15">
        <f t="shared" si="296"/>
        <v>41026.953055555554</v>
      </c>
      <c r="M3158" s="15" t="str">
        <f t="shared" si="297"/>
        <v>Apr</v>
      </c>
      <c r="N3158" s="15" t="str">
        <f t="shared" si="298"/>
        <v>2012</v>
      </c>
      <c r="O3158" s="3" t="b">
        <v>1</v>
      </c>
      <c r="P3158" s="3">
        <v>89</v>
      </c>
      <c r="Q3158" s="3" t="b">
        <v>1</v>
      </c>
      <c r="R3158" s="3" t="s">
        <v>8271</v>
      </c>
      <c r="S3158" s="7">
        <f t="shared" si="294"/>
        <v>102</v>
      </c>
      <c r="T3158" s="3">
        <f t="shared" si="299"/>
        <v>62.92</v>
      </c>
      <c r="U3158" s="9" t="s">
        <v>8310</v>
      </c>
      <c r="V3158" s="3" t="s">
        <v>8311</v>
      </c>
    </row>
    <row r="3159" spans="1:22" ht="28.8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15">
        <f t="shared" si="295"/>
        <v>41839.208333333336</v>
      </c>
      <c r="K3159" s="3">
        <v>1404932105</v>
      </c>
      <c r="L3159" s="15">
        <f t="shared" si="296"/>
        <v>41829.788252314815</v>
      </c>
      <c r="M3159" s="15" t="str">
        <f t="shared" si="297"/>
        <v>Jul</v>
      </c>
      <c r="N3159" s="15" t="str">
        <f t="shared" si="298"/>
        <v>2014</v>
      </c>
      <c r="O3159" s="3" t="b">
        <v>1</v>
      </c>
      <c r="P3159" s="3">
        <v>41</v>
      </c>
      <c r="Q3159" s="3" t="b">
        <v>1</v>
      </c>
      <c r="R3159" s="3" t="s">
        <v>8271</v>
      </c>
      <c r="S3159" s="7">
        <f t="shared" si="294"/>
        <v>101</v>
      </c>
      <c r="T3159" s="3">
        <f t="shared" si="299"/>
        <v>98.54</v>
      </c>
      <c r="U3159" s="9" t="s">
        <v>8310</v>
      </c>
      <c r="V3159" s="3" t="s">
        <v>8311</v>
      </c>
    </row>
    <row r="3160" spans="1:22" ht="28.8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15">
        <f t="shared" si="295"/>
        <v>41477.839722222219</v>
      </c>
      <c r="K3160" s="3">
        <v>1371931752</v>
      </c>
      <c r="L3160" s="15">
        <f t="shared" si="296"/>
        <v>41447.839722222219</v>
      </c>
      <c r="M3160" s="15" t="str">
        <f t="shared" si="297"/>
        <v>Jun</v>
      </c>
      <c r="N3160" s="15" t="str">
        <f t="shared" si="298"/>
        <v>2013</v>
      </c>
      <c r="O3160" s="3" t="b">
        <v>1</v>
      </c>
      <c r="P3160" s="3">
        <v>69</v>
      </c>
      <c r="Q3160" s="3" t="b">
        <v>1</v>
      </c>
      <c r="R3160" s="3" t="s">
        <v>8271</v>
      </c>
      <c r="S3160" s="7">
        <f t="shared" si="294"/>
        <v>114</v>
      </c>
      <c r="T3160" s="3">
        <f t="shared" si="299"/>
        <v>82.61</v>
      </c>
      <c r="U3160" s="9" t="s">
        <v>8310</v>
      </c>
      <c r="V3160" s="3" t="s">
        <v>8311</v>
      </c>
    </row>
    <row r="3161" spans="1:22" ht="43.2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15">
        <f t="shared" si="295"/>
        <v>40926.958333333336</v>
      </c>
      <c r="K3161" s="3">
        <v>1323221761</v>
      </c>
      <c r="L3161" s="15">
        <f t="shared" si="296"/>
        <v>40884.066678240742</v>
      </c>
      <c r="M3161" s="15" t="str">
        <f t="shared" si="297"/>
        <v>Dec</v>
      </c>
      <c r="N3161" s="15" t="str">
        <f t="shared" si="298"/>
        <v>2011</v>
      </c>
      <c r="O3161" s="3" t="b">
        <v>1</v>
      </c>
      <c r="P3161" s="3">
        <v>52</v>
      </c>
      <c r="Q3161" s="3" t="b">
        <v>1</v>
      </c>
      <c r="R3161" s="3" t="s">
        <v>8271</v>
      </c>
      <c r="S3161" s="7">
        <f t="shared" si="294"/>
        <v>133</v>
      </c>
      <c r="T3161" s="3">
        <f t="shared" si="299"/>
        <v>38.5</v>
      </c>
      <c r="U3161" s="9" t="s">
        <v>8310</v>
      </c>
      <c r="V3161" s="3" t="s">
        <v>8311</v>
      </c>
    </row>
    <row r="3162" spans="1:22" ht="43.2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15">
        <f t="shared" si="295"/>
        <v>41864.207638888889</v>
      </c>
      <c r="K3162" s="3">
        <v>1405923687</v>
      </c>
      <c r="L3162" s="15">
        <f t="shared" si="296"/>
        <v>41841.26489583333</v>
      </c>
      <c r="M3162" s="15" t="str">
        <f t="shared" si="297"/>
        <v>Jul</v>
      </c>
      <c r="N3162" s="15" t="str">
        <f t="shared" si="298"/>
        <v>2014</v>
      </c>
      <c r="O3162" s="3" t="b">
        <v>1</v>
      </c>
      <c r="P3162" s="3">
        <v>57</v>
      </c>
      <c r="Q3162" s="3" t="b">
        <v>1</v>
      </c>
      <c r="R3162" s="3" t="s">
        <v>8271</v>
      </c>
      <c r="S3162" s="7">
        <f t="shared" si="294"/>
        <v>102</v>
      </c>
      <c r="T3162" s="3">
        <f t="shared" si="299"/>
        <v>80.16</v>
      </c>
      <c r="U3162" s="9" t="s">
        <v>8310</v>
      </c>
      <c r="V3162" s="3" t="s">
        <v>8311</v>
      </c>
    </row>
    <row r="3163" spans="1:22" ht="57.6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15">
        <f t="shared" si="295"/>
        <v>41927.536134259259</v>
      </c>
      <c r="K3163" s="3">
        <v>1410785522</v>
      </c>
      <c r="L3163" s="15">
        <f t="shared" si="296"/>
        <v>41897.536134259259</v>
      </c>
      <c r="M3163" s="15" t="str">
        <f t="shared" si="297"/>
        <v>Sep</v>
      </c>
      <c r="N3163" s="15" t="str">
        <f t="shared" si="298"/>
        <v>2014</v>
      </c>
      <c r="O3163" s="3" t="b">
        <v>1</v>
      </c>
      <c r="P3163" s="3">
        <v>74</v>
      </c>
      <c r="Q3163" s="3" t="b">
        <v>1</v>
      </c>
      <c r="R3163" s="3" t="s">
        <v>8271</v>
      </c>
      <c r="S3163" s="7">
        <f t="shared" si="294"/>
        <v>105</v>
      </c>
      <c r="T3163" s="3">
        <f t="shared" si="299"/>
        <v>28.41</v>
      </c>
      <c r="U3163" s="9" t="s">
        <v>8310</v>
      </c>
      <c r="V3163" s="3" t="s">
        <v>8311</v>
      </c>
    </row>
    <row r="3164" spans="1:22" ht="43.2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15">
        <f t="shared" si="295"/>
        <v>41827.083333333336</v>
      </c>
      <c r="K3164" s="3">
        <v>1402331262</v>
      </c>
      <c r="L3164" s="15">
        <f t="shared" si="296"/>
        <v>41799.685902777775</v>
      </c>
      <c r="M3164" s="15" t="str">
        <f t="shared" si="297"/>
        <v>Jun</v>
      </c>
      <c r="N3164" s="15" t="str">
        <f t="shared" si="298"/>
        <v>2014</v>
      </c>
      <c r="O3164" s="3" t="b">
        <v>1</v>
      </c>
      <c r="P3164" s="3">
        <v>63</v>
      </c>
      <c r="Q3164" s="3" t="b">
        <v>1</v>
      </c>
      <c r="R3164" s="3" t="s">
        <v>8271</v>
      </c>
      <c r="S3164" s="7">
        <f t="shared" si="294"/>
        <v>127</v>
      </c>
      <c r="T3164" s="3">
        <f t="shared" si="299"/>
        <v>80.73</v>
      </c>
      <c r="U3164" s="9" t="s">
        <v>8310</v>
      </c>
      <c r="V3164" s="3" t="s">
        <v>8311</v>
      </c>
    </row>
    <row r="3165" spans="1:22" ht="43.2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15">
        <f t="shared" si="295"/>
        <v>41805.753761574073</v>
      </c>
      <c r="K3165" s="3">
        <v>1400263525</v>
      </c>
      <c r="L3165" s="15">
        <f t="shared" si="296"/>
        <v>41775.753761574073</v>
      </c>
      <c r="M3165" s="15" t="str">
        <f t="shared" si="297"/>
        <v>May</v>
      </c>
      <c r="N3165" s="15" t="str">
        <f t="shared" si="298"/>
        <v>2014</v>
      </c>
      <c r="O3165" s="3" t="b">
        <v>1</v>
      </c>
      <c r="P3165" s="3">
        <v>72</v>
      </c>
      <c r="Q3165" s="3" t="b">
        <v>1</v>
      </c>
      <c r="R3165" s="3" t="s">
        <v>8271</v>
      </c>
      <c r="S3165" s="7">
        <f t="shared" si="294"/>
        <v>111</v>
      </c>
      <c r="T3165" s="3">
        <f t="shared" si="299"/>
        <v>200.69</v>
      </c>
      <c r="U3165" s="9" t="s">
        <v>8310</v>
      </c>
      <c r="V3165" s="3" t="s">
        <v>8311</v>
      </c>
    </row>
    <row r="3166" spans="1:22" ht="57.6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15">
        <f t="shared" si="295"/>
        <v>41799.80572916667</v>
      </c>
      <c r="K3166" s="3">
        <v>1399490415</v>
      </c>
      <c r="L3166" s="15">
        <f t="shared" si="296"/>
        <v>41766.80572916667</v>
      </c>
      <c r="M3166" s="15" t="str">
        <f t="shared" si="297"/>
        <v>May</v>
      </c>
      <c r="N3166" s="15" t="str">
        <f t="shared" si="298"/>
        <v>2014</v>
      </c>
      <c r="O3166" s="3" t="b">
        <v>1</v>
      </c>
      <c r="P3166" s="3">
        <v>71</v>
      </c>
      <c r="Q3166" s="3" t="b">
        <v>1</v>
      </c>
      <c r="R3166" s="3" t="s">
        <v>8271</v>
      </c>
      <c r="S3166" s="7">
        <f t="shared" si="294"/>
        <v>107</v>
      </c>
      <c r="T3166" s="3">
        <f t="shared" si="299"/>
        <v>37.590000000000003</v>
      </c>
      <c r="U3166" s="9" t="s">
        <v>8310</v>
      </c>
      <c r="V3166" s="3" t="s">
        <v>8311</v>
      </c>
    </row>
    <row r="3167" spans="1:22" ht="57.6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15">
        <f t="shared" si="295"/>
        <v>40666.165972222225</v>
      </c>
      <c r="K3167" s="3">
        <v>1302493760</v>
      </c>
      <c r="L3167" s="15">
        <f t="shared" si="296"/>
        <v>40644.159259259257</v>
      </c>
      <c r="M3167" s="15" t="str">
        <f t="shared" si="297"/>
        <v>Apr</v>
      </c>
      <c r="N3167" s="15" t="str">
        <f t="shared" si="298"/>
        <v>2011</v>
      </c>
      <c r="O3167" s="3" t="b">
        <v>1</v>
      </c>
      <c r="P3167" s="3">
        <v>21</v>
      </c>
      <c r="Q3167" s="3" t="b">
        <v>1</v>
      </c>
      <c r="R3167" s="3" t="s">
        <v>8271</v>
      </c>
      <c r="S3167" s="7">
        <f t="shared" si="294"/>
        <v>163</v>
      </c>
      <c r="T3167" s="3">
        <f t="shared" si="299"/>
        <v>58.1</v>
      </c>
      <c r="U3167" s="9" t="s">
        <v>8310</v>
      </c>
      <c r="V3167" s="3" t="s">
        <v>8311</v>
      </c>
    </row>
    <row r="3168" spans="1:22" ht="43.2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15">
        <f t="shared" si="295"/>
        <v>41969.332638888889</v>
      </c>
      <c r="K3168" s="3">
        <v>1414514153</v>
      </c>
      <c r="L3168" s="15">
        <f t="shared" si="296"/>
        <v>41940.69158564815</v>
      </c>
      <c r="M3168" s="15" t="str">
        <f t="shared" si="297"/>
        <v>Oct</v>
      </c>
      <c r="N3168" s="15" t="str">
        <f t="shared" si="298"/>
        <v>2014</v>
      </c>
      <c r="O3168" s="3" t="b">
        <v>1</v>
      </c>
      <c r="P3168" s="3">
        <v>930</v>
      </c>
      <c r="Q3168" s="3" t="b">
        <v>1</v>
      </c>
      <c r="R3168" s="3" t="s">
        <v>8271</v>
      </c>
      <c r="S3168" s="7">
        <f t="shared" si="294"/>
        <v>160</v>
      </c>
      <c r="T3168" s="3">
        <f t="shared" si="299"/>
        <v>60.3</v>
      </c>
      <c r="U3168" s="9" t="s">
        <v>8310</v>
      </c>
      <c r="V3168" s="3" t="s">
        <v>8311</v>
      </c>
    </row>
    <row r="3169" spans="1:22" ht="28.8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15">
        <f t="shared" si="295"/>
        <v>41853.175706018519</v>
      </c>
      <c r="K3169" s="3">
        <v>1405743181</v>
      </c>
      <c r="L3169" s="15">
        <f t="shared" si="296"/>
        <v>41839.175706018519</v>
      </c>
      <c r="M3169" s="15" t="str">
        <f t="shared" si="297"/>
        <v>Jul</v>
      </c>
      <c r="N3169" s="15" t="str">
        <f t="shared" si="298"/>
        <v>2014</v>
      </c>
      <c r="O3169" s="3" t="b">
        <v>1</v>
      </c>
      <c r="P3169" s="3">
        <v>55</v>
      </c>
      <c r="Q3169" s="3" t="b">
        <v>1</v>
      </c>
      <c r="R3169" s="3" t="s">
        <v>8271</v>
      </c>
      <c r="S3169" s="7">
        <f t="shared" si="294"/>
        <v>116</v>
      </c>
      <c r="T3169" s="3">
        <f t="shared" si="299"/>
        <v>63.36</v>
      </c>
      <c r="U3169" s="9" t="s">
        <v>8310</v>
      </c>
      <c r="V3169" s="3" t="s">
        <v>8311</v>
      </c>
    </row>
    <row r="3170" spans="1:22" ht="43.2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15">
        <f t="shared" si="295"/>
        <v>41803.916666666664</v>
      </c>
      <c r="K3170" s="3">
        <v>1399948353</v>
      </c>
      <c r="L3170" s="15">
        <f t="shared" si="296"/>
        <v>41772.105937500004</v>
      </c>
      <c r="M3170" s="15" t="str">
        <f t="shared" si="297"/>
        <v>May</v>
      </c>
      <c r="N3170" s="15" t="str">
        <f t="shared" si="298"/>
        <v>2014</v>
      </c>
      <c r="O3170" s="3" t="b">
        <v>1</v>
      </c>
      <c r="P3170" s="3">
        <v>61</v>
      </c>
      <c r="Q3170" s="3" t="b">
        <v>1</v>
      </c>
      <c r="R3170" s="3" t="s">
        <v>8271</v>
      </c>
      <c r="S3170" s="7">
        <f t="shared" si="294"/>
        <v>124</v>
      </c>
      <c r="T3170" s="3">
        <f t="shared" si="299"/>
        <v>50.9</v>
      </c>
      <c r="U3170" s="9" t="s">
        <v>8310</v>
      </c>
      <c r="V3170" s="3" t="s">
        <v>8311</v>
      </c>
    </row>
    <row r="3171" spans="1:22" ht="28.8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15">
        <f t="shared" si="295"/>
        <v>41621.207638888889</v>
      </c>
      <c r="K3171" s="3">
        <v>1384364561</v>
      </c>
      <c r="L3171" s="15">
        <f t="shared" si="296"/>
        <v>41591.737974537034</v>
      </c>
      <c r="M3171" s="15" t="str">
        <f t="shared" si="297"/>
        <v>Nov</v>
      </c>
      <c r="N3171" s="15" t="str">
        <f t="shared" si="298"/>
        <v>2013</v>
      </c>
      <c r="O3171" s="3" t="b">
        <v>1</v>
      </c>
      <c r="P3171" s="3">
        <v>82</v>
      </c>
      <c r="Q3171" s="3" t="b">
        <v>1</v>
      </c>
      <c r="R3171" s="3" t="s">
        <v>8271</v>
      </c>
      <c r="S3171" s="7">
        <f t="shared" si="294"/>
        <v>103</v>
      </c>
      <c r="T3171" s="3">
        <f t="shared" si="299"/>
        <v>100.5</v>
      </c>
      <c r="U3171" s="9" t="s">
        <v>8310</v>
      </c>
      <c r="V3171" s="3" t="s">
        <v>8311</v>
      </c>
    </row>
    <row r="3172" spans="1:22" ht="43.2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15">
        <f t="shared" si="295"/>
        <v>41822.166666666664</v>
      </c>
      <c r="K3172" s="3">
        <v>1401414944</v>
      </c>
      <c r="L3172" s="15">
        <f t="shared" si="296"/>
        <v>41789.080370370371</v>
      </c>
      <c r="M3172" s="15" t="str">
        <f t="shared" si="297"/>
        <v>May</v>
      </c>
      <c r="N3172" s="15" t="str">
        <f t="shared" si="298"/>
        <v>2014</v>
      </c>
      <c r="O3172" s="3" t="b">
        <v>1</v>
      </c>
      <c r="P3172" s="3">
        <v>71</v>
      </c>
      <c r="Q3172" s="3" t="b">
        <v>1</v>
      </c>
      <c r="R3172" s="3" t="s">
        <v>8271</v>
      </c>
      <c r="S3172" s="7">
        <f t="shared" si="294"/>
        <v>112</v>
      </c>
      <c r="T3172" s="3">
        <f t="shared" si="299"/>
        <v>31.62</v>
      </c>
      <c r="U3172" s="9" t="s">
        <v>8310</v>
      </c>
      <c r="V3172" s="3" t="s">
        <v>8311</v>
      </c>
    </row>
    <row r="3173" spans="1:22" ht="57.6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15">
        <f t="shared" si="295"/>
        <v>42496.608310185184</v>
      </c>
      <c r="K3173" s="3">
        <v>1459953358</v>
      </c>
      <c r="L3173" s="15">
        <f t="shared" si="296"/>
        <v>42466.608310185184</v>
      </c>
      <c r="M3173" s="15" t="str">
        <f t="shared" si="297"/>
        <v>Apr</v>
      </c>
      <c r="N3173" s="15" t="str">
        <f t="shared" si="298"/>
        <v>2016</v>
      </c>
      <c r="O3173" s="3" t="b">
        <v>1</v>
      </c>
      <c r="P3173" s="3">
        <v>117</v>
      </c>
      <c r="Q3173" s="3" t="b">
        <v>1</v>
      </c>
      <c r="R3173" s="3" t="s">
        <v>8271</v>
      </c>
      <c r="S3173" s="7">
        <f t="shared" si="294"/>
        <v>109</v>
      </c>
      <c r="T3173" s="3">
        <f t="shared" si="299"/>
        <v>65.099999999999994</v>
      </c>
      <c r="U3173" s="9" t="s">
        <v>8310</v>
      </c>
      <c r="V3173" s="3" t="s">
        <v>8311</v>
      </c>
    </row>
    <row r="3174" spans="1:22" ht="43.2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15">
        <f t="shared" si="295"/>
        <v>40953.729953703703</v>
      </c>
      <c r="K3174" s="3">
        <v>1326648668</v>
      </c>
      <c r="L3174" s="15">
        <f t="shared" si="296"/>
        <v>40923.729953703703</v>
      </c>
      <c r="M3174" s="15" t="str">
        <f t="shared" si="297"/>
        <v>Jan</v>
      </c>
      <c r="N3174" s="15" t="str">
        <f t="shared" si="298"/>
        <v>2012</v>
      </c>
      <c r="O3174" s="3" t="b">
        <v>1</v>
      </c>
      <c r="P3174" s="3">
        <v>29</v>
      </c>
      <c r="Q3174" s="3" t="b">
        <v>1</v>
      </c>
      <c r="R3174" s="3" t="s">
        <v>8271</v>
      </c>
      <c r="S3174" s="7">
        <f t="shared" si="294"/>
        <v>115</v>
      </c>
      <c r="T3174" s="3">
        <f t="shared" si="299"/>
        <v>79.31</v>
      </c>
      <c r="U3174" s="9" t="s">
        <v>8310</v>
      </c>
      <c r="V3174" s="3" t="s">
        <v>8311</v>
      </c>
    </row>
    <row r="3175" spans="1:22" ht="43.2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15">
        <f t="shared" si="295"/>
        <v>41908.878379629627</v>
      </c>
      <c r="K3175" s="3">
        <v>1409173492</v>
      </c>
      <c r="L3175" s="15">
        <f t="shared" si="296"/>
        <v>41878.878379629627</v>
      </c>
      <c r="M3175" s="15" t="str">
        <f t="shared" si="297"/>
        <v>Aug</v>
      </c>
      <c r="N3175" s="15" t="str">
        <f t="shared" si="298"/>
        <v>2014</v>
      </c>
      <c r="O3175" s="3" t="b">
        <v>1</v>
      </c>
      <c r="P3175" s="3">
        <v>74</v>
      </c>
      <c r="Q3175" s="3" t="b">
        <v>1</v>
      </c>
      <c r="R3175" s="3" t="s">
        <v>8271</v>
      </c>
      <c r="S3175" s="7">
        <f t="shared" si="294"/>
        <v>103</v>
      </c>
      <c r="T3175" s="3">
        <f t="shared" si="299"/>
        <v>139.19</v>
      </c>
      <c r="U3175" s="9" t="s">
        <v>8310</v>
      </c>
      <c r="V3175" s="3" t="s">
        <v>8311</v>
      </c>
    </row>
    <row r="3176" spans="1:22" ht="57.6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15">
        <f t="shared" si="295"/>
        <v>41876.864675925928</v>
      </c>
      <c r="K3176" s="3">
        <v>1407789908</v>
      </c>
      <c r="L3176" s="15">
        <f t="shared" si="296"/>
        <v>41862.864675925928</v>
      </c>
      <c r="M3176" s="15" t="str">
        <f t="shared" si="297"/>
        <v>Aug</v>
      </c>
      <c r="N3176" s="15" t="str">
        <f t="shared" si="298"/>
        <v>2014</v>
      </c>
      <c r="O3176" s="3" t="b">
        <v>1</v>
      </c>
      <c r="P3176" s="3">
        <v>23</v>
      </c>
      <c r="Q3176" s="3" t="b">
        <v>1</v>
      </c>
      <c r="R3176" s="3" t="s">
        <v>8271</v>
      </c>
      <c r="S3176" s="7">
        <f t="shared" si="294"/>
        <v>101</v>
      </c>
      <c r="T3176" s="3">
        <f t="shared" si="299"/>
        <v>131.91</v>
      </c>
      <c r="U3176" s="9" t="s">
        <v>8310</v>
      </c>
      <c r="V3176" s="3" t="s">
        <v>8311</v>
      </c>
    </row>
    <row r="3177" spans="1:22" ht="57.6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15">
        <f t="shared" si="295"/>
        <v>40591.886886574073</v>
      </c>
      <c r="K3177" s="3">
        <v>1292793427</v>
      </c>
      <c r="L3177" s="15">
        <f t="shared" si="296"/>
        <v>40531.886886574073</v>
      </c>
      <c r="M3177" s="15" t="str">
        <f t="shared" si="297"/>
        <v>Dec</v>
      </c>
      <c r="N3177" s="15" t="str">
        <f t="shared" si="298"/>
        <v>2010</v>
      </c>
      <c r="O3177" s="3" t="b">
        <v>1</v>
      </c>
      <c r="P3177" s="3">
        <v>60</v>
      </c>
      <c r="Q3177" s="3" t="b">
        <v>1</v>
      </c>
      <c r="R3177" s="3" t="s">
        <v>8271</v>
      </c>
      <c r="S3177" s="7">
        <f t="shared" si="294"/>
        <v>110</v>
      </c>
      <c r="T3177" s="3">
        <f t="shared" si="299"/>
        <v>91.3</v>
      </c>
      <c r="U3177" s="9" t="s">
        <v>8310</v>
      </c>
      <c r="V3177" s="3" t="s">
        <v>8311</v>
      </c>
    </row>
    <row r="3178" spans="1:22" ht="57.6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15">
        <f t="shared" si="295"/>
        <v>41504.625</v>
      </c>
      <c r="K3178" s="3">
        <v>1374531631</v>
      </c>
      <c r="L3178" s="15">
        <f t="shared" si="296"/>
        <v>41477.930914351848</v>
      </c>
      <c r="M3178" s="15" t="str">
        <f t="shared" si="297"/>
        <v>Jul</v>
      </c>
      <c r="N3178" s="15" t="str">
        <f t="shared" si="298"/>
        <v>2013</v>
      </c>
      <c r="O3178" s="3" t="b">
        <v>1</v>
      </c>
      <c r="P3178" s="3">
        <v>55</v>
      </c>
      <c r="Q3178" s="3" t="b">
        <v>1</v>
      </c>
      <c r="R3178" s="3" t="s">
        <v>8271</v>
      </c>
      <c r="S3178" s="7">
        <f t="shared" si="294"/>
        <v>115</v>
      </c>
      <c r="T3178" s="3">
        <f t="shared" si="299"/>
        <v>39.67</v>
      </c>
      <c r="U3178" s="9" t="s">
        <v>8310</v>
      </c>
      <c r="V3178" s="3" t="s">
        <v>8311</v>
      </c>
    </row>
    <row r="3179" spans="1:22" ht="43.2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15">
        <f t="shared" si="295"/>
        <v>41811.666770833333</v>
      </c>
      <c r="K3179" s="3">
        <v>1400774409</v>
      </c>
      <c r="L3179" s="15">
        <f t="shared" si="296"/>
        <v>41781.666770833333</v>
      </c>
      <c r="M3179" s="15" t="str">
        <f t="shared" si="297"/>
        <v>May</v>
      </c>
      <c r="N3179" s="15" t="str">
        <f t="shared" si="298"/>
        <v>2014</v>
      </c>
      <c r="O3179" s="3" t="b">
        <v>1</v>
      </c>
      <c r="P3179" s="3">
        <v>51</v>
      </c>
      <c r="Q3179" s="3" t="b">
        <v>1</v>
      </c>
      <c r="R3179" s="3" t="s">
        <v>8271</v>
      </c>
      <c r="S3179" s="7">
        <f t="shared" si="294"/>
        <v>117</v>
      </c>
      <c r="T3179" s="3">
        <f t="shared" si="299"/>
        <v>57.55</v>
      </c>
      <c r="U3179" s="9" t="s">
        <v>8310</v>
      </c>
      <c r="V3179" s="3" t="s">
        <v>8311</v>
      </c>
    </row>
    <row r="3180" spans="1:22" ht="57.6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15">
        <f t="shared" si="295"/>
        <v>41836.605034722219</v>
      </c>
      <c r="K3180" s="3">
        <v>1402929075</v>
      </c>
      <c r="L3180" s="15">
        <f t="shared" si="296"/>
        <v>41806.605034722219</v>
      </c>
      <c r="M3180" s="15" t="str">
        <f t="shared" si="297"/>
        <v>Jun</v>
      </c>
      <c r="N3180" s="15" t="str">
        <f t="shared" si="298"/>
        <v>2014</v>
      </c>
      <c r="O3180" s="3" t="b">
        <v>1</v>
      </c>
      <c r="P3180" s="3">
        <v>78</v>
      </c>
      <c r="Q3180" s="3" t="b">
        <v>1</v>
      </c>
      <c r="R3180" s="3" t="s">
        <v>8271</v>
      </c>
      <c r="S3180" s="7">
        <f t="shared" si="294"/>
        <v>172</v>
      </c>
      <c r="T3180" s="3">
        <f t="shared" si="299"/>
        <v>33.03</v>
      </c>
      <c r="U3180" s="9" t="s">
        <v>8310</v>
      </c>
      <c r="V3180" s="3" t="s">
        <v>8311</v>
      </c>
    </row>
    <row r="3181" spans="1:22" ht="43.2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15">
        <f t="shared" si="295"/>
        <v>41400.702210648145</v>
      </c>
      <c r="K3181" s="3">
        <v>1365699071</v>
      </c>
      <c r="L3181" s="15">
        <f t="shared" si="296"/>
        <v>41375.702210648145</v>
      </c>
      <c r="M3181" s="15" t="str">
        <f t="shared" si="297"/>
        <v>Apr</v>
      </c>
      <c r="N3181" s="15" t="str">
        <f t="shared" si="298"/>
        <v>2013</v>
      </c>
      <c r="O3181" s="3" t="b">
        <v>1</v>
      </c>
      <c r="P3181" s="3">
        <v>62</v>
      </c>
      <c r="Q3181" s="3" t="b">
        <v>1</v>
      </c>
      <c r="R3181" s="3" t="s">
        <v>8271</v>
      </c>
      <c r="S3181" s="7">
        <f t="shared" si="294"/>
        <v>114</v>
      </c>
      <c r="T3181" s="3">
        <f t="shared" si="299"/>
        <v>77.34</v>
      </c>
      <c r="U3181" s="9" t="s">
        <v>8310</v>
      </c>
      <c r="V3181" s="3" t="s">
        <v>8311</v>
      </c>
    </row>
    <row r="3182" spans="1:22" ht="43.2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15">
        <f t="shared" si="295"/>
        <v>41810.412604166668</v>
      </c>
      <c r="K3182" s="3">
        <v>1400666049</v>
      </c>
      <c r="L3182" s="15">
        <f t="shared" si="296"/>
        <v>41780.412604166668</v>
      </c>
      <c r="M3182" s="15" t="str">
        <f t="shared" si="297"/>
        <v>May</v>
      </c>
      <c r="N3182" s="15" t="str">
        <f t="shared" si="298"/>
        <v>2014</v>
      </c>
      <c r="O3182" s="3" t="b">
        <v>1</v>
      </c>
      <c r="P3182" s="3">
        <v>45</v>
      </c>
      <c r="Q3182" s="3" t="b">
        <v>1</v>
      </c>
      <c r="R3182" s="3" t="s">
        <v>8271</v>
      </c>
      <c r="S3182" s="7">
        <f t="shared" si="294"/>
        <v>120</v>
      </c>
      <c r="T3182" s="3">
        <f t="shared" si="299"/>
        <v>31.93</v>
      </c>
      <c r="U3182" s="9" t="s">
        <v>8310</v>
      </c>
      <c r="V3182" s="3" t="s">
        <v>8311</v>
      </c>
    </row>
    <row r="3183" spans="1:22" ht="43.2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15">
        <f t="shared" si="295"/>
        <v>41805.666666666664</v>
      </c>
      <c r="K3183" s="3">
        <v>1400570787</v>
      </c>
      <c r="L3183" s="15">
        <f t="shared" si="296"/>
        <v>41779.310034722221</v>
      </c>
      <c r="M3183" s="15" t="str">
        <f t="shared" si="297"/>
        <v>May</v>
      </c>
      <c r="N3183" s="15" t="str">
        <f t="shared" si="298"/>
        <v>2014</v>
      </c>
      <c r="O3183" s="3" t="b">
        <v>1</v>
      </c>
      <c r="P3183" s="3">
        <v>15</v>
      </c>
      <c r="Q3183" s="3" t="b">
        <v>1</v>
      </c>
      <c r="R3183" s="3" t="s">
        <v>8271</v>
      </c>
      <c r="S3183" s="7">
        <f t="shared" si="294"/>
        <v>109</v>
      </c>
      <c r="T3183" s="3">
        <f t="shared" si="299"/>
        <v>36.33</v>
      </c>
      <c r="U3183" s="9" t="s">
        <v>8310</v>
      </c>
      <c r="V3183" s="3" t="s">
        <v>8311</v>
      </c>
    </row>
    <row r="3184" spans="1:22" ht="57.6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15">
        <f t="shared" si="295"/>
        <v>40939.708333333336</v>
      </c>
      <c r="K3184" s="3">
        <v>1323211621</v>
      </c>
      <c r="L3184" s="15">
        <f t="shared" si="296"/>
        <v>40883.949317129627</v>
      </c>
      <c r="M3184" s="15" t="str">
        <f t="shared" si="297"/>
        <v>Dec</v>
      </c>
      <c r="N3184" s="15" t="str">
        <f t="shared" si="298"/>
        <v>2011</v>
      </c>
      <c r="O3184" s="3" t="b">
        <v>1</v>
      </c>
      <c r="P3184" s="3">
        <v>151</v>
      </c>
      <c r="Q3184" s="3" t="b">
        <v>1</v>
      </c>
      <c r="R3184" s="3" t="s">
        <v>8271</v>
      </c>
      <c r="S3184" s="7">
        <f t="shared" si="294"/>
        <v>101</v>
      </c>
      <c r="T3184" s="3">
        <f t="shared" si="299"/>
        <v>46.77</v>
      </c>
      <c r="U3184" s="9" t="s">
        <v>8310</v>
      </c>
      <c r="V3184" s="3" t="s">
        <v>8311</v>
      </c>
    </row>
    <row r="3185" spans="1:22" ht="43.2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15">
        <f t="shared" si="295"/>
        <v>41509.79478009259</v>
      </c>
      <c r="K3185" s="3">
        <v>1375729469</v>
      </c>
      <c r="L3185" s="15">
        <f t="shared" si="296"/>
        <v>41491.79478009259</v>
      </c>
      <c r="M3185" s="15" t="str">
        <f t="shared" si="297"/>
        <v>Aug</v>
      </c>
      <c r="N3185" s="15" t="str">
        <f t="shared" si="298"/>
        <v>2013</v>
      </c>
      <c r="O3185" s="3" t="b">
        <v>1</v>
      </c>
      <c r="P3185" s="3">
        <v>68</v>
      </c>
      <c r="Q3185" s="3" t="b">
        <v>1</v>
      </c>
      <c r="R3185" s="3" t="s">
        <v>8271</v>
      </c>
      <c r="S3185" s="7">
        <f t="shared" si="294"/>
        <v>109</v>
      </c>
      <c r="T3185" s="3">
        <f t="shared" si="299"/>
        <v>40.07</v>
      </c>
      <c r="U3185" s="9" t="s">
        <v>8310</v>
      </c>
      <c r="V3185" s="3" t="s">
        <v>8311</v>
      </c>
    </row>
    <row r="3186" spans="1:22" ht="43.2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15">
        <f t="shared" si="295"/>
        <v>41821.993414351848</v>
      </c>
      <c r="K3186" s="3">
        <v>1401666631</v>
      </c>
      <c r="L3186" s="15">
        <f t="shared" si="296"/>
        <v>41791.993414351848</v>
      </c>
      <c r="M3186" s="15" t="str">
        <f t="shared" si="297"/>
        <v>Jun</v>
      </c>
      <c r="N3186" s="15" t="str">
        <f t="shared" si="298"/>
        <v>2014</v>
      </c>
      <c r="O3186" s="3" t="b">
        <v>1</v>
      </c>
      <c r="P3186" s="3">
        <v>46</v>
      </c>
      <c r="Q3186" s="3" t="b">
        <v>1</v>
      </c>
      <c r="R3186" s="3" t="s">
        <v>8271</v>
      </c>
      <c r="S3186" s="7">
        <f t="shared" si="294"/>
        <v>107</v>
      </c>
      <c r="T3186" s="3">
        <f t="shared" si="299"/>
        <v>100.22</v>
      </c>
      <c r="U3186" s="9" t="s">
        <v>8310</v>
      </c>
      <c r="V3186" s="3" t="s">
        <v>8311</v>
      </c>
    </row>
    <row r="3187" spans="1:22" ht="43.2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15">
        <f t="shared" si="295"/>
        <v>41836.977326388893</v>
      </c>
      <c r="K3187" s="3">
        <v>1404948441</v>
      </c>
      <c r="L3187" s="15">
        <f t="shared" si="296"/>
        <v>41829.977326388893</v>
      </c>
      <c r="M3187" s="15" t="str">
        <f t="shared" si="297"/>
        <v>Jul</v>
      </c>
      <c r="N3187" s="15" t="str">
        <f t="shared" si="298"/>
        <v>2014</v>
      </c>
      <c r="O3187" s="3" t="b">
        <v>1</v>
      </c>
      <c r="P3187" s="3">
        <v>24</v>
      </c>
      <c r="Q3187" s="3" t="b">
        <v>1</v>
      </c>
      <c r="R3187" s="3" t="s">
        <v>8271</v>
      </c>
      <c r="S3187" s="7">
        <f t="shared" si="294"/>
        <v>100</v>
      </c>
      <c r="T3187" s="3">
        <f t="shared" si="299"/>
        <v>41.67</v>
      </c>
      <c r="U3187" s="9" t="s">
        <v>8310</v>
      </c>
      <c r="V3187" s="3" t="s">
        <v>8311</v>
      </c>
    </row>
    <row r="3188" spans="1:22" ht="43.2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15">
        <f t="shared" si="295"/>
        <v>41898.875</v>
      </c>
      <c r="K3188" s="3">
        <v>1408313438</v>
      </c>
      <c r="L3188" s="15">
        <f t="shared" si="296"/>
        <v>41868.924050925925</v>
      </c>
      <c r="M3188" s="15" t="str">
        <f t="shared" si="297"/>
        <v>Aug</v>
      </c>
      <c r="N3188" s="15" t="str">
        <f t="shared" si="298"/>
        <v>2014</v>
      </c>
      <c r="O3188" s="3" t="b">
        <v>1</v>
      </c>
      <c r="P3188" s="3">
        <v>70</v>
      </c>
      <c r="Q3188" s="3" t="b">
        <v>1</v>
      </c>
      <c r="R3188" s="3" t="s">
        <v>8271</v>
      </c>
      <c r="S3188" s="7">
        <f t="shared" si="294"/>
        <v>102</v>
      </c>
      <c r="T3188" s="3">
        <f t="shared" si="299"/>
        <v>46.71</v>
      </c>
      <c r="U3188" s="9" t="s">
        <v>8310</v>
      </c>
      <c r="V3188" s="3" t="s">
        <v>8311</v>
      </c>
    </row>
    <row r="3189" spans="1:22" ht="57.6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15">
        <f t="shared" si="295"/>
        <v>41855.666354166664</v>
      </c>
      <c r="K3189" s="3">
        <v>1405439973</v>
      </c>
      <c r="L3189" s="15">
        <f t="shared" si="296"/>
        <v>41835.666354166664</v>
      </c>
      <c r="M3189" s="15" t="str">
        <f t="shared" si="297"/>
        <v>Jul</v>
      </c>
      <c r="N3189" s="15" t="str">
        <f t="shared" si="298"/>
        <v>2014</v>
      </c>
      <c r="O3189" s="3" t="b">
        <v>1</v>
      </c>
      <c r="P3189" s="3">
        <v>244</v>
      </c>
      <c r="Q3189" s="3" t="b">
        <v>1</v>
      </c>
      <c r="R3189" s="3" t="s">
        <v>8271</v>
      </c>
      <c r="S3189" s="7">
        <f t="shared" si="294"/>
        <v>116</v>
      </c>
      <c r="T3189" s="3">
        <f t="shared" si="299"/>
        <v>71.489999999999995</v>
      </c>
      <c r="U3189" s="9" t="s">
        <v>8310</v>
      </c>
      <c r="V3189" s="3" t="s">
        <v>8311</v>
      </c>
    </row>
    <row r="3190" spans="1:22" ht="43.2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15">
        <f t="shared" si="295"/>
        <v>42165.415532407409</v>
      </c>
      <c r="K3190" s="3">
        <v>1432115902</v>
      </c>
      <c r="L3190" s="15">
        <f t="shared" si="296"/>
        <v>42144.415532407409</v>
      </c>
      <c r="M3190" s="15" t="str">
        <f t="shared" si="297"/>
        <v>May</v>
      </c>
      <c r="N3190" s="15" t="str">
        <f t="shared" si="298"/>
        <v>2015</v>
      </c>
      <c r="O3190" s="3" t="b">
        <v>0</v>
      </c>
      <c r="P3190" s="3">
        <v>9</v>
      </c>
      <c r="Q3190" s="3" t="b">
        <v>0</v>
      </c>
      <c r="R3190" s="3" t="s">
        <v>8305</v>
      </c>
      <c r="S3190" s="7">
        <f t="shared" si="294"/>
        <v>65</v>
      </c>
      <c r="T3190" s="3">
        <f t="shared" si="299"/>
        <v>14.44</v>
      </c>
      <c r="U3190" s="9" t="s">
        <v>8310</v>
      </c>
      <c r="V3190" s="3" t="s">
        <v>8352</v>
      </c>
    </row>
    <row r="3191" spans="1:22" ht="57.6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15">
        <f t="shared" si="295"/>
        <v>42148.346435185187</v>
      </c>
      <c r="K3191" s="3">
        <v>1429863532</v>
      </c>
      <c r="L3191" s="15">
        <f t="shared" si="296"/>
        <v>42118.346435185187</v>
      </c>
      <c r="M3191" s="15" t="str">
        <f t="shared" si="297"/>
        <v>Apr</v>
      </c>
      <c r="N3191" s="15" t="str">
        <f t="shared" si="298"/>
        <v>2015</v>
      </c>
      <c r="O3191" s="3" t="b">
        <v>0</v>
      </c>
      <c r="P3191" s="3">
        <v>19</v>
      </c>
      <c r="Q3191" s="3" t="b">
        <v>0</v>
      </c>
      <c r="R3191" s="3" t="s">
        <v>8305</v>
      </c>
      <c r="S3191" s="7">
        <f t="shared" si="294"/>
        <v>12</v>
      </c>
      <c r="T3191" s="3">
        <f t="shared" si="299"/>
        <v>356.84</v>
      </c>
      <c r="U3191" s="9" t="s">
        <v>8310</v>
      </c>
      <c r="V3191" s="3" t="s">
        <v>8352</v>
      </c>
    </row>
    <row r="3192" spans="1:22" ht="43.2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15">
        <f t="shared" si="295"/>
        <v>42713.192997685182</v>
      </c>
      <c r="K3192" s="3">
        <v>1478662675</v>
      </c>
      <c r="L3192" s="15">
        <f t="shared" si="296"/>
        <v>42683.151331018518</v>
      </c>
      <c r="M3192" s="15" t="str">
        <f t="shared" si="297"/>
        <v>Nov</v>
      </c>
      <c r="N3192" s="15" t="str">
        <f t="shared" si="298"/>
        <v>2016</v>
      </c>
      <c r="O3192" s="3" t="b">
        <v>0</v>
      </c>
      <c r="P3192" s="3">
        <v>0</v>
      </c>
      <c r="Q3192" s="3" t="b">
        <v>0</v>
      </c>
      <c r="R3192" s="3" t="s">
        <v>8305</v>
      </c>
      <c r="S3192" s="7">
        <f t="shared" si="294"/>
        <v>0</v>
      </c>
      <c r="T3192" s="3" t="e">
        <f t="shared" si="299"/>
        <v>#DIV/0!</v>
      </c>
      <c r="U3192" s="9" t="s">
        <v>8310</v>
      </c>
      <c r="V3192" s="3" t="s">
        <v>8352</v>
      </c>
    </row>
    <row r="3193" spans="1:22" ht="43.2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15">
        <f t="shared" si="295"/>
        <v>42598.755428240736</v>
      </c>
      <c r="K3193" s="3">
        <v>1466186869</v>
      </c>
      <c r="L3193" s="15">
        <f t="shared" si="296"/>
        <v>42538.755428240736</v>
      </c>
      <c r="M3193" s="15" t="str">
        <f t="shared" si="297"/>
        <v>Jun</v>
      </c>
      <c r="N3193" s="15" t="str">
        <f t="shared" si="298"/>
        <v>2016</v>
      </c>
      <c r="O3193" s="3" t="b">
        <v>0</v>
      </c>
      <c r="P3193" s="3">
        <v>4</v>
      </c>
      <c r="Q3193" s="3" t="b">
        <v>0</v>
      </c>
      <c r="R3193" s="3" t="s">
        <v>8305</v>
      </c>
      <c r="S3193" s="7">
        <f t="shared" si="294"/>
        <v>4</v>
      </c>
      <c r="T3193" s="3">
        <f t="shared" si="299"/>
        <v>37.75</v>
      </c>
      <c r="U3193" s="9" t="s">
        <v>8310</v>
      </c>
      <c r="V3193" s="3" t="s">
        <v>8352</v>
      </c>
    </row>
    <row r="3194" spans="1:22" ht="43.2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15">
        <f t="shared" si="295"/>
        <v>42063.916666666672</v>
      </c>
      <c r="K3194" s="3">
        <v>1421274859</v>
      </c>
      <c r="L3194" s="15">
        <f t="shared" si="296"/>
        <v>42018.94049768518</v>
      </c>
      <c r="M3194" s="15" t="str">
        <f t="shared" si="297"/>
        <v>Jan</v>
      </c>
      <c r="N3194" s="15" t="str">
        <f t="shared" si="298"/>
        <v>2015</v>
      </c>
      <c r="O3194" s="3" t="b">
        <v>0</v>
      </c>
      <c r="P3194" s="3">
        <v>8</v>
      </c>
      <c r="Q3194" s="3" t="b">
        <v>0</v>
      </c>
      <c r="R3194" s="3" t="s">
        <v>8305</v>
      </c>
      <c r="S3194" s="7">
        <f t="shared" si="294"/>
        <v>1</v>
      </c>
      <c r="T3194" s="3">
        <f t="shared" si="299"/>
        <v>12.75</v>
      </c>
      <c r="U3194" s="9" t="s">
        <v>8310</v>
      </c>
      <c r="V3194" s="3" t="s">
        <v>8352</v>
      </c>
    </row>
    <row r="3195" spans="1:22" ht="43.2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15">
        <f t="shared" si="295"/>
        <v>42055.968240740738</v>
      </c>
      <c r="K3195" s="3">
        <v>1420586056</v>
      </c>
      <c r="L3195" s="15">
        <f t="shared" si="296"/>
        <v>42010.968240740738</v>
      </c>
      <c r="M3195" s="15" t="str">
        <f t="shared" si="297"/>
        <v>Jan</v>
      </c>
      <c r="N3195" s="15" t="str">
        <f t="shared" si="298"/>
        <v>2015</v>
      </c>
      <c r="O3195" s="3" t="b">
        <v>0</v>
      </c>
      <c r="P3195" s="3">
        <v>24</v>
      </c>
      <c r="Q3195" s="3" t="b">
        <v>0</v>
      </c>
      <c r="R3195" s="3" t="s">
        <v>8305</v>
      </c>
      <c r="S3195" s="7">
        <f t="shared" si="294"/>
        <v>12</v>
      </c>
      <c r="T3195" s="3">
        <f t="shared" si="299"/>
        <v>24.46</v>
      </c>
      <c r="U3195" s="9" t="s">
        <v>8310</v>
      </c>
      <c r="V3195" s="3" t="s">
        <v>8352</v>
      </c>
    </row>
    <row r="3196" spans="1:22" ht="43.2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15">
        <f t="shared" si="295"/>
        <v>42212.062476851846</v>
      </c>
      <c r="K3196" s="3">
        <v>1435368598</v>
      </c>
      <c r="L3196" s="15">
        <f t="shared" si="296"/>
        <v>42182.062476851846</v>
      </c>
      <c r="M3196" s="15" t="str">
        <f t="shared" si="297"/>
        <v>Jun</v>
      </c>
      <c r="N3196" s="15" t="str">
        <f t="shared" si="298"/>
        <v>2015</v>
      </c>
      <c r="O3196" s="3" t="b">
        <v>0</v>
      </c>
      <c r="P3196" s="3">
        <v>0</v>
      </c>
      <c r="Q3196" s="3" t="b">
        <v>0</v>
      </c>
      <c r="R3196" s="3" t="s">
        <v>8305</v>
      </c>
      <c r="S3196" s="7">
        <f t="shared" si="294"/>
        <v>0</v>
      </c>
      <c r="T3196" s="3" t="e">
        <f t="shared" si="299"/>
        <v>#DIV/0!</v>
      </c>
      <c r="U3196" s="9" t="s">
        <v>8310</v>
      </c>
      <c r="V3196" s="3" t="s">
        <v>8352</v>
      </c>
    </row>
    <row r="3197" spans="1:22" ht="57.6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15">
        <f t="shared" si="295"/>
        <v>42047.594236111108</v>
      </c>
      <c r="K3197" s="3">
        <v>1421158542</v>
      </c>
      <c r="L3197" s="15">
        <f t="shared" si="296"/>
        <v>42017.594236111108</v>
      </c>
      <c r="M3197" s="15" t="str">
        <f t="shared" si="297"/>
        <v>Jan</v>
      </c>
      <c r="N3197" s="15" t="str">
        <f t="shared" si="298"/>
        <v>2015</v>
      </c>
      <c r="O3197" s="3" t="b">
        <v>0</v>
      </c>
      <c r="P3197" s="3">
        <v>39</v>
      </c>
      <c r="Q3197" s="3" t="b">
        <v>0</v>
      </c>
      <c r="R3197" s="3" t="s">
        <v>8305</v>
      </c>
      <c r="S3197" s="7">
        <f t="shared" si="294"/>
        <v>59</v>
      </c>
      <c r="T3197" s="3">
        <f t="shared" si="299"/>
        <v>53.08</v>
      </c>
      <c r="U3197" s="9" t="s">
        <v>8310</v>
      </c>
      <c r="V3197" s="3" t="s">
        <v>8352</v>
      </c>
    </row>
    <row r="3198" spans="1:22" ht="43.2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15">
        <f t="shared" si="295"/>
        <v>42217.583333333328</v>
      </c>
      <c r="K3198" s="3">
        <v>1433254875</v>
      </c>
      <c r="L3198" s="15">
        <f t="shared" si="296"/>
        <v>42157.598090277781</v>
      </c>
      <c r="M3198" s="15" t="str">
        <f t="shared" si="297"/>
        <v>Jun</v>
      </c>
      <c r="N3198" s="15" t="str">
        <f t="shared" si="298"/>
        <v>2015</v>
      </c>
      <c r="O3198" s="3" t="b">
        <v>0</v>
      </c>
      <c r="P3198" s="3">
        <v>6</v>
      </c>
      <c r="Q3198" s="3" t="b">
        <v>0</v>
      </c>
      <c r="R3198" s="3" t="s">
        <v>8305</v>
      </c>
      <c r="S3198" s="7">
        <f t="shared" si="294"/>
        <v>0</v>
      </c>
      <c r="T3198" s="3">
        <f t="shared" si="299"/>
        <v>300</v>
      </c>
      <c r="U3198" s="9" t="s">
        <v>8310</v>
      </c>
      <c r="V3198" s="3" t="s">
        <v>8352</v>
      </c>
    </row>
    <row r="3199" spans="1:22" ht="28.8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15">
        <f t="shared" si="295"/>
        <v>42039.493263888886</v>
      </c>
      <c r="K3199" s="3">
        <v>1420458618</v>
      </c>
      <c r="L3199" s="15">
        <f t="shared" si="296"/>
        <v>42009.493263888886</v>
      </c>
      <c r="M3199" s="15" t="str">
        <f t="shared" si="297"/>
        <v>Jan</v>
      </c>
      <c r="N3199" s="15" t="str">
        <f t="shared" si="298"/>
        <v>2015</v>
      </c>
      <c r="O3199" s="3" t="b">
        <v>0</v>
      </c>
      <c r="P3199" s="3">
        <v>4</v>
      </c>
      <c r="Q3199" s="3" t="b">
        <v>0</v>
      </c>
      <c r="R3199" s="3" t="s">
        <v>8305</v>
      </c>
      <c r="S3199" s="7">
        <f t="shared" si="294"/>
        <v>11</v>
      </c>
      <c r="T3199" s="3">
        <f t="shared" si="299"/>
        <v>286.25</v>
      </c>
      <c r="U3199" s="9" t="s">
        <v>8310</v>
      </c>
      <c r="V3199" s="3" t="s">
        <v>8352</v>
      </c>
    </row>
    <row r="3200" spans="1:22" ht="57.6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15">
        <f t="shared" si="295"/>
        <v>42051.424502314811</v>
      </c>
      <c r="K3200" s="3">
        <v>1420798277</v>
      </c>
      <c r="L3200" s="15">
        <f t="shared" si="296"/>
        <v>42013.424502314811</v>
      </c>
      <c r="M3200" s="15" t="str">
        <f t="shared" si="297"/>
        <v>Jan</v>
      </c>
      <c r="N3200" s="15" t="str">
        <f t="shared" si="298"/>
        <v>2015</v>
      </c>
      <c r="O3200" s="3" t="b">
        <v>0</v>
      </c>
      <c r="P3200" s="3">
        <v>3</v>
      </c>
      <c r="Q3200" s="3" t="b">
        <v>0</v>
      </c>
      <c r="R3200" s="3" t="s">
        <v>8305</v>
      </c>
      <c r="S3200" s="7">
        <f t="shared" si="294"/>
        <v>0</v>
      </c>
      <c r="T3200" s="3">
        <f t="shared" si="299"/>
        <v>36.67</v>
      </c>
      <c r="U3200" s="9" t="s">
        <v>8310</v>
      </c>
      <c r="V3200" s="3" t="s">
        <v>8352</v>
      </c>
    </row>
    <row r="3201" spans="1:22" ht="43.2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15">
        <f t="shared" si="295"/>
        <v>41888.875</v>
      </c>
      <c r="K3201" s="3">
        <v>1407435418</v>
      </c>
      <c r="L3201" s="15">
        <f t="shared" si="296"/>
        <v>41858.761782407404</v>
      </c>
      <c r="M3201" s="15" t="str">
        <f t="shared" si="297"/>
        <v>Aug</v>
      </c>
      <c r="N3201" s="15" t="str">
        <f t="shared" si="298"/>
        <v>2014</v>
      </c>
      <c r="O3201" s="3" t="b">
        <v>0</v>
      </c>
      <c r="P3201" s="3">
        <v>53</v>
      </c>
      <c r="Q3201" s="3" t="b">
        <v>0</v>
      </c>
      <c r="R3201" s="3" t="s">
        <v>8305</v>
      </c>
      <c r="S3201" s="7">
        <f t="shared" si="294"/>
        <v>52</v>
      </c>
      <c r="T3201" s="3">
        <f t="shared" si="299"/>
        <v>49.21</v>
      </c>
      <c r="U3201" s="9" t="s">
        <v>8310</v>
      </c>
      <c r="V3201" s="3" t="s">
        <v>8352</v>
      </c>
    </row>
    <row r="3202" spans="1:22" ht="57.6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15">
        <f t="shared" si="295"/>
        <v>42490.231944444444</v>
      </c>
      <c r="K3202" s="3">
        <v>1459410101</v>
      </c>
      <c r="L3202" s="15">
        <f t="shared" si="296"/>
        <v>42460.320613425924</v>
      </c>
      <c r="M3202" s="15" t="str">
        <f t="shared" si="297"/>
        <v>Mar</v>
      </c>
      <c r="N3202" s="15" t="str">
        <f t="shared" si="298"/>
        <v>2016</v>
      </c>
      <c r="O3202" s="3" t="b">
        <v>0</v>
      </c>
      <c r="P3202" s="3">
        <v>1</v>
      </c>
      <c r="Q3202" s="3" t="b">
        <v>0</v>
      </c>
      <c r="R3202" s="3" t="s">
        <v>8305</v>
      </c>
      <c r="S3202" s="7">
        <f t="shared" ref="S3202:S3265" si="300">ROUND((E3202/D3202)*100,0)</f>
        <v>0</v>
      </c>
      <c r="T3202" s="3">
        <f t="shared" si="299"/>
        <v>1</v>
      </c>
      <c r="U3202" s="9" t="s">
        <v>8310</v>
      </c>
      <c r="V3202" s="3" t="s">
        <v>8352</v>
      </c>
    </row>
    <row r="3203" spans="1:22" ht="43.2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15">
        <f t="shared" ref="J3203:J3266" si="301">(((I3203/60)/60)/24)+DATE(1970,1,1)</f>
        <v>41882.767094907409</v>
      </c>
      <c r="K3203" s="3">
        <v>1407695077</v>
      </c>
      <c r="L3203" s="15">
        <f t="shared" ref="L3203:L3266" si="302">(((K3203/60)/60)/24)+DATE(1970,1,1)</f>
        <v>41861.767094907409</v>
      </c>
      <c r="M3203" s="15" t="str">
        <f t="shared" ref="M3203:M3266" si="303">TEXT(L3203, "mmm")</f>
        <v>Aug</v>
      </c>
      <c r="N3203" s="15" t="str">
        <f t="shared" ref="N3203:N3266" si="304">TEXT(L3203, "yyyy")</f>
        <v>2014</v>
      </c>
      <c r="O3203" s="3" t="b">
        <v>0</v>
      </c>
      <c r="P3203" s="3">
        <v>2</v>
      </c>
      <c r="Q3203" s="3" t="b">
        <v>0</v>
      </c>
      <c r="R3203" s="3" t="s">
        <v>8305</v>
      </c>
      <c r="S3203" s="7">
        <f t="shared" si="300"/>
        <v>1</v>
      </c>
      <c r="T3203" s="3">
        <f t="shared" ref="T3203:T3266" si="305">ROUND(E3203/P3203,2)</f>
        <v>12.5</v>
      </c>
      <c r="U3203" s="9" t="s">
        <v>8310</v>
      </c>
      <c r="V3203" s="3" t="s">
        <v>8352</v>
      </c>
    </row>
    <row r="3204" spans="1:22" ht="43.2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15">
        <f t="shared" si="301"/>
        <v>42352.249305555553</v>
      </c>
      <c r="K3204" s="3">
        <v>1445027346</v>
      </c>
      <c r="L3204" s="15">
        <f t="shared" si="302"/>
        <v>42293.853541666671</v>
      </c>
      <c r="M3204" s="15" t="str">
        <f t="shared" si="303"/>
        <v>Oct</v>
      </c>
      <c r="N3204" s="15" t="str">
        <f t="shared" si="304"/>
        <v>2015</v>
      </c>
      <c r="O3204" s="3" t="b">
        <v>0</v>
      </c>
      <c r="P3204" s="3">
        <v>25</v>
      </c>
      <c r="Q3204" s="3" t="b">
        <v>0</v>
      </c>
      <c r="R3204" s="3" t="s">
        <v>8305</v>
      </c>
      <c r="S3204" s="7">
        <f t="shared" si="300"/>
        <v>55</v>
      </c>
      <c r="T3204" s="3">
        <f t="shared" si="305"/>
        <v>109.04</v>
      </c>
      <c r="U3204" s="9" t="s">
        <v>8310</v>
      </c>
      <c r="V3204" s="3" t="s">
        <v>8352</v>
      </c>
    </row>
    <row r="3205" spans="1:22" ht="43.2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15">
        <f t="shared" si="301"/>
        <v>42272.988680555558</v>
      </c>
      <c r="K3205" s="3">
        <v>1440632622</v>
      </c>
      <c r="L3205" s="15">
        <f t="shared" si="302"/>
        <v>42242.988680555558</v>
      </c>
      <c r="M3205" s="15" t="str">
        <f t="shared" si="303"/>
        <v>Aug</v>
      </c>
      <c r="N3205" s="15" t="str">
        <f t="shared" si="304"/>
        <v>2015</v>
      </c>
      <c r="O3205" s="3" t="b">
        <v>0</v>
      </c>
      <c r="P3205" s="3">
        <v>6</v>
      </c>
      <c r="Q3205" s="3" t="b">
        <v>0</v>
      </c>
      <c r="R3205" s="3" t="s">
        <v>8305</v>
      </c>
      <c r="S3205" s="7">
        <f t="shared" si="300"/>
        <v>25</v>
      </c>
      <c r="T3205" s="3">
        <f t="shared" si="305"/>
        <v>41.67</v>
      </c>
      <c r="U3205" s="9" t="s">
        <v>8310</v>
      </c>
      <c r="V3205" s="3" t="s">
        <v>8352</v>
      </c>
    </row>
    <row r="3206" spans="1:22" ht="43.2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15">
        <f t="shared" si="301"/>
        <v>42202.676388888889</v>
      </c>
      <c r="K3206" s="3">
        <v>1434558479</v>
      </c>
      <c r="L3206" s="15">
        <f t="shared" si="302"/>
        <v>42172.686099537037</v>
      </c>
      <c r="M3206" s="15" t="str">
        <f t="shared" si="303"/>
        <v>Jun</v>
      </c>
      <c r="N3206" s="15" t="str">
        <f t="shared" si="304"/>
        <v>2015</v>
      </c>
      <c r="O3206" s="3" t="b">
        <v>0</v>
      </c>
      <c r="P3206" s="3">
        <v>0</v>
      </c>
      <c r="Q3206" s="3" t="b">
        <v>0</v>
      </c>
      <c r="R3206" s="3" t="s">
        <v>8305</v>
      </c>
      <c r="S3206" s="7">
        <f t="shared" si="300"/>
        <v>0</v>
      </c>
      <c r="T3206" s="3" t="e">
        <f t="shared" si="305"/>
        <v>#DIV/0!</v>
      </c>
      <c r="U3206" s="9" t="s">
        <v>8310</v>
      </c>
      <c r="V3206" s="3" t="s">
        <v>8352</v>
      </c>
    </row>
    <row r="3207" spans="1:22" ht="43.2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15">
        <f t="shared" si="301"/>
        <v>42125.374675925923</v>
      </c>
      <c r="K3207" s="3">
        <v>1427878772</v>
      </c>
      <c r="L3207" s="15">
        <f t="shared" si="302"/>
        <v>42095.374675925923</v>
      </c>
      <c r="M3207" s="15" t="str">
        <f t="shared" si="303"/>
        <v>Apr</v>
      </c>
      <c r="N3207" s="15" t="str">
        <f t="shared" si="304"/>
        <v>2015</v>
      </c>
      <c r="O3207" s="3" t="b">
        <v>0</v>
      </c>
      <c r="P3207" s="3">
        <v>12</v>
      </c>
      <c r="Q3207" s="3" t="b">
        <v>0</v>
      </c>
      <c r="R3207" s="3" t="s">
        <v>8305</v>
      </c>
      <c r="S3207" s="7">
        <f t="shared" si="300"/>
        <v>3</v>
      </c>
      <c r="T3207" s="3">
        <f t="shared" si="305"/>
        <v>22.75</v>
      </c>
      <c r="U3207" s="9" t="s">
        <v>8310</v>
      </c>
      <c r="V3207" s="3" t="s">
        <v>8352</v>
      </c>
    </row>
    <row r="3208" spans="1:22" ht="43.2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15">
        <f t="shared" si="301"/>
        <v>42266.276053240741</v>
      </c>
      <c r="K3208" s="3">
        <v>1440052651</v>
      </c>
      <c r="L3208" s="15">
        <f t="shared" si="302"/>
        <v>42236.276053240741</v>
      </c>
      <c r="M3208" s="15" t="str">
        <f t="shared" si="303"/>
        <v>Aug</v>
      </c>
      <c r="N3208" s="15" t="str">
        <f t="shared" si="304"/>
        <v>2015</v>
      </c>
      <c r="O3208" s="3" t="b">
        <v>0</v>
      </c>
      <c r="P3208" s="3">
        <v>0</v>
      </c>
      <c r="Q3208" s="3" t="b">
        <v>0</v>
      </c>
      <c r="R3208" s="3" t="s">
        <v>8305</v>
      </c>
      <c r="S3208" s="7">
        <f t="shared" si="300"/>
        <v>0</v>
      </c>
      <c r="T3208" s="3" t="e">
        <f t="shared" si="305"/>
        <v>#DIV/0!</v>
      </c>
      <c r="U3208" s="9" t="s">
        <v>8310</v>
      </c>
      <c r="V3208" s="3" t="s">
        <v>8352</v>
      </c>
    </row>
    <row r="3209" spans="1:22" ht="43.2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15">
        <f t="shared" si="301"/>
        <v>42117.236192129625</v>
      </c>
      <c r="K3209" s="3">
        <v>1424587207</v>
      </c>
      <c r="L3209" s="15">
        <f t="shared" si="302"/>
        <v>42057.277858796297</v>
      </c>
      <c r="M3209" s="15" t="str">
        <f t="shared" si="303"/>
        <v>Feb</v>
      </c>
      <c r="N3209" s="15" t="str">
        <f t="shared" si="304"/>
        <v>2015</v>
      </c>
      <c r="O3209" s="3" t="b">
        <v>0</v>
      </c>
      <c r="P3209" s="3">
        <v>36</v>
      </c>
      <c r="Q3209" s="3" t="b">
        <v>0</v>
      </c>
      <c r="R3209" s="3" t="s">
        <v>8305</v>
      </c>
      <c r="S3209" s="7">
        <f t="shared" si="300"/>
        <v>46</v>
      </c>
      <c r="T3209" s="3">
        <f t="shared" si="305"/>
        <v>70.83</v>
      </c>
      <c r="U3209" s="9" t="s">
        <v>8310</v>
      </c>
      <c r="V3209" s="3" t="s">
        <v>8352</v>
      </c>
    </row>
    <row r="3210" spans="1:22" ht="43.2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15">
        <f t="shared" si="301"/>
        <v>41848.605057870373</v>
      </c>
      <c r="K3210" s="3">
        <v>1404743477</v>
      </c>
      <c r="L3210" s="15">
        <f t="shared" si="302"/>
        <v>41827.605057870373</v>
      </c>
      <c r="M3210" s="15" t="str">
        <f t="shared" si="303"/>
        <v>Jul</v>
      </c>
      <c r="N3210" s="15" t="str">
        <f t="shared" si="304"/>
        <v>2014</v>
      </c>
      <c r="O3210" s="3" t="b">
        <v>1</v>
      </c>
      <c r="P3210" s="3">
        <v>82</v>
      </c>
      <c r="Q3210" s="3" t="b">
        <v>1</v>
      </c>
      <c r="R3210" s="3" t="s">
        <v>8271</v>
      </c>
      <c r="S3210" s="7">
        <f t="shared" si="300"/>
        <v>104</v>
      </c>
      <c r="T3210" s="3">
        <f t="shared" si="305"/>
        <v>63.11</v>
      </c>
      <c r="U3210" s="9" t="s">
        <v>8310</v>
      </c>
      <c r="V3210" s="3" t="s">
        <v>8311</v>
      </c>
    </row>
    <row r="3211" spans="1:22" ht="43.2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15">
        <f t="shared" si="301"/>
        <v>41810.958333333336</v>
      </c>
      <c r="K3211" s="3">
        <v>1400512658</v>
      </c>
      <c r="L3211" s="15">
        <f t="shared" si="302"/>
        <v>41778.637245370373</v>
      </c>
      <c r="M3211" s="15" t="str">
        <f t="shared" si="303"/>
        <v>May</v>
      </c>
      <c r="N3211" s="15" t="str">
        <f t="shared" si="304"/>
        <v>2014</v>
      </c>
      <c r="O3211" s="3" t="b">
        <v>1</v>
      </c>
      <c r="P3211" s="3">
        <v>226</v>
      </c>
      <c r="Q3211" s="3" t="b">
        <v>1</v>
      </c>
      <c r="R3211" s="3" t="s">
        <v>8271</v>
      </c>
      <c r="S3211" s="7">
        <f t="shared" si="300"/>
        <v>119</v>
      </c>
      <c r="T3211" s="3">
        <f t="shared" si="305"/>
        <v>50.16</v>
      </c>
      <c r="U3211" s="9" t="s">
        <v>8310</v>
      </c>
      <c r="V3211" s="3" t="s">
        <v>8311</v>
      </c>
    </row>
    <row r="3212" spans="1:22" ht="43.2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15">
        <f t="shared" si="301"/>
        <v>41061.165972222225</v>
      </c>
      <c r="K3212" s="3">
        <v>1334442519</v>
      </c>
      <c r="L3212" s="15">
        <f t="shared" si="302"/>
        <v>41013.936562499999</v>
      </c>
      <c r="M3212" s="15" t="str">
        <f t="shared" si="303"/>
        <v>Apr</v>
      </c>
      <c r="N3212" s="15" t="str">
        <f t="shared" si="304"/>
        <v>2012</v>
      </c>
      <c r="O3212" s="3" t="b">
        <v>1</v>
      </c>
      <c r="P3212" s="3">
        <v>60</v>
      </c>
      <c r="Q3212" s="3" t="b">
        <v>1</v>
      </c>
      <c r="R3212" s="3" t="s">
        <v>8271</v>
      </c>
      <c r="S3212" s="7">
        <f t="shared" si="300"/>
        <v>126</v>
      </c>
      <c r="T3212" s="3">
        <f t="shared" si="305"/>
        <v>62.88</v>
      </c>
      <c r="U3212" s="9" t="s">
        <v>8310</v>
      </c>
      <c r="V3212" s="3" t="s">
        <v>8311</v>
      </c>
    </row>
    <row r="3213" spans="1:22" ht="43.2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15">
        <f t="shared" si="301"/>
        <v>41866.083333333336</v>
      </c>
      <c r="K3213" s="3">
        <v>1405346680</v>
      </c>
      <c r="L3213" s="15">
        <f t="shared" si="302"/>
        <v>41834.586574074077</v>
      </c>
      <c r="M3213" s="15" t="str">
        <f t="shared" si="303"/>
        <v>Jul</v>
      </c>
      <c r="N3213" s="15" t="str">
        <f t="shared" si="304"/>
        <v>2014</v>
      </c>
      <c r="O3213" s="3" t="b">
        <v>1</v>
      </c>
      <c r="P3213" s="3">
        <v>322</v>
      </c>
      <c r="Q3213" s="3" t="b">
        <v>1</v>
      </c>
      <c r="R3213" s="3" t="s">
        <v>8271</v>
      </c>
      <c r="S3213" s="7">
        <f t="shared" si="300"/>
        <v>120</v>
      </c>
      <c r="T3213" s="3">
        <f t="shared" si="305"/>
        <v>85.53</v>
      </c>
      <c r="U3213" s="9" t="s">
        <v>8310</v>
      </c>
      <c r="V3213" s="3" t="s">
        <v>8311</v>
      </c>
    </row>
    <row r="3214" spans="1:22" ht="28.8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15">
        <f t="shared" si="301"/>
        <v>41859.795729166668</v>
      </c>
      <c r="K3214" s="3">
        <v>1404932751</v>
      </c>
      <c r="L3214" s="15">
        <f t="shared" si="302"/>
        <v>41829.795729166668</v>
      </c>
      <c r="M3214" s="15" t="str">
        <f t="shared" si="303"/>
        <v>Jul</v>
      </c>
      <c r="N3214" s="15" t="str">
        <f t="shared" si="304"/>
        <v>2014</v>
      </c>
      <c r="O3214" s="3" t="b">
        <v>1</v>
      </c>
      <c r="P3214" s="3">
        <v>94</v>
      </c>
      <c r="Q3214" s="3" t="b">
        <v>1</v>
      </c>
      <c r="R3214" s="3" t="s">
        <v>8271</v>
      </c>
      <c r="S3214" s="7">
        <f t="shared" si="300"/>
        <v>126</v>
      </c>
      <c r="T3214" s="3">
        <f t="shared" si="305"/>
        <v>53.72</v>
      </c>
      <c r="U3214" s="9" t="s">
        <v>8310</v>
      </c>
      <c r="V3214" s="3" t="s">
        <v>8311</v>
      </c>
    </row>
    <row r="3215" spans="1:22" ht="43.2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15">
        <f t="shared" si="301"/>
        <v>42211.763414351852</v>
      </c>
      <c r="K3215" s="3">
        <v>1434478759</v>
      </c>
      <c r="L3215" s="15">
        <f t="shared" si="302"/>
        <v>42171.763414351852</v>
      </c>
      <c r="M3215" s="15" t="str">
        <f t="shared" si="303"/>
        <v>Jun</v>
      </c>
      <c r="N3215" s="15" t="str">
        <f t="shared" si="304"/>
        <v>2015</v>
      </c>
      <c r="O3215" s="3" t="b">
        <v>1</v>
      </c>
      <c r="P3215" s="3">
        <v>47</v>
      </c>
      <c r="Q3215" s="3" t="b">
        <v>1</v>
      </c>
      <c r="R3215" s="3" t="s">
        <v>8271</v>
      </c>
      <c r="S3215" s="7">
        <f t="shared" si="300"/>
        <v>100</v>
      </c>
      <c r="T3215" s="3">
        <f t="shared" si="305"/>
        <v>127.81</v>
      </c>
      <c r="U3215" s="9" t="s">
        <v>8310</v>
      </c>
      <c r="V3215" s="3" t="s">
        <v>8311</v>
      </c>
    </row>
    <row r="3216" spans="1:22" ht="43.2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15">
        <f t="shared" si="301"/>
        <v>42374.996527777781</v>
      </c>
      <c r="K3216" s="3">
        <v>1448823673</v>
      </c>
      <c r="L3216" s="15">
        <f t="shared" si="302"/>
        <v>42337.792511574073</v>
      </c>
      <c r="M3216" s="15" t="str">
        <f t="shared" si="303"/>
        <v>Nov</v>
      </c>
      <c r="N3216" s="15" t="str">
        <f t="shared" si="304"/>
        <v>2015</v>
      </c>
      <c r="O3216" s="3" t="b">
        <v>1</v>
      </c>
      <c r="P3216" s="3">
        <v>115</v>
      </c>
      <c r="Q3216" s="3" t="b">
        <v>1</v>
      </c>
      <c r="R3216" s="3" t="s">
        <v>8271</v>
      </c>
      <c r="S3216" s="7">
        <f t="shared" si="300"/>
        <v>102</v>
      </c>
      <c r="T3216" s="3">
        <f t="shared" si="305"/>
        <v>106.57</v>
      </c>
      <c r="U3216" s="9" t="s">
        <v>8310</v>
      </c>
      <c r="V3216" s="3" t="s">
        <v>8311</v>
      </c>
    </row>
    <row r="3217" spans="1:22" ht="57.6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15">
        <f t="shared" si="301"/>
        <v>42257.165972222225</v>
      </c>
      <c r="K3217" s="3">
        <v>1438617471</v>
      </c>
      <c r="L3217" s="15">
        <f t="shared" si="302"/>
        <v>42219.665173611109</v>
      </c>
      <c r="M3217" s="15" t="str">
        <f t="shared" si="303"/>
        <v>Aug</v>
      </c>
      <c r="N3217" s="15" t="str">
        <f t="shared" si="304"/>
        <v>2015</v>
      </c>
      <c r="O3217" s="3" t="b">
        <v>1</v>
      </c>
      <c r="P3217" s="3">
        <v>134</v>
      </c>
      <c r="Q3217" s="3" t="b">
        <v>1</v>
      </c>
      <c r="R3217" s="3" t="s">
        <v>8271</v>
      </c>
      <c r="S3217" s="7">
        <f t="shared" si="300"/>
        <v>100</v>
      </c>
      <c r="T3217" s="3">
        <f t="shared" si="305"/>
        <v>262.11</v>
      </c>
      <c r="U3217" s="9" t="s">
        <v>8310</v>
      </c>
      <c r="V3217" s="3" t="s">
        <v>8311</v>
      </c>
    </row>
    <row r="3218" spans="1:22" ht="43.2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15">
        <f t="shared" si="301"/>
        <v>42196.604166666672</v>
      </c>
      <c r="K3218" s="3">
        <v>1433934371</v>
      </c>
      <c r="L3218" s="15">
        <f t="shared" si="302"/>
        <v>42165.462627314817</v>
      </c>
      <c r="M3218" s="15" t="str">
        <f t="shared" si="303"/>
        <v>Jun</v>
      </c>
      <c r="N3218" s="15" t="str">
        <f t="shared" si="304"/>
        <v>2015</v>
      </c>
      <c r="O3218" s="3" t="b">
        <v>1</v>
      </c>
      <c r="P3218" s="3">
        <v>35</v>
      </c>
      <c r="Q3218" s="3" t="b">
        <v>1</v>
      </c>
      <c r="R3218" s="3" t="s">
        <v>8271</v>
      </c>
      <c r="S3218" s="7">
        <f t="shared" si="300"/>
        <v>100</v>
      </c>
      <c r="T3218" s="3">
        <f t="shared" si="305"/>
        <v>57.17</v>
      </c>
      <c r="U3218" s="9" t="s">
        <v>8310</v>
      </c>
      <c r="V3218" s="3" t="s">
        <v>8311</v>
      </c>
    </row>
    <row r="3219" spans="1:22" ht="28.8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15">
        <f t="shared" si="301"/>
        <v>42678.546111111107</v>
      </c>
      <c r="K3219" s="3">
        <v>1475672784</v>
      </c>
      <c r="L3219" s="15">
        <f t="shared" si="302"/>
        <v>42648.546111111107</v>
      </c>
      <c r="M3219" s="15" t="str">
        <f t="shared" si="303"/>
        <v>Oct</v>
      </c>
      <c r="N3219" s="15" t="str">
        <f t="shared" si="304"/>
        <v>2016</v>
      </c>
      <c r="O3219" s="3" t="b">
        <v>1</v>
      </c>
      <c r="P3219" s="3">
        <v>104</v>
      </c>
      <c r="Q3219" s="3" t="b">
        <v>1</v>
      </c>
      <c r="R3219" s="3" t="s">
        <v>8271</v>
      </c>
      <c r="S3219" s="7">
        <f t="shared" si="300"/>
        <v>116</v>
      </c>
      <c r="T3219" s="3">
        <f t="shared" si="305"/>
        <v>50.2</v>
      </c>
      <c r="U3219" s="9" t="s">
        <v>8310</v>
      </c>
      <c r="V3219" s="3" t="s">
        <v>8311</v>
      </c>
    </row>
    <row r="3220" spans="1:22" ht="43.2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15">
        <f t="shared" si="301"/>
        <v>42004</v>
      </c>
      <c r="K3220" s="3">
        <v>1417132986</v>
      </c>
      <c r="L3220" s="15">
        <f t="shared" si="302"/>
        <v>41971.002152777779</v>
      </c>
      <c r="M3220" s="15" t="str">
        <f t="shared" si="303"/>
        <v>Nov</v>
      </c>
      <c r="N3220" s="15" t="str">
        <f t="shared" si="304"/>
        <v>2014</v>
      </c>
      <c r="O3220" s="3" t="b">
        <v>1</v>
      </c>
      <c r="P3220" s="3">
        <v>184</v>
      </c>
      <c r="Q3220" s="3" t="b">
        <v>1</v>
      </c>
      <c r="R3220" s="3" t="s">
        <v>8271</v>
      </c>
      <c r="S3220" s="7">
        <f t="shared" si="300"/>
        <v>102</v>
      </c>
      <c r="T3220" s="3">
        <f t="shared" si="305"/>
        <v>66.59</v>
      </c>
      <c r="U3220" s="9" t="s">
        <v>8310</v>
      </c>
      <c r="V3220" s="3" t="s">
        <v>8311</v>
      </c>
    </row>
    <row r="3221" spans="1:22" ht="43.2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15">
        <f t="shared" si="301"/>
        <v>42085.941516203704</v>
      </c>
      <c r="K3221" s="3">
        <v>1424043347</v>
      </c>
      <c r="L3221" s="15">
        <f t="shared" si="302"/>
        <v>42050.983182870375</v>
      </c>
      <c r="M3221" s="15" t="str">
        <f t="shared" si="303"/>
        <v>Feb</v>
      </c>
      <c r="N3221" s="15" t="str">
        <f t="shared" si="304"/>
        <v>2015</v>
      </c>
      <c r="O3221" s="3" t="b">
        <v>1</v>
      </c>
      <c r="P3221" s="3">
        <v>119</v>
      </c>
      <c r="Q3221" s="3" t="b">
        <v>1</v>
      </c>
      <c r="R3221" s="3" t="s">
        <v>8271</v>
      </c>
      <c r="S3221" s="7">
        <f t="shared" si="300"/>
        <v>100</v>
      </c>
      <c r="T3221" s="3">
        <f t="shared" si="305"/>
        <v>168.25</v>
      </c>
      <c r="U3221" s="9" t="s">
        <v>8310</v>
      </c>
      <c r="V3221" s="3" t="s">
        <v>8311</v>
      </c>
    </row>
    <row r="3222" spans="1:22" ht="28.8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15">
        <f t="shared" si="301"/>
        <v>42806.875</v>
      </c>
      <c r="K3222" s="3">
        <v>1486411204</v>
      </c>
      <c r="L3222" s="15">
        <f t="shared" si="302"/>
        <v>42772.833379629628</v>
      </c>
      <c r="M3222" s="15" t="str">
        <f t="shared" si="303"/>
        <v>Feb</v>
      </c>
      <c r="N3222" s="15" t="str">
        <f t="shared" si="304"/>
        <v>2017</v>
      </c>
      <c r="O3222" s="3" t="b">
        <v>1</v>
      </c>
      <c r="P3222" s="3">
        <v>59</v>
      </c>
      <c r="Q3222" s="3" t="b">
        <v>1</v>
      </c>
      <c r="R3222" s="3" t="s">
        <v>8271</v>
      </c>
      <c r="S3222" s="7">
        <f t="shared" si="300"/>
        <v>101</v>
      </c>
      <c r="T3222" s="3">
        <f t="shared" si="305"/>
        <v>256.37</v>
      </c>
      <c r="U3222" s="9" t="s">
        <v>8310</v>
      </c>
      <c r="V3222" s="3" t="s">
        <v>8311</v>
      </c>
    </row>
    <row r="3223" spans="1:22" ht="57.6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15">
        <f t="shared" si="301"/>
        <v>42190.696793981479</v>
      </c>
      <c r="K3223" s="3">
        <v>1433090603</v>
      </c>
      <c r="L3223" s="15">
        <f t="shared" si="302"/>
        <v>42155.696793981479</v>
      </c>
      <c r="M3223" s="15" t="str">
        <f t="shared" si="303"/>
        <v>May</v>
      </c>
      <c r="N3223" s="15" t="str">
        <f t="shared" si="304"/>
        <v>2015</v>
      </c>
      <c r="O3223" s="3" t="b">
        <v>1</v>
      </c>
      <c r="P3223" s="3">
        <v>113</v>
      </c>
      <c r="Q3223" s="3" t="b">
        <v>1</v>
      </c>
      <c r="R3223" s="3" t="s">
        <v>8271</v>
      </c>
      <c r="S3223" s="7">
        <f t="shared" si="300"/>
        <v>103</v>
      </c>
      <c r="T3223" s="3">
        <f t="shared" si="305"/>
        <v>36.61</v>
      </c>
      <c r="U3223" s="9" t="s">
        <v>8310</v>
      </c>
      <c r="V3223" s="3" t="s">
        <v>8311</v>
      </c>
    </row>
    <row r="3224" spans="1:22" ht="43.2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15">
        <f t="shared" si="301"/>
        <v>42301.895138888889</v>
      </c>
      <c r="K3224" s="3">
        <v>1443016697</v>
      </c>
      <c r="L3224" s="15">
        <f t="shared" si="302"/>
        <v>42270.582141203704</v>
      </c>
      <c r="M3224" s="15" t="str">
        <f t="shared" si="303"/>
        <v>Sep</v>
      </c>
      <c r="N3224" s="15" t="str">
        <f t="shared" si="304"/>
        <v>2015</v>
      </c>
      <c r="O3224" s="3" t="b">
        <v>1</v>
      </c>
      <c r="P3224" s="3">
        <v>84</v>
      </c>
      <c r="Q3224" s="3" t="b">
        <v>1</v>
      </c>
      <c r="R3224" s="3" t="s">
        <v>8271</v>
      </c>
      <c r="S3224" s="7">
        <f t="shared" si="300"/>
        <v>125</v>
      </c>
      <c r="T3224" s="3">
        <f t="shared" si="305"/>
        <v>37.14</v>
      </c>
      <c r="U3224" s="9" t="s">
        <v>8310</v>
      </c>
      <c r="V3224" s="3" t="s">
        <v>8311</v>
      </c>
    </row>
    <row r="3225" spans="1:22" ht="28.8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15">
        <f t="shared" si="301"/>
        <v>42236.835370370376</v>
      </c>
      <c r="K3225" s="3">
        <v>1437508976</v>
      </c>
      <c r="L3225" s="15">
        <f t="shared" si="302"/>
        <v>42206.835370370376</v>
      </c>
      <c r="M3225" s="15" t="str">
        <f t="shared" si="303"/>
        <v>Jul</v>
      </c>
      <c r="N3225" s="15" t="str">
        <f t="shared" si="304"/>
        <v>2015</v>
      </c>
      <c r="O3225" s="3" t="b">
        <v>1</v>
      </c>
      <c r="P3225" s="3">
        <v>74</v>
      </c>
      <c r="Q3225" s="3" t="b">
        <v>1</v>
      </c>
      <c r="R3225" s="3" t="s">
        <v>8271</v>
      </c>
      <c r="S3225" s="7">
        <f t="shared" si="300"/>
        <v>110</v>
      </c>
      <c r="T3225" s="3">
        <f t="shared" si="305"/>
        <v>45.88</v>
      </c>
      <c r="U3225" s="9" t="s">
        <v>8310</v>
      </c>
      <c r="V3225" s="3" t="s">
        <v>8311</v>
      </c>
    </row>
    <row r="3226" spans="1:22" ht="57.6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15">
        <f t="shared" si="301"/>
        <v>42745.208333333328</v>
      </c>
      <c r="K3226" s="3">
        <v>1479932713</v>
      </c>
      <c r="L3226" s="15">
        <f t="shared" si="302"/>
        <v>42697.850844907407</v>
      </c>
      <c r="M3226" s="15" t="str">
        <f t="shared" si="303"/>
        <v>Nov</v>
      </c>
      <c r="N3226" s="15" t="str">
        <f t="shared" si="304"/>
        <v>2016</v>
      </c>
      <c r="O3226" s="3" t="b">
        <v>1</v>
      </c>
      <c r="P3226" s="3">
        <v>216</v>
      </c>
      <c r="Q3226" s="3" t="b">
        <v>1</v>
      </c>
      <c r="R3226" s="3" t="s">
        <v>8271</v>
      </c>
      <c r="S3226" s="7">
        <f t="shared" si="300"/>
        <v>102</v>
      </c>
      <c r="T3226" s="3">
        <f t="shared" si="305"/>
        <v>141.71</v>
      </c>
      <c r="U3226" s="9" t="s">
        <v>8310</v>
      </c>
      <c r="V3226" s="3" t="s">
        <v>8311</v>
      </c>
    </row>
    <row r="3227" spans="1:22" ht="43.2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15">
        <f t="shared" si="301"/>
        <v>42524.875</v>
      </c>
      <c r="K3227" s="3">
        <v>1463145938</v>
      </c>
      <c r="L3227" s="15">
        <f t="shared" si="302"/>
        <v>42503.559467592597</v>
      </c>
      <c r="M3227" s="15" t="str">
        <f t="shared" si="303"/>
        <v>May</v>
      </c>
      <c r="N3227" s="15" t="str">
        <f t="shared" si="304"/>
        <v>2016</v>
      </c>
      <c r="O3227" s="3" t="b">
        <v>1</v>
      </c>
      <c r="P3227" s="3">
        <v>39</v>
      </c>
      <c r="Q3227" s="3" t="b">
        <v>1</v>
      </c>
      <c r="R3227" s="3" t="s">
        <v>8271</v>
      </c>
      <c r="S3227" s="7">
        <f t="shared" si="300"/>
        <v>102</v>
      </c>
      <c r="T3227" s="3">
        <f t="shared" si="305"/>
        <v>52.49</v>
      </c>
      <c r="U3227" s="9" t="s">
        <v>8310</v>
      </c>
      <c r="V3227" s="3" t="s">
        <v>8311</v>
      </c>
    </row>
    <row r="3228" spans="1:22" ht="43.2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15">
        <f t="shared" si="301"/>
        <v>42307.583472222221</v>
      </c>
      <c r="K3228" s="3">
        <v>1443621612</v>
      </c>
      <c r="L3228" s="15">
        <f t="shared" si="302"/>
        <v>42277.583472222221</v>
      </c>
      <c r="M3228" s="15" t="str">
        <f t="shared" si="303"/>
        <v>Sep</v>
      </c>
      <c r="N3228" s="15" t="str">
        <f t="shared" si="304"/>
        <v>2015</v>
      </c>
      <c r="O3228" s="3" t="b">
        <v>1</v>
      </c>
      <c r="P3228" s="3">
        <v>21</v>
      </c>
      <c r="Q3228" s="3" t="b">
        <v>1</v>
      </c>
      <c r="R3228" s="3" t="s">
        <v>8271</v>
      </c>
      <c r="S3228" s="7">
        <f t="shared" si="300"/>
        <v>104</v>
      </c>
      <c r="T3228" s="3">
        <f t="shared" si="305"/>
        <v>59.52</v>
      </c>
      <c r="U3228" s="9" t="s">
        <v>8310</v>
      </c>
      <c r="V3228" s="3" t="s">
        <v>8311</v>
      </c>
    </row>
    <row r="3229" spans="1:22" ht="43.2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15">
        <f t="shared" si="301"/>
        <v>42752.882361111115</v>
      </c>
      <c r="K3229" s="3">
        <v>1482095436</v>
      </c>
      <c r="L3229" s="15">
        <f t="shared" si="302"/>
        <v>42722.882361111115</v>
      </c>
      <c r="M3229" s="15" t="str">
        <f t="shared" si="303"/>
        <v>Dec</v>
      </c>
      <c r="N3229" s="15" t="str">
        <f t="shared" si="304"/>
        <v>2016</v>
      </c>
      <c r="O3229" s="3" t="b">
        <v>0</v>
      </c>
      <c r="P3229" s="3">
        <v>30</v>
      </c>
      <c r="Q3229" s="3" t="b">
        <v>1</v>
      </c>
      <c r="R3229" s="3" t="s">
        <v>8271</v>
      </c>
      <c r="S3229" s="7">
        <f t="shared" si="300"/>
        <v>125</v>
      </c>
      <c r="T3229" s="3">
        <f t="shared" si="305"/>
        <v>50</v>
      </c>
      <c r="U3229" s="9" t="s">
        <v>8310</v>
      </c>
      <c r="V3229" s="3" t="s">
        <v>8311</v>
      </c>
    </row>
    <row r="3230" spans="1:22" ht="28.8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15">
        <f t="shared" si="301"/>
        <v>42355.207638888889</v>
      </c>
      <c r="K3230" s="3">
        <v>1447606884</v>
      </c>
      <c r="L3230" s="15">
        <f t="shared" si="302"/>
        <v>42323.70930555556</v>
      </c>
      <c r="M3230" s="15" t="str">
        <f t="shared" si="303"/>
        <v>Nov</v>
      </c>
      <c r="N3230" s="15" t="str">
        <f t="shared" si="304"/>
        <v>2015</v>
      </c>
      <c r="O3230" s="3" t="b">
        <v>1</v>
      </c>
      <c r="P3230" s="3">
        <v>37</v>
      </c>
      <c r="Q3230" s="3" t="b">
        <v>1</v>
      </c>
      <c r="R3230" s="3" t="s">
        <v>8271</v>
      </c>
      <c r="S3230" s="7">
        <f t="shared" si="300"/>
        <v>102</v>
      </c>
      <c r="T3230" s="3">
        <f t="shared" si="305"/>
        <v>193.62</v>
      </c>
      <c r="U3230" s="9" t="s">
        <v>8310</v>
      </c>
      <c r="V3230" s="3" t="s">
        <v>8311</v>
      </c>
    </row>
    <row r="3231" spans="1:22" ht="43.2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15">
        <f t="shared" si="301"/>
        <v>41963.333310185189</v>
      </c>
      <c r="K3231" s="3">
        <v>1413874798</v>
      </c>
      <c r="L3231" s="15">
        <f t="shared" si="302"/>
        <v>41933.291643518518</v>
      </c>
      <c r="M3231" s="15" t="str">
        <f t="shared" si="303"/>
        <v>Oct</v>
      </c>
      <c r="N3231" s="15" t="str">
        <f t="shared" si="304"/>
        <v>2014</v>
      </c>
      <c r="O3231" s="3" t="b">
        <v>1</v>
      </c>
      <c r="P3231" s="3">
        <v>202</v>
      </c>
      <c r="Q3231" s="3" t="b">
        <v>1</v>
      </c>
      <c r="R3231" s="3" t="s">
        <v>8271</v>
      </c>
      <c r="S3231" s="7">
        <f t="shared" si="300"/>
        <v>108</v>
      </c>
      <c r="T3231" s="3">
        <f t="shared" si="305"/>
        <v>106.8</v>
      </c>
      <c r="U3231" s="9" t="s">
        <v>8310</v>
      </c>
      <c r="V3231" s="3" t="s">
        <v>8311</v>
      </c>
    </row>
    <row r="3232" spans="1:22" ht="43.2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15">
        <f t="shared" si="301"/>
        <v>41913.165972222225</v>
      </c>
      <c r="K3232" s="3">
        <v>1410840126</v>
      </c>
      <c r="L3232" s="15">
        <f t="shared" si="302"/>
        <v>41898.168125000004</v>
      </c>
      <c r="M3232" s="15" t="str">
        <f t="shared" si="303"/>
        <v>Sep</v>
      </c>
      <c r="N3232" s="15" t="str">
        <f t="shared" si="304"/>
        <v>2014</v>
      </c>
      <c r="O3232" s="3" t="b">
        <v>1</v>
      </c>
      <c r="P3232" s="3">
        <v>37</v>
      </c>
      <c r="Q3232" s="3" t="b">
        <v>1</v>
      </c>
      <c r="R3232" s="3" t="s">
        <v>8271</v>
      </c>
      <c r="S3232" s="7">
        <f t="shared" si="300"/>
        <v>110</v>
      </c>
      <c r="T3232" s="3">
        <f t="shared" si="305"/>
        <v>77.22</v>
      </c>
      <c r="U3232" s="9" t="s">
        <v>8310</v>
      </c>
      <c r="V3232" s="3" t="s">
        <v>8311</v>
      </c>
    </row>
    <row r="3233" spans="1:22" ht="43.2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15">
        <f t="shared" si="301"/>
        <v>42476.943831018521</v>
      </c>
      <c r="K3233" s="3">
        <v>1458254347</v>
      </c>
      <c r="L3233" s="15">
        <f t="shared" si="302"/>
        <v>42446.943831018521</v>
      </c>
      <c r="M3233" s="15" t="str">
        <f t="shared" si="303"/>
        <v>Mar</v>
      </c>
      <c r="N3233" s="15" t="str">
        <f t="shared" si="304"/>
        <v>2016</v>
      </c>
      <c r="O3233" s="3" t="b">
        <v>0</v>
      </c>
      <c r="P3233" s="3">
        <v>28</v>
      </c>
      <c r="Q3233" s="3" t="b">
        <v>1</v>
      </c>
      <c r="R3233" s="3" t="s">
        <v>8271</v>
      </c>
      <c r="S3233" s="7">
        <f t="shared" si="300"/>
        <v>161</v>
      </c>
      <c r="T3233" s="3">
        <f t="shared" si="305"/>
        <v>57.5</v>
      </c>
      <c r="U3233" s="9" t="s">
        <v>8310</v>
      </c>
      <c r="V3233" s="3" t="s">
        <v>8311</v>
      </c>
    </row>
    <row r="3234" spans="1:22" ht="43.2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15">
        <f t="shared" si="301"/>
        <v>42494.165972222225</v>
      </c>
      <c r="K3234" s="3">
        <v>1459711917</v>
      </c>
      <c r="L3234" s="15">
        <f t="shared" si="302"/>
        <v>42463.81385416667</v>
      </c>
      <c r="M3234" s="15" t="str">
        <f t="shared" si="303"/>
        <v>Apr</v>
      </c>
      <c r="N3234" s="15" t="str">
        <f t="shared" si="304"/>
        <v>2016</v>
      </c>
      <c r="O3234" s="3" t="b">
        <v>1</v>
      </c>
      <c r="P3234" s="3">
        <v>26</v>
      </c>
      <c r="Q3234" s="3" t="b">
        <v>1</v>
      </c>
      <c r="R3234" s="3" t="s">
        <v>8271</v>
      </c>
      <c r="S3234" s="7">
        <f t="shared" si="300"/>
        <v>131</v>
      </c>
      <c r="T3234" s="3">
        <f t="shared" si="305"/>
        <v>50.46</v>
      </c>
      <c r="U3234" s="9" t="s">
        <v>8310</v>
      </c>
      <c r="V3234" s="3" t="s">
        <v>8311</v>
      </c>
    </row>
    <row r="3235" spans="1:22" ht="43.2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15">
        <f t="shared" si="301"/>
        <v>42796.805034722223</v>
      </c>
      <c r="K3235" s="3">
        <v>1485890355</v>
      </c>
      <c r="L3235" s="15">
        <f t="shared" si="302"/>
        <v>42766.805034722223</v>
      </c>
      <c r="M3235" s="15" t="str">
        <f t="shared" si="303"/>
        <v>Jan</v>
      </c>
      <c r="N3235" s="15" t="str">
        <f t="shared" si="304"/>
        <v>2017</v>
      </c>
      <c r="O3235" s="3" t="b">
        <v>0</v>
      </c>
      <c r="P3235" s="3">
        <v>61</v>
      </c>
      <c r="Q3235" s="3" t="b">
        <v>1</v>
      </c>
      <c r="R3235" s="3" t="s">
        <v>8271</v>
      </c>
      <c r="S3235" s="7">
        <f t="shared" si="300"/>
        <v>119</v>
      </c>
      <c r="T3235" s="3">
        <f t="shared" si="305"/>
        <v>97.38</v>
      </c>
      <c r="U3235" s="9" t="s">
        <v>8310</v>
      </c>
      <c r="V3235" s="3" t="s">
        <v>8311</v>
      </c>
    </row>
    <row r="3236" spans="1:22" ht="43.2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15">
        <f t="shared" si="301"/>
        <v>42767.979861111111</v>
      </c>
      <c r="K3236" s="3">
        <v>1483124208</v>
      </c>
      <c r="L3236" s="15">
        <f t="shared" si="302"/>
        <v>42734.789444444439</v>
      </c>
      <c r="M3236" s="15" t="str">
        <f t="shared" si="303"/>
        <v>Dec</v>
      </c>
      <c r="N3236" s="15" t="str">
        <f t="shared" si="304"/>
        <v>2016</v>
      </c>
      <c r="O3236" s="3" t="b">
        <v>0</v>
      </c>
      <c r="P3236" s="3">
        <v>115</v>
      </c>
      <c r="Q3236" s="3" t="b">
        <v>1</v>
      </c>
      <c r="R3236" s="3" t="s">
        <v>8271</v>
      </c>
      <c r="S3236" s="7">
        <f t="shared" si="300"/>
        <v>100</v>
      </c>
      <c r="T3236" s="3">
        <f t="shared" si="305"/>
        <v>34.92</v>
      </c>
      <c r="U3236" s="9" t="s">
        <v>8310</v>
      </c>
      <c r="V3236" s="3" t="s">
        <v>8311</v>
      </c>
    </row>
    <row r="3237" spans="1:22" ht="43.2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15">
        <f t="shared" si="301"/>
        <v>42552.347812499997</v>
      </c>
      <c r="K3237" s="3">
        <v>1464769251</v>
      </c>
      <c r="L3237" s="15">
        <f t="shared" si="302"/>
        <v>42522.347812499997</v>
      </c>
      <c r="M3237" s="15" t="str">
        <f t="shared" si="303"/>
        <v>Jun</v>
      </c>
      <c r="N3237" s="15" t="str">
        <f t="shared" si="304"/>
        <v>2016</v>
      </c>
      <c r="O3237" s="3" t="b">
        <v>1</v>
      </c>
      <c r="P3237" s="3">
        <v>181</v>
      </c>
      <c r="Q3237" s="3" t="b">
        <v>1</v>
      </c>
      <c r="R3237" s="3" t="s">
        <v>8271</v>
      </c>
      <c r="S3237" s="7">
        <f t="shared" si="300"/>
        <v>103</v>
      </c>
      <c r="T3237" s="3">
        <f t="shared" si="305"/>
        <v>85.53</v>
      </c>
      <c r="U3237" s="9" t="s">
        <v>8310</v>
      </c>
      <c r="V3237" s="3" t="s">
        <v>8311</v>
      </c>
    </row>
    <row r="3238" spans="1:22" ht="43.2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15">
        <f t="shared" si="301"/>
        <v>42732.917048611111</v>
      </c>
      <c r="K3238" s="3">
        <v>1480370433</v>
      </c>
      <c r="L3238" s="15">
        <f t="shared" si="302"/>
        <v>42702.917048611111</v>
      </c>
      <c r="M3238" s="15" t="str">
        <f t="shared" si="303"/>
        <v>Nov</v>
      </c>
      <c r="N3238" s="15" t="str">
        <f t="shared" si="304"/>
        <v>2016</v>
      </c>
      <c r="O3238" s="3" t="b">
        <v>0</v>
      </c>
      <c r="P3238" s="3">
        <v>110</v>
      </c>
      <c r="Q3238" s="3" t="b">
        <v>1</v>
      </c>
      <c r="R3238" s="3" t="s">
        <v>8271</v>
      </c>
      <c r="S3238" s="7">
        <f t="shared" si="300"/>
        <v>101</v>
      </c>
      <c r="T3238" s="3">
        <f t="shared" si="305"/>
        <v>182.91</v>
      </c>
      <c r="U3238" s="9" t="s">
        <v>8310</v>
      </c>
      <c r="V3238" s="3" t="s">
        <v>8311</v>
      </c>
    </row>
    <row r="3239" spans="1:22" ht="28.8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15">
        <f t="shared" si="301"/>
        <v>42276.165972222225</v>
      </c>
      <c r="K3239" s="3">
        <v>1441452184</v>
      </c>
      <c r="L3239" s="15">
        <f t="shared" si="302"/>
        <v>42252.474351851852</v>
      </c>
      <c r="M3239" s="15" t="str">
        <f t="shared" si="303"/>
        <v>Sep</v>
      </c>
      <c r="N3239" s="15" t="str">
        <f t="shared" si="304"/>
        <v>2015</v>
      </c>
      <c r="O3239" s="3" t="b">
        <v>1</v>
      </c>
      <c r="P3239" s="3">
        <v>269</v>
      </c>
      <c r="Q3239" s="3" t="b">
        <v>1</v>
      </c>
      <c r="R3239" s="3" t="s">
        <v>8271</v>
      </c>
      <c r="S3239" s="7">
        <f t="shared" si="300"/>
        <v>101</v>
      </c>
      <c r="T3239" s="3">
        <f t="shared" si="305"/>
        <v>131.13999999999999</v>
      </c>
      <c r="U3239" s="9" t="s">
        <v>8310</v>
      </c>
      <c r="V3239" s="3" t="s">
        <v>8311</v>
      </c>
    </row>
    <row r="3240" spans="1:22" ht="43.2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15">
        <f t="shared" si="301"/>
        <v>42186.510393518518</v>
      </c>
      <c r="K3240" s="3">
        <v>1433160898</v>
      </c>
      <c r="L3240" s="15">
        <f t="shared" si="302"/>
        <v>42156.510393518518</v>
      </c>
      <c r="M3240" s="15" t="str">
        <f t="shared" si="303"/>
        <v>Jun</v>
      </c>
      <c r="N3240" s="15" t="str">
        <f t="shared" si="304"/>
        <v>2015</v>
      </c>
      <c r="O3240" s="3" t="b">
        <v>1</v>
      </c>
      <c r="P3240" s="3">
        <v>79</v>
      </c>
      <c r="Q3240" s="3" t="b">
        <v>1</v>
      </c>
      <c r="R3240" s="3" t="s">
        <v>8271</v>
      </c>
      <c r="S3240" s="7">
        <f t="shared" si="300"/>
        <v>112</v>
      </c>
      <c r="T3240" s="3">
        <f t="shared" si="305"/>
        <v>39.81</v>
      </c>
      <c r="U3240" s="9" t="s">
        <v>8310</v>
      </c>
      <c r="V3240" s="3" t="s">
        <v>8311</v>
      </c>
    </row>
    <row r="3241" spans="1:22" ht="57.6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15">
        <f t="shared" si="301"/>
        <v>42302.999305555553</v>
      </c>
      <c r="K3241" s="3">
        <v>1443665293</v>
      </c>
      <c r="L3241" s="15">
        <f t="shared" si="302"/>
        <v>42278.089039351849</v>
      </c>
      <c r="M3241" s="15" t="str">
        <f t="shared" si="303"/>
        <v>Oct</v>
      </c>
      <c r="N3241" s="15" t="str">
        <f t="shared" si="304"/>
        <v>2015</v>
      </c>
      <c r="O3241" s="3" t="b">
        <v>1</v>
      </c>
      <c r="P3241" s="3">
        <v>104</v>
      </c>
      <c r="Q3241" s="3" t="b">
        <v>1</v>
      </c>
      <c r="R3241" s="3" t="s">
        <v>8271</v>
      </c>
      <c r="S3241" s="7">
        <f t="shared" si="300"/>
        <v>106</v>
      </c>
      <c r="T3241" s="3">
        <f t="shared" si="305"/>
        <v>59.7</v>
      </c>
      <c r="U3241" s="9" t="s">
        <v>8310</v>
      </c>
      <c r="V3241" s="3" t="s">
        <v>8311</v>
      </c>
    </row>
    <row r="3242" spans="1:22" ht="43.2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15">
        <f t="shared" si="301"/>
        <v>42782.958333333328</v>
      </c>
      <c r="K3242" s="3">
        <v>1484843948</v>
      </c>
      <c r="L3242" s="15">
        <f t="shared" si="302"/>
        <v>42754.693842592591</v>
      </c>
      <c r="M3242" s="15" t="str">
        <f t="shared" si="303"/>
        <v>Jan</v>
      </c>
      <c r="N3242" s="15" t="str">
        <f t="shared" si="304"/>
        <v>2017</v>
      </c>
      <c r="O3242" s="3" t="b">
        <v>0</v>
      </c>
      <c r="P3242" s="3">
        <v>34</v>
      </c>
      <c r="Q3242" s="3" t="b">
        <v>1</v>
      </c>
      <c r="R3242" s="3" t="s">
        <v>8271</v>
      </c>
      <c r="S3242" s="7">
        <f t="shared" si="300"/>
        <v>101</v>
      </c>
      <c r="T3242" s="3">
        <f t="shared" si="305"/>
        <v>88.74</v>
      </c>
      <c r="U3242" s="9" t="s">
        <v>8310</v>
      </c>
      <c r="V3242" s="3" t="s">
        <v>8311</v>
      </c>
    </row>
    <row r="3243" spans="1:22" ht="57.6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15">
        <f t="shared" si="301"/>
        <v>41926.290972222225</v>
      </c>
      <c r="K3243" s="3">
        <v>1410421670</v>
      </c>
      <c r="L3243" s="15">
        <f t="shared" si="302"/>
        <v>41893.324884259258</v>
      </c>
      <c r="M3243" s="15" t="str">
        <f t="shared" si="303"/>
        <v>Sep</v>
      </c>
      <c r="N3243" s="15" t="str">
        <f t="shared" si="304"/>
        <v>2014</v>
      </c>
      <c r="O3243" s="3" t="b">
        <v>1</v>
      </c>
      <c r="P3243" s="3">
        <v>167</v>
      </c>
      <c r="Q3243" s="3" t="b">
        <v>1</v>
      </c>
      <c r="R3243" s="3" t="s">
        <v>8271</v>
      </c>
      <c r="S3243" s="7">
        <f t="shared" si="300"/>
        <v>115</v>
      </c>
      <c r="T3243" s="3">
        <f t="shared" si="305"/>
        <v>58.69</v>
      </c>
      <c r="U3243" s="9" t="s">
        <v>8310</v>
      </c>
      <c r="V3243" s="3" t="s">
        <v>8311</v>
      </c>
    </row>
    <row r="3244" spans="1:22" ht="43.2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15">
        <f t="shared" si="301"/>
        <v>41901.755694444444</v>
      </c>
      <c r="K3244" s="3">
        <v>1408558092</v>
      </c>
      <c r="L3244" s="15">
        <f t="shared" si="302"/>
        <v>41871.755694444444</v>
      </c>
      <c r="M3244" s="15" t="str">
        <f t="shared" si="303"/>
        <v>Aug</v>
      </c>
      <c r="N3244" s="15" t="str">
        <f t="shared" si="304"/>
        <v>2014</v>
      </c>
      <c r="O3244" s="3" t="b">
        <v>1</v>
      </c>
      <c r="P3244" s="3">
        <v>183</v>
      </c>
      <c r="Q3244" s="3" t="b">
        <v>1</v>
      </c>
      <c r="R3244" s="3" t="s">
        <v>8271</v>
      </c>
      <c r="S3244" s="7">
        <f t="shared" si="300"/>
        <v>127</v>
      </c>
      <c r="T3244" s="3">
        <f t="shared" si="305"/>
        <v>69.569999999999993</v>
      </c>
      <c r="U3244" s="9" t="s">
        <v>8310</v>
      </c>
      <c r="V3244" s="3" t="s">
        <v>8311</v>
      </c>
    </row>
    <row r="3245" spans="1:22" ht="43.2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15">
        <f t="shared" si="301"/>
        <v>42286</v>
      </c>
      <c r="K3245" s="3">
        <v>1442283562</v>
      </c>
      <c r="L3245" s="15">
        <f t="shared" si="302"/>
        <v>42262.096782407403</v>
      </c>
      <c r="M3245" s="15" t="str">
        <f t="shared" si="303"/>
        <v>Sep</v>
      </c>
      <c r="N3245" s="15" t="str">
        <f t="shared" si="304"/>
        <v>2015</v>
      </c>
      <c r="O3245" s="3" t="b">
        <v>1</v>
      </c>
      <c r="P3245" s="3">
        <v>71</v>
      </c>
      <c r="Q3245" s="3" t="b">
        <v>1</v>
      </c>
      <c r="R3245" s="3" t="s">
        <v>8271</v>
      </c>
      <c r="S3245" s="7">
        <f t="shared" si="300"/>
        <v>103</v>
      </c>
      <c r="T3245" s="3">
        <f t="shared" si="305"/>
        <v>115.87</v>
      </c>
      <c r="U3245" s="9" t="s">
        <v>8310</v>
      </c>
      <c r="V3245" s="3" t="s">
        <v>8311</v>
      </c>
    </row>
    <row r="3246" spans="1:22" ht="43.2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15">
        <f t="shared" si="301"/>
        <v>42705.735902777778</v>
      </c>
      <c r="K3246" s="3">
        <v>1478018382</v>
      </c>
      <c r="L3246" s="15">
        <f t="shared" si="302"/>
        <v>42675.694236111114</v>
      </c>
      <c r="M3246" s="15" t="str">
        <f t="shared" si="303"/>
        <v>Nov</v>
      </c>
      <c r="N3246" s="15" t="str">
        <f t="shared" si="304"/>
        <v>2016</v>
      </c>
      <c r="O3246" s="3" t="b">
        <v>0</v>
      </c>
      <c r="P3246" s="3">
        <v>69</v>
      </c>
      <c r="Q3246" s="3" t="b">
        <v>1</v>
      </c>
      <c r="R3246" s="3" t="s">
        <v>8271</v>
      </c>
      <c r="S3246" s="7">
        <f t="shared" si="300"/>
        <v>103</v>
      </c>
      <c r="T3246" s="3">
        <f t="shared" si="305"/>
        <v>23.87</v>
      </c>
      <c r="U3246" s="9" t="s">
        <v>8310</v>
      </c>
      <c r="V3246" s="3" t="s">
        <v>8311</v>
      </c>
    </row>
    <row r="3247" spans="1:22" ht="43.2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15">
        <f t="shared" si="301"/>
        <v>42167.083333333328</v>
      </c>
      <c r="K3247" s="3">
        <v>1431354258</v>
      </c>
      <c r="L3247" s="15">
        <f t="shared" si="302"/>
        <v>42135.60020833333</v>
      </c>
      <c r="M3247" s="15" t="str">
        <f t="shared" si="303"/>
        <v>May</v>
      </c>
      <c r="N3247" s="15" t="str">
        <f t="shared" si="304"/>
        <v>2015</v>
      </c>
      <c r="O3247" s="3" t="b">
        <v>0</v>
      </c>
      <c r="P3247" s="3">
        <v>270</v>
      </c>
      <c r="Q3247" s="3" t="b">
        <v>1</v>
      </c>
      <c r="R3247" s="3" t="s">
        <v>8271</v>
      </c>
      <c r="S3247" s="7">
        <f t="shared" si="300"/>
        <v>104</v>
      </c>
      <c r="T3247" s="3">
        <f t="shared" si="305"/>
        <v>81.13</v>
      </c>
      <c r="U3247" s="9" t="s">
        <v>8310</v>
      </c>
      <c r="V3247" s="3" t="s">
        <v>8311</v>
      </c>
    </row>
    <row r="3248" spans="1:22" ht="43.2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15">
        <f t="shared" si="301"/>
        <v>42259.165972222225</v>
      </c>
      <c r="K3248" s="3">
        <v>1439551200</v>
      </c>
      <c r="L3248" s="15">
        <f t="shared" si="302"/>
        <v>42230.472222222219</v>
      </c>
      <c r="M3248" s="15" t="str">
        <f t="shared" si="303"/>
        <v>Aug</v>
      </c>
      <c r="N3248" s="15" t="str">
        <f t="shared" si="304"/>
        <v>2015</v>
      </c>
      <c r="O3248" s="3" t="b">
        <v>1</v>
      </c>
      <c r="P3248" s="3">
        <v>193</v>
      </c>
      <c r="Q3248" s="3" t="b">
        <v>1</v>
      </c>
      <c r="R3248" s="3" t="s">
        <v>8271</v>
      </c>
      <c r="S3248" s="7">
        <f t="shared" si="300"/>
        <v>111</v>
      </c>
      <c r="T3248" s="3">
        <f t="shared" si="305"/>
        <v>57.63</v>
      </c>
      <c r="U3248" s="9" t="s">
        <v>8310</v>
      </c>
      <c r="V3248" s="3" t="s">
        <v>8311</v>
      </c>
    </row>
    <row r="3249" spans="1:22" ht="43.2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15">
        <f t="shared" si="301"/>
        <v>42197.434166666666</v>
      </c>
      <c r="K3249" s="3">
        <v>1434104712</v>
      </c>
      <c r="L3249" s="15">
        <f t="shared" si="302"/>
        <v>42167.434166666666</v>
      </c>
      <c r="M3249" s="15" t="str">
        <f t="shared" si="303"/>
        <v>Jun</v>
      </c>
      <c r="N3249" s="15" t="str">
        <f t="shared" si="304"/>
        <v>2015</v>
      </c>
      <c r="O3249" s="3" t="b">
        <v>1</v>
      </c>
      <c r="P3249" s="3">
        <v>57</v>
      </c>
      <c r="Q3249" s="3" t="b">
        <v>1</v>
      </c>
      <c r="R3249" s="3" t="s">
        <v>8271</v>
      </c>
      <c r="S3249" s="7">
        <f t="shared" si="300"/>
        <v>106</v>
      </c>
      <c r="T3249" s="3">
        <f t="shared" si="305"/>
        <v>46.43</v>
      </c>
      <c r="U3249" s="9" t="s">
        <v>8310</v>
      </c>
      <c r="V3249" s="3" t="s">
        <v>8311</v>
      </c>
    </row>
    <row r="3250" spans="1:22" ht="28.8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15">
        <f t="shared" si="301"/>
        <v>42098.846724537041</v>
      </c>
      <c r="K3250" s="3">
        <v>1425590357</v>
      </c>
      <c r="L3250" s="15">
        <f t="shared" si="302"/>
        <v>42068.888391203705</v>
      </c>
      <c r="M3250" s="15" t="str">
        <f t="shared" si="303"/>
        <v>Mar</v>
      </c>
      <c r="N3250" s="15" t="str">
        <f t="shared" si="304"/>
        <v>2015</v>
      </c>
      <c r="O3250" s="3" t="b">
        <v>1</v>
      </c>
      <c r="P3250" s="3">
        <v>200</v>
      </c>
      <c r="Q3250" s="3" t="b">
        <v>1</v>
      </c>
      <c r="R3250" s="3" t="s">
        <v>8271</v>
      </c>
      <c r="S3250" s="7">
        <f t="shared" si="300"/>
        <v>101</v>
      </c>
      <c r="T3250" s="3">
        <f t="shared" si="305"/>
        <v>60.48</v>
      </c>
      <c r="U3250" s="9" t="s">
        <v>8310</v>
      </c>
      <c r="V3250" s="3" t="s">
        <v>8311</v>
      </c>
    </row>
    <row r="3251" spans="1:22" ht="43.2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15">
        <f t="shared" si="301"/>
        <v>42175.746689814812</v>
      </c>
      <c r="K3251" s="3">
        <v>1432230914</v>
      </c>
      <c r="L3251" s="15">
        <f t="shared" si="302"/>
        <v>42145.746689814812</v>
      </c>
      <c r="M3251" s="15" t="str">
        <f t="shared" si="303"/>
        <v>May</v>
      </c>
      <c r="N3251" s="15" t="str">
        <f t="shared" si="304"/>
        <v>2015</v>
      </c>
      <c r="O3251" s="3" t="b">
        <v>1</v>
      </c>
      <c r="P3251" s="3">
        <v>88</v>
      </c>
      <c r="Q3251" s="3" t="b">
        <v>1</v>
      </c>
      <c r="R3251" s="3" t="s">
        <v>8271</v>
      </c>
      <c r="S3251" s="7">
        <f t="shared" si="300"/>
        <v>105</v>
      </c>
      <c r="T3251" s="3">
        <f t="shared" si="305"/>
        <v>65.58</v>
      </c>
      <c r="U3251" s="9" t="s">
        <v>8310</v>
      </c>
      <c r="V3251" s="3" t="s">
        <v>8311</v>
      </c>
    </row>
    <row r="3252" spans="1:22" ht="57.6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15">
        <f t="shared" si="301"/>
        <v>41948.783842592595</v>
      </c>
      <c r="K3252" s="3">
        <v>1412617724</v>
      </c>
      <c r="L3252" s="15">
        <f t="shared" si="302"/>
        <v>41918.742175925923</v>
      </c>
      <c r="M3252" s="15" t="str">
        <f t="shared" si="303"/>
        <v>Oct</v>
      </c>
      <c r="N3252" s="15" t="str">
        <f t="shared" si="304"/>
        <v>2014</v>
      </c>
      <c r="O3252" s="3" t="b">
        <v>1</v>
      </c>
      <c r="P3252" s="3">
        <v>213</v>
      </c>
      <c r="Q3252" s="3" t="b">
        <v>1</v>
      </c>
      <c r="R3252" s="3" t="s">
        <v>8271</v>
      </c>
      <c r="S3252" s="7">
        <f t="shared" si="300"/>
        <v>102</v>
      </c>
      <c r="T3252" s="3">
        <f t="shared" si="305"/>
        <v>119.19</v>
      </c>
      <c r="U3252" s="9" t="s">
        <v>8310</v>
      </c>
      <c r="V3252" s="3" t="s">
        <v>8311</v>
      </c>
    </row>
    <row r="3253" spans="1:22" ht="43.2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15">
        <f t="shared" si="301"/>
        <v>42176.731087962966</v>
      </c>
      <c r="K3253" s="3">
        <v>1432315966</v>
      </c>
      <c r="L3253" s="15">
        <f t="shared" si="302"/>
        <v>42146.731087962966</v>
      </c>
      <c r="M3253" s="15" t="str">
        <f t="shared" si="303"/>
        <v>May</v>
      </c>
      <c r="N3253" s="15" t="str">
        <f t="shared" si="304"/>
        <v>2015</v>
      </c>
      <c r="O3253" s="3" t="b">
        <v>1</v>
      </c>
      <c r="P3253" s="3">
        <v>20</v>
      </c>
      <c r="Q3253" s="3" t="b">
        <v>1</v>
      </c>
      <c r="R3253" s="3" t="s">
        <v>8271</v>
      </c>
      <c r="S3253" s="7">
        <f t="shared" si="300"/>
        <v>111</v>
      </c>
      <c r="T3253" s="3">
        <f t="shared" si="305"/>
        <v>83.05</v>
      </c>
      <c r="U3253" s="9" t="s">
        <v>8310</v>
      </c>
      <c r="V3253" s="3" t="s">
        <v>8311</v>
      </c>
    </row>
    <row r="3254" spans="1:22" ht="43.2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15">
        <f t="shared" si="301"/>
        <v>42620.472685185188</v>
      </c>
      <c r="K3254" s="3">
        <v>1470655240</v>
      </c>
      <c r="L3254" s="15">
        <f t="shared" si="302"/>
        <v>42590.472685185188</v>
      </c>
      <c r="M3254" s="15" t="str">
        <f t="shared" si="303"/>
        <v>Aug</v>
      </c>
      <c r="N3254" s="15" t="str">
        <f t="shared" si="304"/>
        <v>2016</v>
      </c>
      <c r="O3254" s="3" t="b">
        <v>1</v>
      </c>
      <c r="P3254" s="3">
        <v>50</v>
      </c>
      <c r="Q3254" s="3" t="b">
        <v>1</v>
      </c>
      <c r="R3254" s="3" t="s">
        <v>8271</v>
      </c>
      <c r="S3254" s="7">
        <f t="shared" si="300"/>
        <v>128</v>
      </c>
      <c r="T3254" s="3">
        <f t="shared" si="305"/>
        <v>57.52</v>
      </c>
      <c r="U3254" s="9" t="s">
        <v>8310</v>
      </c>
      <c r="V3254" s="3" t="s">
        <v>8311</v>
      </c>
    </row>
    <row r="3255" spans="1:22" ht="43.2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15">
        <f t="shared" si="301"/>
        <v>42621.15625</v>
      </c>
      <c r="K3255" s="3">
        <v>1471701028</v>
      </c>
      <c r="L3255" s="15">
        <f t="shared" si="302"/>
        <v>42602.576712962968</v>
      </c>
      <c r="M3255" s="15" t="str">
        <f t="shared" si="303"/>
        <v>Aug</v>
      </c>
      <c r="N3255" s="15" t="str">
        <f t="shared" si="304"/>
        <v>2016</v>
      </c>
      <c r="O3255" s="3" t="b">
        <v>1</v>
      </c>
      <c r="P3255" s="3">
        <v>115</v>
      </c>
      <c r="Q3255" s="3" t="b">
        <v>1</v>
      </c>
      <c r="R3255" s="3" t="s">
        <v>8271</v>
      </c>
      <c r="S3255" s="7">
        <f t="shared" si="300"/>
        <v>102</v>
      </c>
      <c r="T3255" s="3">
        <f t="shared" si="305"/>
        <v>177.09</v>
      </c>
      <c r="U3255" s="9" t="s">
        <v>8310</v>
      </c>
      <c r="V3255" s="3" t="s">
        <v>8311</v>
      </c>
    </row>
    <row r="3256" spans="1:22" ht="43.2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15">
        <f t="shared" si="301"/>
        <v>42089.044085648144</v>
      </c>
      <c r="K3256" s="3">
        <v>1424743409</v>
      </c>
      <c r="L3256" s="15">
        <f t="shared" si="302"/>
        <v>42059.085752314815</v>
      </c>
      <c r="M3256" s="15" t="str">
        <f t="shared" si="303"/>
        <v>Feb</v>
      </c>
      <c r="N3256" s="15" t="str">
        <f t="shared" si="304"/>
        <v>2015</v>
      </c>
      <c r="O3256" s="3" t="b">
        <v>1</v>
      </c>
      <c r="P3256" s="3">
        <v>186</v>
      </c>
      <c r="Q3256" s="3" t="b">
        <v>1</v>
      </c>
      <c r="R3256" s="3" t="s">
        <v>8271</v>
      </c>
      <c r="S3256" s="7">
        <f t="shared" si="300"/>
        <v>101</v>
      </c>
      <c r="T3256" s="3">
        <f t="shared" si="305"/>
        <v>70.77</v>
      </c>
      <c r="U3256" s="9" t="s">
        <v>8310</v>
      </c>
      <c r="V3256" s="3" t="s">
        <v>8311</v>
      </c>
    </row>
    <row r="3257" spans="1:22" ht="57.6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15">
        <f t="shared" si="301"/>
        <v>41919.768229166664</v>
      </c>
      <c r="K3257" s="3">
        <v>1410114375</v>
      </c>
      <c r="L3257" s="15">
        <f t="shared" si="302"/>
        <v>41889.768229166664</v>
      </c>
      <c r="M3257" s="15" t="str">
        <f t="shared" si="303"/>
        <v>Sep</v>
      </c>
      <c r="N3257" s="15" t="str">
        <f t="shared" si="304"/>
        <v>2014</v>
      </c>
      <c r="O3257" s="3" t="b">
        <v>1</v>
      </c>
      <c r="P3257" s="3">
        <v>18</v>
      </c>
      <c r="Q3257" s="3" t="b">
        <v>1</v>
      </c>
      <c r="R3257" s="3" t="s">
        <v>8271</v>
      </c>
      <c r="S3257" s="7">
        <f t="shared" si="300"/>
        <v>175</v>
      </c>
      <c r="T3257" s="3">
        <f t="shared" si="305"/>
        <v>29.17</v>
      </c>
      <c r="U3257" s="9" t="s">
        <v>8310</v>
      </c>
      <c r="V3257" s="3" t="s">
        <v>8311</v>
      </c>
    </row>
    <row r="3258" spans="1:22" ht="43.2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15">
        <f t="shared" si="301"/>
        <v>42166.165972222225</v>
      </c>
      <c r="K3258" s="3">
        <v>1432129577</v>
      </c>
      <c r="L3258" s="15">
        <f t="shared" si="302"/>
        <v>42144.573807870373</v>
      </c>
      <c r="M3258" s="15" t="str">
        <f t="shared" si="303"/>
        <v>May</v>
      </c>
      <c r="N3258" s="15" t="str">
        <f t="shared" si="304"/>
        <v>2015</v>
      </c>
      <c r="O3258" s="3" t="b">
        <v>1</v>
      </c>
      <c r="P3258" s="3">
        <v>176</v>
      </c>
      <c r="Q3258" s="3" t="b">
        <v>1</v>
      </c>
      <c r="R3258" s="3" t="s">
        <v>8271</v>
      </c>
      <c r="S3258" s="7">
        <f t="shared" si="300"/>
        <v>128</v>
      </c>
      <c r="T3258" s="3">
        <f t="shared" si="305"/>
        <v>72.760000000000005</v>
      </c>
      <c r="U3258" s="9" t="s">
        <v>8310</v>
      </c>
      <c r="V3258" s="3" t="s">
        <v>8311</v>
      </c>
    </row>
    <row r="3259" spans="1:22" ht="43.2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15">
        <f t="shared" si="301"/>
        <v>42788.559629629628</v>
      </c>
      <c r="K3259" s="3">
        <v>1485177952</v>
      </c>
      <c r="L3259" s="15">
        <f t="shared" si="302"/>
        <v>42758.559629629628</v>
      </c>
      <c r="M3259" s="15" t="str">
        <f t="shared" si="303"/>
        <v>Jan</v>
      </c>
      <c r="N3259" s="15" t="str">
        <f t="shared" si="304"/>
        <v>2017</v>
      </c>
      <c r="O3259" s="3" t="b">
        <v>0</v>
      </c>
      <c r="P3259" s="3">
        <v>41</v>
      </c>
      <c r="Q3259" s="3" t="b">
        <v>1</v>
      </c>
      <c r="R3259" s="3" t="s">
        <v>8271</v>
      </c>
      <c r="S3259" s="7">
        <f t="shared" si="300"/>
        <v>106</v>
      </c>
      <c r="T3259" s="3">
        <f t="shared" si="305"/>
        <v>51.85</v>
      </c>
      <c r="U3259" s="9" t="s">
        <v>8310</v>
      </c>
      <c r="V3259" s="3" t="s">
        <v>8311</v>
      </c>
    </row>
    <row r="3260" spans="1:22" ht="43.2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15">
        <f t="shared" si="301"/>
        <v>42012.887280092589</v>
      </c>
      <c r="K3260" s="3">
        <v>1418159861</v>
      </c>
      <c r="L3260" s="15">
        <f t="shared" si="302"/>
        <v>41982.887280092589</v>
      </c>
      <c r="M3260" s="15" t="str">
        <f t="shared" si="303"/>
        <v>Dec</v>
      </c>
      <c r="N3260" s="15" t="str">
        <f t="shared" si="304"/>
        <v>2014</v>
      </c>
      <c r="O3260" s="3" t="b">
        <v>1</v>
      </c>
      <c r="P3260" s="3">
        <v>75</v>
      </c>
      <c r="Q3260" s="3" t="b">
        <v>1</v>
      </c>
      <c r="R3260" s="3" t="s">
        <v>8271</v>
      </c>
      <c r="S3260" s="7">
        <f t="shared" si="300"/>
        <v>105</v>
      </c>
      <c r="T3260" s="3">
        <f t="shared" si="305"/>
        <v>98.2</v>
      </c>
      <c r="U3260" s="9" t="s">
        <v>8310</v>
      </c>
      <c r="V3260" s="3" t="s">
        <v>8311</v>
      </c>
    </row>
    <row r="3261" spans="1:22" ht="43.2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15">
        <f t="shared" si="301"/>
        <v>42644.165972222225</v>
      </c>
      <c r="K3261" s="3">
        <v>1472753745</v>
      </c>
      <c r="L3261" s="15">
        <f t="shared" si="302"/>
        <v>42614.760937500003</v>
      </c>
      <c r="M3261" s="15" t="str">
        <f t="shared" si="303"/>
        <v>Sep</v>
      </c>
      <c r="N3261" s="15" t="str">
        <f t="shared" si="304"/>
        <v>2016</v>
      </c>
      <c r="O3261" s="3" t="b">
        <v>1</v>
      </c>
      <c r="P3261" s="3">
        <v>97</v>
      </c>
      <c r="Q3261" s="3" t="b">
        <v>1</v>
      </c>
      <c r="R3261" s="3" t="s">
        <v>8271</v>
      </c>
      <c r="S3261" s="7">
        <f t="shared" si="300"/>
        <v>106</v>
      </c>
      <c r="T3261" s="3">
        <f t="shared" si="305"/>
        <v>251.74</v>
      </c>
      <c r="U3261" s="9" t="s">
        <v>8310</v>
      </c>
      <c r="V3261" s="3" t="s">
        <v>8311</v>
      </c>
    </row>
    <row r="3262" spans="1:22" ht="43.2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15">
        <f t="shared" si="301"/>
        <v>42338.714328703703</v>
      </c>
      <c r="K3262" s="3">
        <v>1445875718</v>
      </c>
      <c r="L3262" s="15">
        <f t="shared" si="302"/>
        <v>42303.672662037032</v>
      </c>
      <c r="M3262" s="15" t="str">
        <f t="shared" si="303"/>
        <v>Oct</v>
      </c>
      <c r="N3262" s="15" t="str">
        <f t="shared" si="304"/>
        <v>2015</v>
      </c>
      <c r="O3262" s="3" t="b">
        <v>1</v>
      </c>
      <c r="P3262" s="3">
        <v>73</v>
      </c>
      <c r="Q3262" s="3" t="b">
        <v>1</v>
      </c>
      <c r="R3262" s="3" t="s">
        <v>8271</v>
      </c>
      <c r="S3262" s="7">
        <f t="shared" si="300"/>
        <v>109</v>
      </c>
      <c r="T3262" s="3">
        <f t="shared" si="305"/>
        <v>74.819999999999993</v>
      </c>
      <c r="U3262" s="9" t="s">
        <v>8310</v>
      </c>
      <c r="V3262" s="3" t="s">
        <v>8311</v>
      </c>
    </row>
    <row r="3263" spans="1:22" ht="43.2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15">
        <f t="shared" si="301"/>
        <v>42201.725416666668</v>
      </c>
      <c r="K3263" s="3">
        <v>1434475476</v>
      </c>
      <c r="L3263" s="15">
        <f t="shared" si="302"/>
        <v>42171.725416666668</v>
      </c>
      <c r="M3263" s="15" t="str">
        <f t="shared" si="303"/>
        <v>Jun</v>
      </c>
      <c r="N3263" s="15" t="str">
        <f t="shared" si="304"/>
        <v>2015</v>
      </c>
      <c r="O3263" s="3" t="b">
        <v>1</v>
      </c>
      <c r="P3263" s="3">
        <v>49</v>
      </c>
      <c r="Q3263" s="3" t="b">
        <v>1</v>
      </c>
      <c r="R3263" s="3" t="s">
        <v>8271</v>
      </c>
      <c r="S3263" s="7">
        <f t="shared" si="300"/>
        <v>100</v>
      </c>
      <c r="T3263" s="3">
        <f t="shared" si="305"/>
        <v>67.650000000000006</v>
      </c>
      <c r="U3263" s="9" t="s">
        <v>8310</v>
      </c>
      <c r="V3263" s="3" t="s">
        <v>8311</v>
      </c>
    </row>
    <row r="3264" spans="1:22" ht="28.8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15">
        <f t="shared" si="301"/>
        <v>41995.166666666672</v>
      </c>
      <c r="K3264" s="3">
        <v>1416555262</v>
      </c>
      <c r="L3264" s="15">
        <f t="shared" si="302"/>
        <v>41964.315532407403</v>
      </c>
      <c r="M3264" s="15" t="str">
        <f t="shared" si="303"/>
        <v>Nov</v>
      </c>
      <c r="N3264" s="15" t="str">
        <f t="shared" si="304"/>
        <v>2014</v>
      </c>
      <c r="O3264" s="3" t="b">
        <v>1</v>
      </c>
      <c r="P3264" s="3">
        <v>134</v>
      </c>
      <c r="Q3264" s="3" t="b">
        <v>1</v>
      </c>
      <c r="R3264" s="3" t="s">
        <v>8271</v>
      </c>
      <c r="S3264" s="7">
        <f t="shared" si="300"/>
        <v>103</v>
      </c>
      <c r="T3264" s="3">
        <f t="shared" si="305"/>
        <v>93.81</v>
      </c>
      <c r="U3264" s="9" t="s">
        <v>8310</v>
      </c>
      <c r="V3264" s="3" t="s">
        <v>8311</v>
      </c>
    </row>
    <row r="3265" spans="1:22" ht="28.8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15">
        <f t="shared" si="301"/>
        <v>42307.875</v>
      </c>
      <c r="K3265" s="3">
        <v>1444220588</v>
      </c>
      <c r="L3265" s="15">
        <f t="shared" si="302"/>
        <v>42284.516064814816</v>
      </c>
      <c r="M3265" s="15" t="str">
        <f t="shared" si="303"/>
        <v>Oct</v>
      </c>
      <c r="N3265" s="15" t="str">
        <f t="shared" si="304"/>
        <v>2015</v>
      </c>
      <c r="O3265" s="3" t="b">
        <v>1</v>
      </c>
      <c r="P3265" s="3">
        <v>68</v>
      </c>
      <c r="Q3265" s="3" t="b">
        <v>1</v>
      </c>
      <c r="R3265" s="3" t="s">
        <v>8271</v>
      </c>
      <c r="S3265" s="7">
        <f t="shared" si="300"/>
        <v>112</v>
      </c>
      <c r="T3265" s="3">
        <f t="shared" si="305"/>
        <v>41.24</v>
      </c>
      <c r="U3265" s="9" t="s">
        <v>8310</v>
      </c>
      <c r="V3265" s="3" t="s">
        <v>8311</v>
      </c>
    </row>
    <row r="3266" spans="1:22" ht="28.8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15">
        <f t="shared" si="301"/>
        <v>42032.916666666672</v>
      </c>
      <c r="K3266" s="3">
        <v>1421089938</v>
      </c>
      <c r="L3266" s="15">
        <f t="shared" si="302"/>
        <v>42016.800208333334</v>
      </c>
      <c r="M3266" s="15" t="str">
        <f t="shared" si="303"/>
        <v>Jan</v>
      </c>
      <c r="N3266" s="15" t="str">
        <f t="shared" si="304"/>
        <v>2015</v>
      </c>
      <c r="O3266" s="3" t="b">
        <v>1</v>
      </c>
      <c r="P3266" s="3">
        <v>49</v>
      </c>
      <c r="Q3266" s="3" t="b">
        <v>1</v>
      </c>
      <c r="R3266" s="3" t="s">
        <v>8271</v>
      </c>
      <c r="S3266" s="7">
        <f t="shared" ref="S3266:S3329" si="306">ROUND((E3266/D3266)*100,0)</f>
        <v>103</v>
      </c>
      <c r="T3266" s="3">
        <f t="shared" si="305"/>
        <v>52.55</v>
      </c>
      <c r="U3266" s="9" t="s">
        <v>8310</v>
      </c>
      <c r="V3266" s="3" t="s">
        <v>8311</v>
      </c>
    </row>
    <row r="3267" spans="1:22" ht="43.2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15">
        <f t="shared" ref="J3267:J3330" si="307">(((I3267/60)/60)/24)+DATE(1970,1,1)</f>
        <v>42341.708333333328</v>
      </c>
      <c r="K3267" s="3">
        <v>1446570315</v>
      </c>
      <c r="L3267" s="15">
        <f t="shared" ref="L3267:L3330" si="308">(((K3267/60)/60)/24)+DATE(1970,1,1)</f>
        <v>42311.711979166663</v>
      </c>
      <c r="M3267" s="15" t="str">
        <f t="shared" ref="M3267:M3330" si="309">TEXT(L3267, "mmm")</f>
        <v>Nov</v>
      </c>
      <c r="N3267" s="15" t="str">
        <f t="shared" ref="N3267:N3330" si="310">TEXT(L3267, "yyyy")</f>
        <v>2015</v>
      </c>
      <c r="O3267" s="3" t="b">
        <v>1</v>
      </c>
      <c r="P3267" s="3">
        <v>63</v>
      </c>
      <c r="Q3267" s="3" t="b">
        <v>1</v>
      </c>
      <c r="R3267" s="3" t="s">
        <v>8271</v>
      </c>
      <c r="S3267" s="7">
        <f t="shared" si="306"/>
        <v>164</v>
      </c>
      <c r="T3267" s="3">
        <f t="shared" ref="T3267:T3330" si="311">ROUND(E3267/P3267,2)</f>
        <v>70.290000000000006</v>
      </c>
      <c r="U3267" s="9" t="s">
        <v>8310</v>
      </c>
      <c r="V3267" s="3" t="s">
        <v>8311</v>
      </c>
    </row>
    <row r="3268" spans="1:22" ht="43.2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15">
        <f t="shared" si="307"/>
        <v>42167.875</v>
      </c>
      <c r="K3268" s="3">
        <v>1431435122</v>
      </c>
      <c r="L3268" s="15">
        <f t="shared" si="308"/>
        <v>42136.536134259266</v>
      </c>
      <c r="M3268" s="15" t="str">
        <f t="shared" si="309"/>
        <v>May</v>
      </c>
      <c r="N3268" s="15" t="str">
        <f t="shared" si="310"/>
        <v>2015</v>
      </c>
      <c r="O3268" s="3" t="b">
        <v>1</v>
      </c>
      <c r="P3268" s="3">
        <v>163</v>
      </c>
      <c r="Q3268" s="3" t="b">
        <v>1</v>
      </c>
      <c r="R3268" s="3" t="s">
        <v>8271</v>
      </c>
      <c r="S3268" s="7">
        <f t="shared" si="306"/>
        <v>131</v>
      </c>
      <c r="T3268" s="3">
        <f t="shared" si="311"/>
        <v>48.33</v>
      </c>
      <c r="U3268" s="9" t="s">
        <v>8310</v>
      </c>
      <c r="V3268" s="3" t="s">
        <v>8311</v>
      </c>
    </row>
    <row r="3269" spans="1:22" ht="43.2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15">
        <f t="shared" si="307"/>
        <v>42202.757638888885</v>
      </c>
      <c r="K3269" s="3">
        <v>1434564660</v>
      </c>
      <c r="L3269" s="15">
        <f t="shared" si="308"/>
        <v>42172.757638888885</v>
      </c>
      <c r="M3269" s="15" t="str">
        <f t="shared" si="309"/>
        <v>Jun</v>
      </c>
      <c r="N3269" s="15" t="str">
        <f t="shared" si="310"/>
        <v>2015</v>
      </c>
      <c r="O3269" s="3" t="b">
        <v>1</v>
      </c>
      <c r="P3269" s="3">
        <v>288</v>
      </c>
      <c r="Q3269" s="3" t="b">
        <v>1</v>
      </c>
      <c r="R3269" s="3" t="s">
        <v>8271</v>
      </c>
      <c r="S3269" s="7">
        <f t="shared" si="306"/>
        <v>102</v>
      </c>
      <c r="T3269" s="3">
        <f t="shared" si="311"/>
        <v>53.18</v>
      </c>
      <c r="U3269" s="9" t="s">
        <v>8310</v>
      </c>
      <c r="V3269" s="3" t="s">
        <v>8311</v>
      </c>
    </row>
    <row r="3270" spans="1:22" ht="43.2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15">
        <f t="shared" si="307"/>
        <v>42606.90425925926</v>
      </c>
      <c r="K3270" s="3">
        <v>1470692528</v>
      </c>
      <c r="L3270" s="15">
        <f t="shared" si="308"/>
        <v>42590.90425925926</v>
      </c>
      <c r="M3270" s="15" t="str">
        <f t="shared" si="309"/>
        <v>Aug</v>
      </c>
      <c r="N3270" s="15" t="str">
        <f t="shared" si="310"/>
        <v>2016</v>
      </c>
      <c r="O3270" s="3" t="b">
        <v>1</v>
      </c>
      <c r="P3270" s="3">
        <v>42</v>
      </c>
      <c r="Q3270" s="3" t="b">
        <v>1</v>
      </c>
      <c r="R3270" s="3" t="s">
        <v>8271</v>
      </c>
      <c r="S3270" s="7">
        <f t="shared" si="306"/>
        <v>128</v>
      </c>
      <c r="T3270" s="3">
        <f t="shared" si="311"/>
        <v>60.95</v>
      </c>
      <c r="U3270" s="9" t="s">
        <v>8310</v>
      </c>
      <c r="V3270" s="3" t="s">
        <v>8311</v>
      </c>
    </row>
    <row r="3271" spans="1:22" ht="43.2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15">
        <f t="shared" si="307"/>
        <v>42171.458333333328</v>
      </c>
      <c r="K3271" s="3">
        <v>1431509397</v>
      </c>
      <c r="L3271" s="15">
        <f t="shared" si="308"/>
        <v>42137.395798611105</v>
      </c>
      <c r="M3271" s="15" t="str">
        <f t="shared" si="309"/>
        <v>May</v>
      </c>
      <c r="N3271" s="15" t="str">
        <f t="shared" si="310"/>
        <v>2015</v>
      </c>
      <c r="O3271" s="3" t="b">
        <v>1</v>
      </c>
      <c r="P3271" s="3">
        <v>70</v>
      </c>
      <c r="Q3271" s="3" t="b">
        <v>1</v>
      </c>
      <c r="R3271" s="3" t="s">
        <v>8271</v>
      </c>
      <c r="S3271" s="7">
        <f t="shared" si="306"/>
        <v>102</v>
      </c>
      <c r="T3271" s="3">
        <f t="shared" si="311"/>
        <v>116</v>
      </c>
      <c r="U3271" s="9" t="s">
        <v>8310</v>
      </c>
      <c r="V3271" s="3" t="s">
        <v>8311</v>
      </c>
    </row>
    <row r="3272" spans="1:22" ht="57.6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15">
        <f t="shared" si="307"/>
        <v>42197.533159722225</v>
      </c>
      <c r="K3272" s="3">
        <v>1434113265</v>
      </c>
      <c r="L3272" s="15">
        <f t="shared" si="308"/>
        <v>42167.533159722225</v>
      </c>
      <c r="M3272" s="15" t="str">
        <f t="shared" si="309"/>
        <v>Jun</v>
      </c>
      <c r="N3272" s="15" t="str">
        <f t="shared" si="310"/>
        <v>2015</v>
      </c>
      <c r="O3272" s="3" t="b">
        <v>1</v>
      </c>
      <c r="P3272" s="3">
        <v>30</v>
      </c>
      <c r="Q3272" s="3" t="b">
        <v>1</v>
      </c>
      <c r="R3272" s="3" t="s">
        <v>8271</v>
      </c>
      <c r="S3272" s="7">
        <f t="shared" si="306"/>
        <v>102</v>
      </c>
      <c r="T3272" s="3">
        <f t="shared" si="311"/>
        <v>61</v>
      </c>
      <c r="U3272" s="9" t="s">
        <v>8310</v>
      </c>
      <c r="V3272" s="3" t="s">
        <v>8311</v>
      </c>
    </row>
    <row r="3273" spans="1:22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15">
        <f t="shared" si="307"/>
        <v>41945.478877314818</v>
      </c>
      <c r="K3273" s="3">
        <v>1412332175</v>
      </c>
      <c r="L3273" s="15">
        <f t="shared" si="308"/>
        <v>41915.437210648146</v>
      </c>
      <c r="M3273" s="15" t="str">
        <f t="shared" si="309"/>
        <v>Oct</v>
      </c>
      <c r="N3273" s="15" t="str">
        <f t="shared" si="310"/>
        <v>2014</v>
      </c>
      <c r="O3273" s="3" t="b">
        <v>1</v>
      </c>
      <c r="P3273" s="3">
        <v>51</v>
      </c>
      <c r="Q3273" s="3" t="b">
        <v>1</v>
      </c>
      <c r="R3273" s="3" t="s">
        <v>8271</v>
      </c>
      <c r="S3273" s="7">
        <f t="shared" si="306"/>
        <v>130</v>
      </c>
      <c r="T3273" s="3">
        <f t="shared" si="311"/>
        <v>38.24</v>
      </c>
      <c r="U3273" s="9" t="s">
        <v>8310</v>
      </c>
      <c r="V3273" s="3" t="s">
        <v>8311</v>
      </c>
    </row>
    <row r="3274" spans="1:22" ht="43.2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15">
        <f t="shared" si="307"/>
        <v>42314.541770833333</v>
      </c>
      <c r="K3274" s="3">
        <v>1444219209</v>
      </c>
      <c r="L3274" s="15">
        <f t="shared" si="308"/>
        <v>42284.500104166669</v>
      </c>
      <c r="M3274" s="15" t="str">
        <f t="shared" si="309"/>
        <v>Oct</v>
      </c>
      <c r="N3274" s="15" t="str">
        <f t="shared" si="310"/>
        <v>2015</v>
      </c>
      <c r="O3274" s="3" t="b">
        <v>1</v>
      </c>
      <c r="P3274" s="3">
        <v>145</v>
      </c>
      <c r="Q3274" s="3" t="b">
        <v>1</v>
      </c>
      <c r="R3274" s="3" t="s">
        <v>8271</v>
      </c>
      <c r="S3274" s="7">
        <f t="shared" si="306"/>
        <v>154</v>
      </c>
      <c r="T3274" s="3">
        <f t="shared" si="311"/>
        <v>106.5</v>
      </c>
      <c r="U3274" s="9" t="s">
        <v>8310</v>
      </c>
      <c r="V3274" s="3" t="s">
        <v>8311</v>
      </c>
    </row>
    <row r="3275" spans="1:22" ht="57.6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15">
        <f t="shared" si="307"/>
        <v>42627.791666666672</v>
      </c>
      <c r="K3275" s="3">
        <v>1472498042</v>
      </c>
      <c r="L3275" s="15">
        <f t="shared" si="308"/>
        <v>42611.801412037035</v>
      </c>
      <c r="M3275" s="15" t="str">
        <f t="shared" si="309"/>
        <v>Aug</v>
      </c>
      <c r="N3275" s="15" t="str">
        <f t="shared" si="310"/>
        <v>2016</v>
      </c>
      <c r="O3275" s="3" t="b">
        <v>1</v>
      </c>
      <c r="P3275" s="3">
        <v>21</v>
      </c>
      <c r="Q3275" s="3" t="b">
        <v>1</v>
      </c>
      <c r="R3275" s="3" t="s">
        <v>8271</v>
      </c>
      <c r="S3275" s="7">
        <f t="shared" si="306"/>
        <v>107</v>
      </c>
      <c r="T3275" s="3">
        <f t="shared" si="311"/>
        <v>204.57</v>
      </c>
      <c r="U3275" s="9" t="s">
        <v>8310</v>
      </c>
      <c r="V3275" s="3" t="s">
        <v>8311</v>
      </c>
    </row>
    <row r="3276" spans="1:22" ht="43.2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15">
        <f t="shared" si="307"/>
        <v>42444.875</v>
      </c>
      <c r="K3276" s="3">
        <v>1454259272</v>
      </c>
      <c r="L3276" s="15">
        <f t="shared" si="308"/>
        <v>42400.704537037032</v>
      </c>
      <c r="M3276" s="15" t="str">
        <f t="shared" si="309"/>
        <v>Jan</v>
      </c>
      <c r="N3276" s="15" t="str">
        <f t="shared" si="310"/>
        <v>2016</v>
      </c>
      <c r="O3276" s="3" t="b">
        <v>1</v>
      </c>
      <c r="P3276" s="3">
        <v>286</v>
      </c>
      <c r="Q3276" s="3" t="b">
        <v>1</v>
      </c>
      <c r="R3276" s="3" t="s">
        <v>8271</v>
      </c>
      <c r="S3276" s="7">
        <f t="shared" si="306"/>
        <v>101</v>
      </c>
      <c r="T3276" s="3">
        <f t="shared" si="311"/>
        <v>54.91</v>
      </c>
      <c r="U3276" s="9" t="s">
        <v>8310</v>
      </c>
      <c r="V3276" s="3" t="s">
        <v>8311</v>
      </c>
    </row>
    <row r="3277" spans="1:22" ht="43.2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15">
        <f t="shared" si="307"/>
        <v>42044.1875</v>
      </c>
      <c r="K3277" s="3">
        <v>1421183271</v>
      </c>
      <c r="L3277" s="15">
        <f t="shared" si="308"/>
        <v>42017.88045138889</v>
      </c>
      <c r="M3277" s="15" t="str">
        <f t="shared" si="309"/>
        <v>Jan</v>
      </c>
      <c r="N3277" s="15" t="str">
        <f t="shared" si="310"/>
        <v>2015</v>
      </c>
      <c r="O3277" s="3" t="b">
        <v>1</v>
      </c>
      <c r="P3277" s="3">
        <v>12</v>
      </c>
      <c r="Q3277" s="3" t="b">
        <v>1</v>
      </c>
      <c r="R3277" s="3" t="s">
        <v>8271</v>
      </c>
      <c r="S3277" s="7">
        <f t="shared" si="306"/>
        <v>100</v>
      </c>
      <c r="T3277" s="3">
        <f t="shared" si="311"/>
        <v>150.41999999999999</v>
      </c>
      <c r="U3277" s="9" t="s">
        <v>8310</v>
      </c>
      <c r="V3277" s="3" t="s">
        <v>8311</v>
      </c>
    </row>
    <row r="3278" spans="1:22" ht="43.2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15">
        <f t="shared" si="307"/>
        <v>42461.165972222225</v>
      </c>
      <c r="K3278" s="3">
        <v>1456526879</v>
      </c>
      <c r="L3278" s="15">
        <f t="shared" si="308"/>
        <v>42426.949988425928</v>
      </c>
      <c r="M3278" s="15" t="str">
        <f t="shared" si="309"/>
        <v>Feb</v>
      </c>
      <c r="N3278" s="15" t="str">
        <f t="shared" si="310"/>
        <v>2016</v>
      </c>
      <c r="O3278" s="3" t="b">
        <v>1</v>
      </c>
      <c r="P3278" s="3">
        <v>100</v>
      </c>
      <c r="Q3278" s="3" t="b">
        <v>1</v>
      </c>
      <c r="R3278" s="3" t="s">
        <v>8271</v>
      </c>
      <c r="S3278" s="7">
        <f t="shared" si="306"/>
        <v>117</v>
      </c>
      <c r="T3278" s="3">
        <f t="shared" si="311"/>
        <v>52.58</v>
      </c>
      <c r="U3278" s="9" t="s">
        <v>8310</v>
      </c>
      <c r="V3278" s="3" t="s">
        <v>8311</v>
      </c>
    </row>
    <row r="3279" spans="1:22" ht="57.6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15">
        <f t="shared" si="307"/>
        <v>41961.724606481483</v>
      </c>
      <c r="K3279" s="3">
        <v>1413735806</v>
      </c>
      <c r="L3279" s="15">
        <f t="shared" si="308"/>
        <v>41931.682939814818</v>
      </c>
      <c r="M3279" s="15" t="str">
        <f t="shared" si="309"/>
        <v>Oct</v>
      </c>
      <c r="N3279" s="15" t="str">
        <f t="shared" si="310"/>
        <v>2014</v>
      </c>
      <c r="O3279" s="3" t="b">
        <v>1</v>
      </c>
      <c r="P3279" s="3">
        <v>100</v>
      </c>
      <c r="Q3279" s="3" t="b">
        <v>1</v>
      </c>
      <c r="R3279" s="3" t="s">
        <v>8271</v>
      </c>
      <c r="S3279" s="7">
        <f t="shared" si="306"/>
        <v>109</v>
      </c>
      <c r="T3279" s="3">
        <f t="shared" si="311"/>
        <v>54.3</v>
      </c>
      <c r="U3279" s="9" t="s">
        <v>8310</v>
      </c>
      <c r="V3279" s="3" t="s">
        <v>8311</v>
      </c>
    </row>
    <row r="3280" spans="1:22" ht="43.2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15">
        <f t="shared" si="307"/>
        <v>42154.848414351851</v>
      </c>
      <c r="K3280" s="3">
        <v>1430425303</v>
      </c>
      <c r="L3280" s="15">
        <f t="shared" si="308"/>
        <v>42124.848414351851</v>
      </c>
      <c r="M3280" s="15" t="str">
        <f t="shared" si="309"/>
        <v>Apr</v>
      </c>
      <c r="N3280" s="15" t="str">
        <f t="shared" si="310"/>
        <v>2015</v>
      </c>
      <c r="O3280" s="3" t="b">
        <v>1</v>
      </c>
      <c r="P3280" s="3">
        <v>34</v>
      </c>
      <c r="Q3280" s="3" t="b">
        <v>1</v>
      </c>
      <c r="R3280" s="3" t="s">
        <v>8271</v>
      </c>
      <c r="S3280" s="7">
        <f t="shared" si="306"/>
        <v>103</v>
      </c>
      <c r="T3280" s="3">
        <f t="shared" si="311"/>
        <v>76.03</v>
      </c>
      <c r="U3280" s="9" t="s">
        <v>8310</v>
      </c>
      <c r="V3280" s="3" t="s">
        <v>8311</v>
      </c>
    </row>
    <row r="3281" spans="1:22" ht="57.6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15">
        <f t="shared" si="307"/>
        <v>42461.06086805556</v>
      </c>
      <c r="K3281" s="3">
        <v>1456885659</v>
      </c>
      <c r="L3281" s="15">
        <f t="shared" si="308"/>
        <v>42431.102534722217</v>
      </c>
      <c r="M3281" s="15" t="str">
        <f t="shared" si="309"/>
        <v>Mar</v>
      </c>
      <c r="N3281" s="15" t="str">
        <f t="shared" si="310"/>
        <v>2016</v>
      </c>
      <c r="O3281" s="3" t="b">
        <v>0</v>
      </c>
      <c r="P3281" s="3">
        <v>63</v>
      </c>
      <c r="Q3281" s="3" t="b">
        <v>1</v>
      </c>
      <c r="R3281" s="3" t="s">
        <v>8271</v>
      </c>
      <c r="S3281" s="7">
        <f t="shared" si="306"/>
        <v>114</v>
      </c>
      <c r="T3281" s="3">
        <f t="shared" si="311"/>
        <v>105.21</v>
      </c>
      <c r="U3281" s="9" t="s">
        <v>8310</v>
      </c>
      <c r="V3281" s="3" t="s">
        <v>8311</v>
      </c>
    </row>
    <row r="3282" spans="1:22" ht="43.2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15">
        <f t="shared" si="307"/>
        <v>42156.208333333328</v>
      </c>
      <c r="K3282" s="3">
        <v>1430158198</v>
      </c>
      <c r="L3282" s="15">
        <f t="shared" si="308"/>
        <v>42121.756921296299</v>
      </c>
      <c r="M3282" s="15" t="str">
        <f t="shared" si="309"/>
        <v>Apr</v>
      </c>
      <c r="N3282" s="15" t="str">
        <f t="shared" si="310"/>
        <v>2015</v>
      </c>
      <c r="O3282" s="3" t="b">
        <v>0</v>
      </c>
      <c r="P3282" s="3">
        <v>30</v>
      </c>
      <c r="Q3282" s="3" t="b">
        <v>1</v>
      </c>
      <c r="R3282" s="3" t="s">
        <v>8271</v>
      </c>
      <c r="S3282" s="7">
        <f t="shared" si="306"/>
        <v>103</v>
      </c>
      <c r="T3282" s="3">
        <f t="shared" si="311"/>
        <v>68.67</v>
      </c>
      <c r="U3282" s="9" t="s">
        <v>8310</v>
      </c>
      <c r="V3282" s="3" t="s">
        <v>8311</v>
      </c>
    </row>
    <row r="3283" spans="1:22" ht="28.8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15">
        <f t="shared" si="307"/>
        <v>42249.019733796296</v>
      </c>
      <c r="K3283" s="3">
        <v>1438561705</v>
      </c>
      <c r="L3283" s="15">
        <f t="shared" si="308"/>
        <v>42219.019733796296</v>
      </c>
      <c r="M3283" s="15" t="str">
        <f t="shared" si="309"/>
        <v>Aug</v>
      </c>
      <c r="N3283" s="15" t="str">
        <f t="shared" si="310"/>
        <v>2015</v>
      </c>
      <c r="O3283" s="3" t="b">
        <v>0</v>
      </c>
      <c r="P3283" s="3">
        <v>47</v>
      </c>
      <c r="Q3283" s="3" t="b">
        <v>1</v>
      </c>
      <c r="R3283" s="3" t="s">
        <v>8271</v>
      </c>
      <c r="S3283" s="7">
        <f t="shared" si="306"/>
        <v>122</v>
      </c>
      <c r="T3283" s="3">
        <f t="shared" si="311"/>
        <v>129.36000000000001</v>
      </c>
      <c r="U3283" s="9" t="s">
        <v>8310</v>
      </c>
      <c r="V3283" s="3" t="s">
        <v>8311</v>
      </c>
    </row>
    <row r="3284" spans="1:22" ht="43.2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15">
        <f t="shared" si="307"/>
        <v>42489.19430555556</v>
      </c>
      <c r="K3284" s="3">
        <v>1458103188</v>
      </c>
      <c r="L3284" s="15">
        <f t="shared" si="308"/>
        <v>42445.19430555556</v>
      </c>
      <c r="M3284" s="15" t="str">
        <f t="shared" si="309"/>
        <v>Mar</v>
      </c>
      <c r="N3284" s="15" t="str">
        <f t="shared" si="310"/>
        <v>2016</v>
      </c>
      <c r="O3284" s="3" t="b">
        <v>0</v>
      </c>
      <c r="P3284" s="3">
        <v>237</v>
      </c>
      <c r="Q3284" s="3" t="b">
        <v>1</v>
      </c>
      <c r="R3284" s="3" t="s">
        <v>8271</v>
      </c>
      <c r="S3284" s="7">
        <f t="shared" si="306"/>
        <v>103</v>
      </c>
      <c r="T3284" s="3">
        <f t="shared" si="311"/>
        <v>134.26</v>
      </c>
      <c r="U3284" s="9" t="s">
        <v>8310</v>
      </c>
      <c r="V3284" s="3" t="s">
        <v>8311</v>
      </c>
    </row>
    <row r="3285" spans="1:22" ht="43.2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15">
        <f t="shared" si="307"/>
        <v>42410.875</v>
      </c>
      <c r="K3285" s="3">
        <v>1452448298</v>
      </c>
      <c r="L3285" s="15">
        <f t="shared" si="308"/>
        <v>42379.74418981481</v>
      </c>
      <c r="M3285" s="15" t="str">
        <f t="shared" si="309"/>
        <v>Jan</v>
      </c>
      <c r="N3285" s="15" t="str">
        <f t="shared" si="310"/>
        <v>2016</v>
      </c>
      <c r="O3285" s="3" t="b">
        <v>0</v>
      </c>
      <c r="P3285" s="3">
        <v>47</v>
      </c>
      <c r="Q3285" s="3" t="b">
        <v>1</v>
      </c>
      <c r="R3285" s="3" t="s">
        <v>8271</v>
      </c>
      <c r="S3285" s="7">
        <f t="shared" si="306"/>
        <v>105</v>
      </c>
      <c r="T3285" s="3">
        <f t="shared" si="311"/>
        <v>17.829999999999998</v>
      </c>
      <c r="U3285" s="9" t="s">
        <v>8310</v>
      </c>
      <c r="V3285" s="3" t="s">
        <v>8311</v>
      </c>
    </row>
    <row r="3286" spans="1:22" ht="43.2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15">
        <f t="shared" si="307"/>
        <v>42398.249305555553</v>
      </c>
      <c r="K3286" s="3">
        <v>1452546853</v>
      </c>
      <c r="L3286" s="15">
        <f t="shared" si="308"/>
        <v>42380.884872685187</v>
      </c>
      <c r="M3286" s="15" t="str">
        <f t="shared" si="309"/>
        <v>Jan</v>
      </c>
      <c r="N3286" s="15" t="str">
        <f t="shared" si="310"/>
        <v>2016</v>
      </c>
      <c r="O3286" s="3" t="b">
        <v>0</v>
      </c>
      <c r="P3286" s="3">
        <v>15</v>
      </c>
      <c r="Q3286" s="3" t="b">
        <v>1</v>
      </c>
      <c r="R3286" s="3" t="s">
        <v>8271</v>
      </c>
      <c r="S3286" s="7">
        <f t="shared" si="306"/>
        <v>102</v>
      </c>
      <c r="T3286" s="3">
        <f t="shared" si="311"/>
        <v>203.2</v>
      </c>
      <c r="U3286" s="9" t="s">
        <v>8310</v>
      </c>
      <c r="V3286" s="3" t="s">
        <v>8311</v>
      </c>
    </row>
    <row r="3287" spans="1:22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15">
        <f t="shared" si="307"/>
        <v>42794.208333333328</v>
      </c>
      <c r="K3287" s="3">
        <v>1485556626</v>
      </c>
      <c r="L3287" s="15">
        <f t="shared" si="308"/>
        <v>42762.942430555559</v>
      </c>
      <c r="M3287" s="15" t="str">
        <f t="shared" si="309"/>
        <v>Jan</v>
      </c>
      <c r="N3287" s="15" t="str">
        <f t="shared" si="310"/>
        <v>2017</v>
      </c>
      <c r="O3287" s="3" t="b">
        <v>0</v>
      </c>
      <c r="P3287" s="3">
        <v>81</v>
      </c>
      <c r="Q3287" s="3" t="b">
        <v>1</v>
      </c>
      <c r="R3287" s="3" t="s">
        <v>8271</v>
      </c>
      <c r="S3287" s="7">
        <f t="shared" si="306"/>
        <v>112</v>
      </c>
      <c r="T3287" s="3">
        <f t="shared" si="311"/>
        <v>69.19</v>
      </c>
      <c r="U3287" s="9" t="s">
        <v>8310</v>
      </c>
      <c r="V3287" s="3" t="s">
        <v>8311</v>
      </c>
    </row>
    <row r="3288" spans="1:22" ht="57.6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15">
        <f t="shared" si="307"/>
        <v>42597.840069444443</v>
      </c>
      <c r="K3288" s="3">
        <v>1468699782</v>
      </c>
      <c r="L3288" s="15">
        <f t="shared" si="308"/>
        <v>42567.840069444443</v>
      </c>
      <c r="M3288" s="15" t="str">
        <f t="shared" si="309"/>
        <v>Jul</v>
      </c>
      <c r="N3288" s="15" t="str">
        <f t="shared" si="310"/>
        <v>2016</v>
      </c>
      <c r="O3288" s="3" t="b">
        <v>0</v>
      </c>
      <c r="P3288" s="3">
        <v>122</v>
      </c>
      <c r="Q3288" s="3" t="b">
        <v>1</v>
      </c>
      <c r="R3288" s="3" t="s">
        <v>8271</v>
      </c>
      <c r="S3288" s="7">
        <f t="shared" si="306"/>
        <v>102</v>
      </c>
      <c r="T3288" s="3">
        <f t="shared" si="311"/>
        <v>125.12</v>
      </c>
      <c r="U3288" s="9" t="s">
        <v>8310</v>
      </c>
      <c r="V3288" s="3" t="s">
        <v>8311</v>
      </c>
    </row>
    <row r="3289" spans="1:22" ht="28.8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15">
        <f t="shared" si="307"/>
        <v>42336.750324074077</v>
      </c>
      <c r="K3289" s="3">
        <v>1446573628</v>
      </c>
      <c r="L3289" s="15">
        <f t="shared" si="308"/>
        <v>42311.750324074077</v>
      </c>
      <c r="M3289" s="15" t="str">
        <f t="shared" si="309"/>
        <v>Nov</v>
      </c>
      <c r="N3289" s="15" t="str">
        <f t="shared" si="310"/>
        <v>2015</v>
      </c>
      <c r="O3289" s="3" t="b">
        <v>0</v>
      </c>
      <c r="P3289" s="3">
        <v>34</v>
      </c>
      <c r="Q3289" s="3" t="b">
        <v>1</v>
      </c>
      <c r="R3289" s="3" t="s">
        <v>8271</v>
      </c>
      <c r="S3289" s="7">
        <f t="shared" si="306"/>
        <v>100</v>
      </c>
      <c r="T3289" s="3">
        <f t="shared" si="311"/>
        <v>73.53</v>
      </c>
      <c r="U3289" s="9" t="s">
        <v>8310</v>
      </c>
      <c r="V3289" s="3" t="s">
        <v>8311</v>
      </c>
    </row>
    <row r="3290" spans="1:22" ht="43.2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15">
        <f t="shared" si="307"/>
        <v>42541.958333333328</v>
      </c>
      <c r="K3290" s="3">
        <v>1463337315</v>
      </c>
      <c r="L3290" s="15">
        <f t="shared" si="308"/>
        <v>42505.774479166663</v>
      </c>
      <c r="M3290" s="15" t="str">
        <f t="shared" si="309"/>
        <v>May</v>
      </c>
      <c r="N3290" s="15" t="str">
        <f t="shared" si="310"/>
        <v>2016</v>
      </c>
      <c r="O3290" s="3" t="b">
        <v>0</v>
      </c>
      <c r="P3290" s="3">
        <v>207</v>
      </c>
      <c r="Q3290" s="3" t="b">
        <v>1</v>
      </c>
      <c r="R3290" s="3" t="s">
        <v>8271</v>
      </c>
      <c r="S3290" s="7">
        <f t="shared" si="306"/>
        <v>100</v>
      </c>
      <c r="T3290" s="3">
        <f t="shared" si="311"/>
        <v>48.44</v>
      </c>
      <c r="U3290" s="9" t="s">
        <v>8310</v>
      </c>
      <c r="V3290" s="3" t="s">
        <v>8311</v>
      </c>
    </row>
    <row r="3291" spans="1:22" ht="43.2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15">
        <f t="shared" si="307"/>
        <v>42786.368078703701</v>
      </c>
      <c r="K3291" s="3">
        <v>1485161402</v>
      </c>
      <c r="L3291" s="15">
        <f t="shared" si="308"/>
        <v>42758.368078703701</v>
      </c>
      <c r="M3291" s="15" t="str">
        <f t="shared" si="309"/>
        <v>Jan</v>
      </c>
      <c r="N3291" s="15" t="str">
        <f t="shared" si="310"/>
        <v>2017</v>
      </c>
      <c r="O3291" s="3" t="b">
        <v>0</v>
      </c>
      <c r="P3291" s="3">
        <v>25</v>
      </c>
      <c r="Q3291" s="3" t="b">
        <v>1</v>
      </c>
      <c r="R3291" s="3" t="s">
        <v>8271</v>
      </c>
      <c r="S3291" s="7">
        <f t="shared" si="306"/>
        <v>133</v>
      </c>
      <c r="T3291" s="3">
        <f t="shared" si="311"/>
        <v>26.61</v>
      </c>
      <c r="U3291" s="9" t="s">
        <v>8310</v>
      </c>
      <c r="V3291" s="3" t="s">
        <v>8311</v>
      </c>
    </row>
    <row r="3292" spans="1:22" ht="72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15">
        <f t="shared" si="307"/>
        <v>42805.51494212963</v>
      </c>
      <c r="K3292" s="3">
        <v>1486642891</v>
      </c>
      <c r="L3292" s="15">
        <f t="shared" si="308"/>
        <v>42775.51494212963</v>
      </c>
      <c r="M3292" s="15" t="str">
        <f t="shared" si="309"/>
        <v>Feb</v>
      </c>
      <c r="N3292" s="15" t="str">
        <f t="shared" si="310"/>
        <v>2017</v>
      </c>
      <c r="O3292" s="3" t="b">
        <v>0</v>
      </c>
      <c r="P3292" s="3">
        <v>72</v>
      </c>
      <c r="Q3292" s="3" t="b">
        <v>1</v>
      </c>
      <c r="R3292" s="3" t="s">
        <v>8271</v>
      </c>
      <c r="S3292" s="7">
        <f t="shared" si="306"/>
        <v>121</v>
      </c>
      <c r="T3292" s="3">
        <f t="shared" si="311"/>
        <v>33.67</v>
      </c>
      <c r="U3292" s="9" t="s">
        <v>8310</v>
      </c>
      <c r="V3292" s="3" t="s">
        <v>8311</v>
      </c>
    </row>
    <row r="3293" spans="1:22" ht="57.6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15">
        <f t="shared" si="307"/>
        <v>42264.165972222225</v>
      </c>
      <c r="K3293" s="3">
        <v>1439743900</v>
      </c>
      <c r="L3293" s="15">
        <f t="shared" si="308"/>
        <v>42232.702546296292</v>
      </c>
      <c r="M3293" s="15" t="str">
        <f t="shared" si="309"/>
        <v>Aug</v>
      </c>
      <c r="N3293" s="15" t="str">
        <f t="shared" si="310"/>
        <v>2015</v>
      </c>
      <c r="O3293" s="3" t="b">
        <v>0</v>
      </c>
      <c r="P3293" s="3">
        <v>14</v>
      </c>
      <c r="Q3293" s="3" t="b">
        <v>1</v>
      </c>
      <c r="R3293" s="3" t="s">
        <v>8271</v>
      </c>
      <c r="S3293" s="7">
        <f t="shared" si="306"/>
        <v>114</v>
      </c>
      <c r="T3293" s="3">
        <f t="shared" si="311"/>
        <v>40.71</v>
      </c>
      <c r="U3293" s="9" t="s">
        <v>8310</v>
      </c>
      <c r="V3293" s="3" t="s">
        <v>8311</v>
      </c>
    </row>
    <row r="3294" spans="1:22" ht="43.2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15">
        <f t="shared" si="307"/>
        <v>42342.811898148153</v>
      </c>
      <c r="K3294" s="3">
        <v>1444069748</v>
      </c>
      <c r="L3294" s="15">
        <f t="shared" si="308"/>
        <v>42282.770231481481</v>
      </c>
      <c r="M3294" s="15" t="str">
        <f t="shared" si="309"/>
        <v>Oct</v>
      </c>
      <c r="N3294" s="15" t="str">
        <f t="shared" si="310"/>
        <v>2015</v>
      </c>
      <c r="O3294" s="3" t="b">
        <v>0</v>
      </c>
      <c r="P3294" s="3">
        <v>15</v>
      </c>
      <c r="Q3294" s="3" t="b">
        <v>1</v>
      </c>
      <c r="R3294" s="3" t="s">
        <v>8271</v>
      </c>
      <c r="S3294" s="7">
        <f t="shared" si="306"/>
        <v>286</v>
      </c>
      <c r="T3294" s="3">
        <f t="shared" si="311"/>
        <v>19.27</v>
      </c>
      <c r="U3294" s="9" t="s">
        <v>8310</v>
      </c>
      <c r="V3294" s="3" t="s">
        <v>8311</v>
      </c>
    </row>
    <row r="3295" spans="1:22" ht="57.6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15">
        <f t="shared" si="307"/>
        <v>42798.425370370373</v>
      </c>
      <c r="K3295" s="3">
        <v>1486030352</v>
      </c>
      <c r="L3295" s="15">
        <f t="shared" si="308"/>
        <v>42768.425370370373</v>
      </c>
      <c r="M3295" s="15" t="str">
        <f t="shared" si="309"/>
        <v>Feb</v>
      </c>
      <c r="N3295" s="15" t="str">
        <f t="shared" si="310"/>
        <v>2017</v>
      </c>
      <c r="O3295" s="3" t="b">
        <v>0</v>
      </c>
      <c r="P3295" s="3">
        <v>91</v>
      </c>
      <c r="Q3295" s="3" t="b">
        <v>1</v>
      </c>
      <c r="R3295" s="3" t="s">
        <v>8271</v>
      </c>
      <c r="S3295" s="7">
        <f t="shared" si="306"/>
        <v>170</v>
      </c>
      <c r="T3295" s="3">
        <f t="shared" si="311"/>
        <v>84.29</v>
      </c>
      <c r="U3295" s="9" t="s">
        <v>8310</v>
      </c>
      <c r="V3295" s="3" t="s">
        <v>8311</v>
      </c>
    </row>
    <row r="3296" spans="1:22" ht="43.2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15">
        <f t="shared" si="307"/>
        <v>42171.541134259256</v>
      </c>
      <c r="K3296" s="3">
        <v>1431867554</v>
      </c>
      <c r="L3296" s="15">
        <f t="shared" si="308"/>
        <v>42141.541134259256</v>
      </c>
      <c r="M3296" s="15" t="str">
        <f t="shared" si="309"/>
        <v>May</v>
      </c>
      <c r="N3296" s="15" t="str">
        <f t="shared" si="310"/>
        <v>2015</v>
      </c>
      <c r="O3296" s="3" t="b">
        <v>0</v>
      </c>
      <c r="P3296" s="3">
        <v>24</v>
      </c>
      <c r="Q3296" s="3" t="b">
        <v>1</v>
      </c>
      <c r="R3296" s="3" t="s">
        <v>8271</v>
      </c>
      <c r="S3296" s="7">
        <f t="shared" si="306"/>
        <v>118</v>
      </c>
      <c r="T3296" s="3">
        <f t="shared" si="311"/>
        <v>29.58</v>
      </c>
      <c r="U3296" s="9" t="s">
        <v>8310</v>
      </c>
      <c r="V3296" s="3" t="s">
        <v>8311</v>
      </c>
    </row>
    <row r="3297" spans="1:22" ht="43.2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15">
        <f t="shared" si="307"/>
        <v>42639.442465277782</v>
      </c>
      <c r="K3297" s="3">
        <v>1472294229</v>
      </c>
      <c r="L3297" s="15">
        <f t="shared" si="308"/>
        <v>42609.442465277782</v>
      </c>
      <c r="M3297" s="15" t="str">
        <f t="shared" si="309"/>
        <v>Aug</v>
      </c>
      <c r="N3297" s="15" t="str">
        <f t="shared" si="310"/>
        <v>2016</v>
      </c>
      <c r="O3297" s="3" t="b">
        <v>0</v>
      </c>
      <c r="P3297" s="3">
        <v>27</v>
      </c>
      <c r="Q3297" s="3" t="b">
        <v>1</v>
      </c>
      <c r="R3297" s="3" t="s">
        <v>8271</v>
      </c>
      <c r="S3297" s="7">
        <f t="shared" si="306"/>
        <v>103</v>
      </c>
      <c r="T3297" s="3">
        <f t="shared" si="311"/>
        <v>26.67</v>
      </c>
      <c r="U3297" s="9" t="s">
        <v>8310</v>
      </c>
      <c r="V3297" s="3" t="s">
        <v>8311</v>
      </c>
    </row>
    <row r="3298" spans="1:22" ht="43.2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15">
        <f t="shared" si="307"/>
        <v>42330.916666666672</v>
      </c>
      <c r="K3298" s="3">
        <v>1446401372</v>
      </c>
      <c r="L3298" s="15">
        <f t="shared" si="308"/>
        <v>42309.756620370375</v>
      </c>
      <c r="M3298" s="15" t="str">
        <f t="shared" si="309"/>
        <v>Nov</v>
      </c>
      <c r="N3298" s="15" t="str">
        <f t="shared" si="310"/>
        <v>2015</v>
      </c>
      <c r="O3298" s="3" t="b">
        <v>0</v>
      </c>
      <c r="P3298" s="3">
        <v>47</v>
      </c>
      <c r="Q3298" s="3" t="b">
        <v>1</v>
      </c>
      <c r="R3298" s="3" t="s">
        <v>8271</v>
      </c>
      <c r="S3298" s="7">
        <f t="shared" si="306"/>
        <v>144</v>
      </c>
      <c r="T3298" s="3">
        <f t="shared" si="311"/>
        <v>45.98</v>
      </c>
      <c r="U3298" s="9" t="s">
        <v>8310</v>
      </c>
      <c r="V3298" s="3" t="s">
        <v>8311</v>
      </c>
    </row>
    <row r="3299" spans="1:22" ht="43.2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15">
        <f t="shared" si="307"/>
        <v>42212.957638888889</v>
      </c>
      <c r="K3299" s="3">
        <v>1436380256</v>
      </c>
      <c r="L3299" s="15">
        <f t="shared" si="308"/>
        <v>42193.771481481483</v>
      </c>
      <c r="M3299" s="15" t="str">
        <f t="shared" si="309"/>
        <v>Jul</v>
      </c>
      <c r="N3299" s="15" t="str">
        <f t="shared" si="310"/>
        <v>2015</v>
      </c>
      <c r="O3299" s="3" t="b">
        <v>0</v>
      </c>
      <c r="P3299" s="3">
        <v>44</v>
      </c>
      <c r="Q3299" s="3" t="b">
        <v>1</v>
      </c>
      <c r="R3299" s="3" t="s">
        <v>8271</v>
      </c>
      <c r="S3299" s="7">
        <f t="shared" si="306"/>
        <v>100</v>
      </c>
      <c r="T3299" s="3">
        <f t="shared" si="311"/>
        <v>125.09</v>
      </c>
      <c r="U3299" s="9" t="s">
        <v>8310</v>
      </c>
      <c r="V3299" s="3" t="s">
        <v>8311</v>
      </c>
    </row>
    <row r="3300" spans="1:22" ht="43.2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15">
        <f t="shared" si="307"/>
        <v>42260</v>
      </c>
      <c r="K3300" s="3">
        <v>1440370768</v>
      </c>
      <c r="L3300" s="15">
        <f t="shared" si="308"/>
        <v>42239.957962962959</v>
      </c>
      <c r="M3300" s="15" t="str">
        <f t="shared" si="309"/>
        <v>Aug</v>
      </c>
      <c r="N3300" s="15" t="str">
        <f t="shared" si="310"/>
        <v>2015</v>
      </c>
      <c r="O3300" s="3" t="b">
        <v>0</v>
      </c>
      <c r="P3300" s="3">
        <v>72</v>
      </c>
      <c r="Q3300" s="3" t="b">
        <v>1</v>
      </c>
      <c r="R3300" s="3" t="s">
        <v>8271</v>
      </c>
      <c r="S3300" s="7">
        <f t="shared" si="306"/>
        <v>102</v>
      </c>
      <c r="T3300" s="3">
        <f t="shared" si="311"/>
        <v>141.29</v>
      </c>
      <c r="U3300" s="9" t="s">
        <v>8310</v>
      </c>
      <c r="V3300" s="3" t="s">
        <v>8311</v>
      </c>
    </row>
    <row r="3301" spans="1:22" ht="43.2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15">
        <f t="shared" si="307"/>
        <v>42291.917395833334</v>
      </c>
      <c r="K3301" s="3">
        <v>1442268063</v>
      </c>
      <c r="L3301" s="15">
        <f t="shared" si="308"/>
        <v>42261.917395833334</v>
      </c>
      <c r="M3301" s="15" t="str">
        <f t="shared" si="309"/>
        <v>Sep</v>
      </c>
      <c r="N3301" s="15" t="str">
        <f t="shared" si="310"/>
        <v>2015</v>
      </c>
      <c r="O3301" s="3" t="b">
        <v>0</v>
      </c>
      <c r="P3301" s="3">
        <v>63</v>
      </c>
      <c r="Q3301" s="3" t="b">
        <v>1</v>
      </c>
      <c r="R3301" s="3" t="s">
        <v>8271</v>
      </c>
      <c r="S3301" s="7">
        <f t="shared" si="306"/>
        <v>116</v>
      </c>
      <c r="T3301" s="3">
        <f t="shared" si="311"/>
        <v>55.33</v>
      </c>
      <c r="U3301" s="9" t="s">
        <v>8310</v>
      </c>
      <c r="V3301" s="3" t="s">
        <v>8311</v>
      </c>
    </row>
    <row r="3302" spans="1:22" ht="43.2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15">
        <f t="shared" si="307"/>
        <v>42123.743773148148</v>
      </c>
      <c r="K3302" s="3">
        <v>1428515462</v>
      </c>
      <c r="L3302" s="15">
        <f t="shared" si="308"/>
        <v>42102.743773148148</v>
      </c>
      <c r="M3302" s="15" t="str">
        <f t="shared" si="309"/>
        <v>Apr</v>
      </c>
      <c r="N3302" s="15" t="str">
        <f t="shared" si="310"/>
        <v>2015</v>
      </c>
      <c r="O3302" s="3" t="b">
        <v>0</v>
      </c>
      <c r="P3302" s="3">
        <v>88</v>
      </c>
      <c r="Q3302" s="3" t="b">
        <v>1</v>
      </c>
      <c r="R3302" s="3" t="s">
        <v>8271</v>
      </c>
      <c r="S3302" s="7">
        <f t="shared" si="306"/>
        <v>136</v>
      </c>
      <c r="T3302" s="3">
        <f t="shared" si="311"/>
        <v>46.42</v>
      </c>
      <c r="U3302" s="9" t="s">
        <v>8310</v>
      </c>
      <c r="V3302" s="3" t="s">
        <v>8311</v>
      </c>
    </row>
    <row r="3303" spans="1:22" ht="43.2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15">
        <f t="shared" si="307"/>
        <v>42583.290972222225</v>
      </c>
      <c r="K3303" s="3">
        <v>1466185176</v>
      </c>
      <c r="L3303" s="15">
        <f t="shared" si="308"/>
        <v>42538.73583333334</v>
      </c>
      <c r="M3303" s="15" t="str">
        <f t="shared" si="309"/>
        <v>Jun</v>
      </c>
      <c r="N3303" s="15" t="str">
        <f t="shared" si="310"/>
        <v>2016</v>
      </c>
      <c r="O3303" s="3" t="b">
        <v>0</v>
      </c>
      <c r="P3303" s="3">
        <v>70</v>
      </c>
      <c r="Q3303" s="3" t="b">
        <v>1</v>
      </c>
      <c r="R3303" s="3" t="s">
        <v>8271</v>
      </c>
      <c r="S3303" s="7">
        <f t="shared" si="306"/>
        <v>133</v>
      </c>
      <c r="T3303" s="3">
        <f t="shared" si="311"/>
        <v>57.2</v>
      </c>
      <c r="U3303" s="9" t="s">
        <v>8310</v>
      </c>
      <c r="V3303" s="3" t="s">
        <v>8311</v>
      </c>
    </row>
    <row r="3304" spans="1:22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15">
        <f t="shared" si="307"/>
        <v>42711.35157407407</v>
      </c>
      <c r="K3304" s="3">
        <v>1478507176</v>
      </c>
      <c r="L3304" s="15">
        <f t="shared" si="308"/>
        <v>42681.35157407407</v>
      </c>
      <c r="M3304" s="15" t="str">
        <f t="shared" si="309"/>
        <v>Nov</v>
      </c>
      <c r="N3304" s="15" t="str">
        <f t="shared" si="310"/>
        <v>2016</v>
      </c>
      <c r="O3304" s="3" t="b">
        <v>0</v>
      </c>
      <c r="P3304" s="3">
        <v>50</v>
      </c>
      <c r="Q3304" s="3" t="b">
        <v>1</v>
      </c>
      <c r="R3304" s="3" t="s">
        <v>8271</v>
      </c>
      <c r="S3304" s="7">
        <f t="shared" si="306"/>
        <v>103</v>
      </c>
      <c r="T3304" s="3">
        <f t="shared" si="311"/>
        <v>173.7</v>
      </c>
      <c r="U3304" s="9" t="s">
        <v>8310</v>
      </c>
      <c r="V3304" s="3" t="s">
        <v>8311</v>
      </c>
    </row>
    <row r="3305" spans="1:22" ht="43.2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15">
        <f t="shared" si="307"/>
        <v>42091.609768518523</v>
      </c>
      <c r="K3305" s="3">
        <v>1424533084</v>
      </c>
      <c r="L3305" s="15">
        <f t="shared" si="308"/>
        <v>42056.65143518518</v>
      </c>
      <c r="M3305" s="15" t="str">
        <f t="shared" si="309"/>
        <v>Feb</v>
      </c>
      <c r="N3305" s="15" t="str">
        <f t="shared" si="310"/>
        <v>2015</v>
      </c>
      <c r="O3305" s="3" t="b">
        <v>0</v>
      </c>
      <c r="P3305" s="3">
        <v>35</v>
      </c>
      <c r="Q3305" s="3" t="b">
        <v>1</v>
      </c>
      <c r="R3305" s="3" t="s">
        <v>8271</v>
      </c>
      <c r="S3305" s="7">
        <f t="shared" si="306"/>
        <v>116</v>
      </c>
      <c r="T3305" s="3">
        <f t="shared" si="311"/>
        <v>59.6</v>
      </c>
      <c r="U3305" s="9" t="s">
        <v>8310</v>
      </c>
      <c r="V3305" s="3" t="s">
        <v>8311</v>
      </c>
    </row>
    <row r="3306" spans="1:22" ht="43.2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15">
        <f t="shared" si="307"/>
        <v>42726.624444444446</v>
      </c>
      <c r="K3306" s="3">
        <v>1479826752</v>
      </c>
      <c r="L3306" s="15">
        <f t="shared" si="308"/>
        <v>42696.624444444446</v>
      </c>
      <c r="M3306" s="15" t="str">
        <f t="shared" si="309"/>
        <v>Nov</v>
      </c>
      <c r="N3306" s="15" t="str">
        <f t="shared" si="310"/>
        <v>2016</v>
      </c>
      <c r="O3306" s="3" t="b">
        <v>0</v>
      </c>
      <c r="P3306" s="3">
        <v>175</v>
      </c>
      <c r="Q3306" s="3" t="b">
        <v>1</v>
      </c>
      <c r="R3306" s="3" t="s">
        <v>8271</v>
      </c>
      <c r="S3306" s="7">
        <f t="shared" si="306"/>
        <v>105</v>
      </c>
      <c r="T3306" s="3">
        <f t="shared" si="311"/>
        <v>89.59</v>
      </c>
      <c r="U3306" s="9" t="s">
        <v>8310</v>
      </c>
      <c r="V3306" s="3" t="s">
        <v>8311</v>
      </c>
    </row>
    <row r="3307" spans="1:22" ht="43.2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15">
        <f t="shared" si="307"/>
        <v>42216.855879629627</v>
      </c>
      <c r="K3307" s="3">
        <v>1435782748</v>
      </c>
      <c r="L3307" s="15">
        <f t="shared" si="308"/>
        <v>42186.855879629627</v>
      </c>
      <c r="M3307" s="15" t="str">
        <f t="shared" si="309"/>
        <v>Jul</v>
      </c>
      <c r="N3307" s="15" t="str">
        <f t="shared" si="310"/>
        <v>2015</v>
      </c>
      <c r="O3307" s="3" t="b">
        <v>0</v>
      </c>
      <c r="P3307" s="3">
        <v>20</v>
      </c>
      <c r="Q3307" s="3" t="b">
        <v>1</v>
      </c>
      <c r="R3307" s="3" t="s">
        <v>8271</v>
      </c>
      <c r="S3307" s="7">
        <f t="shared" si="306"/>
        <v>102</v>
      </c>
      <c r="T3307" s="3">
        <f t="shared" si="311"/>
        <v>204.05</v>
      </c>
      <c r="U3307" s="9" t="s">
        <v>8310</v>
      </c>
      <c r="V3307" s="3" t="s">
        <v>8311</v>
      </c>
    </row>
    <row r="3308" spans="1:22" ht="57.6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15">
        <f t="shared" si="307"/>
        <v>42531.125</v>
      </c>
      <c r="K3308" s="3">
        <v>1462252542</v>
      </c>
      <c r="L3308" s="15">
        <f t="shared" si="308"/>
        <v>42493.219236111108</v>
      </c>
      <c r="M3308" s="15" t="str">
        <f t="shared" si="309"/>
        <v>May</v>
      </c>
      <c r="N3308" s="15" t="str">
        <f t="shared" si="310"/>
        <v>2016</v>
      </c>
      <c r="O3308" s="3" t="b">
        <v>0</v>
      </c>
      <c r="P3308" s="3">
        <v>54</v>
      </c>
      <c r="Q3308" s="3" t="b">
        <v>1</v>
      </c>
      <c r="R3308" s="3" t="s">
        <v>8271</v>
      </c>
      <c r="S3308" s="7">
        <f t="shared" si="306"/>
        <v>175</v>
      </c>
      <c r="T3308" s="3">
        <f t="shared" si="311"/>
        <v>48.7</v>
      </c>
      <c r="U3308" s="9" t="s">
        <v>8310</v>
      </c>
      <c r="V3308" s="3" t="s">
        <v>8311</v>
      </c>
    </row>
    <row r="3309" spans="1:22" ht="43.2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15">
        <f t="shared" si="307"/>
        <v>42505.057164351849</v>
      </c>
      <c r="K3309" s="3">
        <v>1460683339</v>
      </c>
      <c r="L3309" s="15">
        <f t="shared" si="308"/>
        <v>42475.057164351849</v>
      </c>
      <c r="M3309" s="15" t="str">
        <f t="shared" si="309"/>
        <v>Apr</v>
      </c>
      <c r="N3309" s="15" t="str">
        <f t="shared" si="310"/>
        <v>2016</v>
      </c>
      <c r="O3309" s="3" t="b">
        <v>0</v>
      </c>
      <c r="P3309" s="3">
        <v>20</v>
      </c>
      <c r="Q3309" s="3" t="b">
        <v>1</v>
      </c>
      <c r="R3309" s="3" t="s">
        <v>8271</v>
      </c>
      <c r="S3309" s="7">
        <f t="shared" si="306"/>
        <v>107</v>
      </c>
      <c r="T3309" s="3">
        <f t="shared" si="311"/>
        <v>53.34</v>
      </c>
      <c r="U3309" s="9" t="s">
        <v>8310</v>
      </c>
      <c r="V3309" s="3" t="s">
        <v>8311</v>
      </c>
    </row>
    <row r="3310" spans="1:22" ht="43.2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15">
        <f t="shared" si="307"/>
        <v>42473.876909722225</v>
      </c>
      <c r="K3310" s="3">
        <v>1458766965</v>
      </c>
      <c r="L3310" s="15">
        <f t="shared" si="308"/>
        <v>42452.876909722225</v>
      </c>
      <c r="M3310" s="15" t="str">
        <f t="shared" si="309"/>
        <v>Mar</v>
      </c>
      <c r="N3310" s="15" t="str">
        <f t="shared" si="310"/>
        <v>2016</v>
      </c>
      <c r="O3310" s="3" t="b">
        <v>0</v>
      </c>
      <c r="P3310" s="3">
        <v>57</v>
      </c>
      <c r="Q3310" s="3" t="b">
        <v>1</v>
      </c>
      <c r="R3310" s="3" t="s">
        <v>8271</v>
      </c>
      <c r="S3310" s="7">
        <f t="shared" si="306"/>
        <v>122</v>
      </c>
      <c r="T3310" s="3">
        <f t="shared" si="311"/>
        <v>75.09</v>
      </c>
      <c r="U3310" s="9" t="s">
        <v>8310</v>
      </c>
      <c r="V3310" s="3" t="s">
        <v>8311</v>
      </c>
    </row>
    <row r="3311" spans="1:22" ht="28.8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15">
        <f t="shared" si="307"/>
        <v>42659.650208333333</v>
      </c>
      <c r="K3311" s="3">
        <v>1473953778</v>
      </c>
      <c r="L3311" s="15">
        <f t="shared" si="308"/>
        <v>42628.650208333333</v>
      </c>
      <c r="M3311" s="15" t="str">
        <f t="shared" si="309"/>
        <v>Sep</v>
      </c>
      <c r="N3311" s="15" t="str">
        <f t="shared" si="310"/>
        <v>2016</v>
      </c>
      <c r="O3311" s="3" t="b">
        <v>0</v>
      </c>
      <c r="P3311" s="3">
        <v>31</v>
      </c>
      <c r="Q3311" s="3" t="b">
        <v>1</v>
      </c>
      <c r="R3311" s="3" t="s">
        <v>8271</v>
      </c>
      <c r="S3311" s="7">
        <f t="shared" si="306"/>
        <v>159</v>
      </c>
      <c r="T3311" s="3">
        <f t="shared" si="311"/>
        <v>18</v>
      </c>
      <c r="U3311" s="9" t="s">
        <v>8310</v>
      </c>
      <c r="V3311" s="3" t="s">
        <v>8311</v>
      </c>
    </row>
    <row r="3312" spans="1:22" ht="28.8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15">
        <f t="shared" si="307"/>
        <v>42283.928530092591</v>
      </c>
      <c r="K3312" s="3">
        <v>1441577825</v>
      </c>
      <c r="L3312" s="15">
        <f t="shared" si="308"/>
        <v>42253.928530092591</v>
      </c>
      <c r="M3312" s="15" t="str">
        <f t="shared" si="309"/>
        <v>Sep</v>
      </c>
      <c r="N3312" s="15" t="str">
        <f t="shared" si="310"/>
        <v>2015</v>
      </c>
      <c r="O3312" s="3" t="b">
        <v>0</v>
      </c>
      <c r="P3312" s="3">
        <v>31</v>
      </c>
      <c r="Q3312" s="3" t="b">
        <v>1</v>
      </c>
      <c r="R3312" s="3" t="s">
        <v>8271</v>
      </c>
      <c r="S3312" s="7">
        <f t="shared" si="306"/>
        <v>100</v>
      </c>
      <c r="T3312" s="3">
        <f t="shared" si="311"/>
        <v>209.84</v>
      </c>
      <c r="U3312" s="9" t="s">
        <v>8310</v>
      </c>
      <c r="V3312" s="3" t="s">
        <v>8311</v>
      </c>
    </row>
    <row r="3313" spans="1:22" ht="43.2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15">
        <f t="shared" si="307"/>
        <v>42294.29178240741</v>
      </c>
      <c r="K3313" s="3">
        <v>1442473210</v>
      </c>
      <c r="L3313" s="15">
        <f t="shared" si="308"/>
        <v>42264.29178240741</v>
      </c>
      <c r="M3313" s="15" t="str">
        <f t="shared" si="309"/>
        <v>Sep</v>
      </c>
      <c r="N3313" s="15" t="str">
        <f t="shared" si="310"/>
        <v>2015</v>
      </c>
      <c r="O3313" s="3" t="b">
        <v>0</v>
      </c>
      <c r="P3313" s="3">
        <v>45</v>
      </c>
      <c r="Q3313" s="3" t="b">
        <v>1</v>
      </c>
      <c r="R3313" s="3" t="s">
        <v>8271</v>
      </c>
      <c r="S3313" s="7">
        <f t="shared" si="306"/>
        <v>110</v>
      </c>
      <c r="T3313" s="3">
        <f t="shared" si="311"/>
        <v>61.02</v>
      </c>
      <c r="U3313" s="9" t="s">
        <v>8310</v>
      </c>
      <c r="V3313" s="3" t="s">
        <v>8311</v>
      </c>
    </row>
    <row r="3314" spans="1:22" ht="43.2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15">
        <f t="shared" si="307"/>
        <v>42685.916666666672</v>
      </c>
      <c r="K3314" s="3">
        <v>1477077946</v>
      </c>
      <c r="L3314" s="15">
        <f t="shared" si="308"/>
        <v>42664.809560185182</v>
      </c>
      <c r="M3314" s="15" t="str">
        <f t="shared" si="309"/>
        <v>Oct</v>
      </c>
      <c r="N3314" s="15" t="str">
        <f t="shared" si="310"/>
        <v>2016</v>
      </c>
      <c r="O3314" s="3" t="b">
        <v>0</v>
      </c>
      <c r="P3314" s="3">
        <v>41</v>
      </c>
      <c r="Q3314" s="3" t="b">
        <v>1</v>
      </c>
      <c r="R3314" s="3" t="s">
        <v>8271</v>
      </c>
      <c r="S3314" s="7">
        <f t="shared" si="306"/>
        <v>100</v>
      </c>
      <c r="T3314" s="3">
        <f t="shared" si="311"/>
        <v>61</v>
      </c>
      <c r="U3314" s="9" t="s">
        <v>8310</v>
      </c>
      <c r="V3314" s="3" t="s">
        <v>8311</v>
      </c>
    </row>
    <row r="3315" spans="1:22" ht="43.2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15">
        <f t="shared" si="307"/>
        <v>42396.041666666672</v>
      </c>
      <c r="K3315" s="3">
        <v>1452664317</v>
      </c>
      <c r="L3315" s="15">
        <f t="shared" si="308"/>
        <v>42382.244409722218</v>
      </c>
      <c r="M3315" s="15" t="str">
        <f t="shared" si="309"/>
        <v>Jan</v>
      </c>
      <c r="N3315" s="15" t="str">
        <f t="shared" si="310"/>
        <v>2016</v>
      </c>
      <c r="O3315" s="3" t="b">
        <v>0</v>
      </c>
      <c r="P3315" s="3">
        <v>29</v>
      </c>
      <c r="Q3315" s="3" t="b">
        <v>1</v>
      </c>
      <c r="R3315" s="3" t="s">
        <v>8271</v>
      </c>
      <c r="S3315" s="7">
        <f t="shared" si="306"/>
        <v>116</v>
      </c>
      <c r="T3315" s="3">
        <f t="shared" si="311"/>
        <v>80.03</v>
      </c>
      <c r="U3315" s="9" t="s">
        <v>8310</v>
      </c>
      <c r="V3315" s="3" t="s">
        <v>8311</v>
      </c>
    </row>
    <row r="3316" spans="1:22" ht="43.2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15">
        <f t="shared" si="307"/>
        <v>42132.836805555555</v>
      </c>
      <c r="K3316" s="3">
        <v>1428733511</v>
      </c>
      <c r="L3316" s="15">
        <f t="shared" si="308"/>
        <v>42105.267488425925</v>
      </c>
      <c r="M3316" s="15" t="str">
        <f t="shared" si="309"/>
        <v>Apr</v>
      </c>
      <c r="N3316" s="15" t="str">
        <f t="shared" si="310"/>
        <v>2015</v>
      </c>
      <c r="O3316" s="3" t="b">
        <v>0</v>
      </c>
      <c r="P3316" s="3">
        <v>58</v>
      </c>
      <c r="Q3316" s="3" t="b">
        <v>1</v>
      </c>
      <c r="R3316" s="3" t="s">
        <v>8271</v>
      </c>
      <c r="S3316" s="7">
        <f t="shared" si="306"/>
        <v>211</v>
      </c>
      <c r="T3316" s="3">
        <f t="shared" si="311"/>
        <v>29.07</v>
      </c>
      <c r="U3316" s="9" t="s">
        <v>8310</v>
      </c>
      <c r="V3316" s="3" t="s">
        <v>8311</v>
      </c>
    </row>
    <row r="3317" spans="1:22" ht="43.2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15">
        <f t="shared" si="307"/>
        <v>42496.303715277783</v>
      </c>
      <c r="K3317" s="3">
        <v>1459927041</v>
      </c>
      <c r="L3317" s="15">
        <f t="shared" si="308"/>
        <v>42466.303715277783</v>
      </c>
      <c r="M3317" s="15" t="str">
        <f t="shared" si="309"/>
        <v>Apr</v>
      </c>
      <c r="N3317" s="15" t="str">
        <f t="shared" si="310"/>
        <v>2016</v>
      </c>
      <c r="O3317" s="3" t="b">
        <v>0</v>
      </c>
      <c r="P3317" s="3">
        <v>89</v>
      </c>
      <c r="Q3317" s="3" t="b">
        <v>1</v>
      </c>
      <c r="R3317" s="3" t="s">
        <v>8271</v>
      </c>
      <c r="S3317" s="7">
        <f t="shared" si="306"/>
        <v>110</v>
      </c>
      <c r="T3317" s="3">
        <f t="shared" si="311"/>
        <v>49.44</v>
      </c>
      <c r="U3317" s="9" t="s">
        <v>8310</v>
      </c>
      <c r="V3317" s="3" t="s">
        <v>8311</v>
      </c>
    </row>
    <row r="3318" spans="1:22" ht="72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15">
        <f t="shared" si="307"/>
        <v>41859.57916666667</v>
      </c>
      <c r="K3318" s="3">
        <v>1404680075</v>
      </c>
      <c r="L3318" s="15">
        <f t="shared" si="308"/>
        <v>41826.871238425927</v>
      </c>
      <c r="M3318" s="15" t="str">
        <f t="shared" si="309"/>
        <v>Jul</v>
      </c>
      <c r="N3318" s="15" t="str">
        <f t="shared" si="310"/>
        <v>2014</v>
      </c>
      <c r="O3318" s="3" t="b">
        <v>0</v>
      </c>
      <c r="P3318" s="3">
        <v>125</v>
      </c>
      <c r="Q3318" s="3" t="b">
        <v>1</v>
      </c>
      <c r="R3318" s="3" t="s">
        <v>8271</v>
      </c>
      <c r="S3318" s="7">
        <f t="shared" si="306"/>
        <v>100</v>
      </c>
      <c r="T3318" s="3">
        <f t="shared" si="311"/>
        <v>93.98</v>
      </c>
      <c r="U3318" s="9" t="s">
        <v>8310</v>
      </c>
      <c r="V3318" s="3" t="s">
        <v>8311</v>
      </c>
    </row>
    <row r="3319" spans="1:22" ht="43.2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15">
        <f t="shared" si="307"/>
        <v>42529.039629629624</v>
      </c>
      <c r="K3319" s="3">
        <v>1462755424</v>
      </c>
      <c r="L3319" s="15">
        <f t="shared" si="308"/>
        <v>42499.039629629624</v>
      </c>
      <c r="M3319" s="15" t="str">
        <f t="shared" si="309"/>
        <v>May</v>
      </c>
      <c r="N3319" s="15" t="str">
        <f t="shared" si="310"/>
        <v>2016</v>
      </c>
      <c r="O3319" s="3" t="b">
        <v>0</v>
      </c>
      <c r="P3319" s="3">
        <v>18</v>
      </c>
      <c r="Q3319" s="3" t="b">
        <v>1</v>
      </c>
      <c r="R3319" s="3" t="s">
        <v>8271</v>
      </c>
      <c r="S3319" s="7">
        <f t="shared" si="306"/>
        <v>106</v>
      </c>
      <c r="T3319" s="3">
        <f t="shared" si="311"/>
        <v>61.94</v>
      </c>
      <c r="U3319" s="9" t="s">
        <v>8310</v>
      </c>
      <c r="V3319" s="3" t="s">
        <v>8311</v>
      </c>
    </row>
    <row r="3320" spans="1:22" ht="28.8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15">
        <f t="shared" si="307"/>
        <v>42471.104166666672</v>
      </c>
      <c r="K3320" s="3">
        <v>1456902893</v>
      </c>
      <c r="L3320" s="15">
        <f t="shared" si="308"/>
        <v>42431.302002314813</v>
      </c>
      <c r="M3320" s="15" t="str">
        <f t="shared" si="309"/>
        <v>Mar</v>
      </c>
      <c r="N3320" s="15" t="str">
        <f t="shared" si="310"/>
        <v>2016</v>
      </c>
      <c r="O3320" s="3" t="b">
        <v>0</v>
      </c>
      <c r="P3320" s="3">
        <v>32</v>
      </c>
      <c r="Q3320" s="3" t="b">
        <v>1</v>
      </c>
      <c r="R3320" s="3" t="s">
        <v>8271</v>
      </c>
      <c r="S3320" s="7">
        <f t="shared" si="306"/>
        <v>126</v>
      </c>
      <c r="T3320" s="3">
        <f t="shared" si="311"/>
        <v>78.5</v>
      </c>
      <c r="U3320" s="9" t="s">
        <v>8310</v>
      </c>
      <c r="V3320" s="3" t="s">
        <v>8311</v>
      </c>
    </row>
    <row r="3321" spans="1:22" ht="43.2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15">
        <f t="shared" si="307"/>
        <v>42035.585486111115</v>
      </c>
      <c r="K3321" s="3">
        <v>1418824986</v>
      </c>
      <c r="L3321" s="15">
        <f t="shared" si="308"/>
        <v>41990.585486111115</v>
      </c>
      <c r="M3321" s="15" t="str">
        <f t="shared" si="309"/>
        <v>Dec</v>
      </c>
      <c r="N3321" s="15" t="str">
        <f t="shared" si="310"/>
        <v>2014</v>
      </c>
      <c r="O3321" s="3" t="b">
        <v>0</v>
      </c>
      <c r="P3321" s="3">
        <v>16</v>
      </c>
      <c r="Q3321" s="3" t="b">
        <v>1</v>
      </c>
      <c r="R3321" s="3" t="s">
        <v>8271</v>
      </c>
      <c r="S3321" s="7">
        <f t="shared" si="306"/>
        <v>108</v>
      </c>
      <c r="T3321" s="3">
        <f t="shared" si="311"/>
        <v>33.75</v>
      </c>
      <c r="U3321" s="9" t="s">
        <v>8310</v>
      </c>
      <c r="V3321" s="3" t="s">
        <v>8311</v>
      </c>
    </row>
    <row r="3322" spans="1:22" ht="43.2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15">
        <f t="shared" si="307"/>
        <v>42543.045798611114</v>
      </c>
      <c r="K3322" s="3">
        <v>1463965557</v>
      </c>
      <c r="L3322" s="15">
        <f t="shared" si="308"/>
        <v>42513.045798611114</v>
      </c>
      <c r="M3322" s="15" t="str">
        <f t="shared" si="309"/>
        <v>May</v>
      </c>
      <c r="N3322" s="15" t="str">
        <f t="shared" si="310"/>
        <v>2016</v>
      </c>
      <c r="O3322" s="3" t="b">
        <v>0</v>
      </c>
      <c r="P3322" s="3">
        <v>38</v>
      </c>
      <c r="Q3322" s="3" t="b">
        <v>1</v>
      </c>
      <c r="R3322" s="3" t="s">
        <v>8271</v>
      </c>
      <c r="S3322" s="7">
        <f t="shared" si="306"/>
        <v>101</v>
      </c>
      <c r="T3322" s="3">
        <f t="shared" si="311"/>
        <v>66.45</v>
      </c>
      <c r="U3322" s="9" t="s">
        <v>8310</v>
      </c>
      <c r="V3322" s="3" t="s">
        <v>8311</v>
      </c>
    </row>
    <row r="3323" spans="1:22" ht="57.6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15">
        <f t="shared" si="307"/>
        <v>41928.165972222225</v>
      </c>
      <c r="K3323" s="3">
        <v>1412216665</v>
      </c>
      <c r="L3323" s="15">
        <f t="shared" si="308"/>
        <v>41914.100289351853</v>
      </c>
      <c r="M3323" s="15" t="str">
        <f t="shared" si="309"/>
        <v>Oct</v>
      </c>
      <c r="N3323" s="15" t="str">
        <f t="shared" si="310"/>
        <v>2014</v>
      </c>
      <c r="O3323" s="3" t="b">
        <v>0</v>
      </c>
      <c r="P3323" s="3">
        <v>15</v>
      </c>
      <c r="Q3323" s="3" t="b">
        <v>1</v>
      </c>
      <c r="R3323" s="3" t="s">
        <v>8271</v>
      </c>
      <c r="S3323" s="7">
        <f t="shared" si="306"/>
        <v>107</v>
      </c>
      <c r="T3323" s="3">
        <f t="shared" si="311"/>
        <v>35.799999999999997</v>
      </c>
      <c r="U3323" s="9" t="s">
        <v>8310</v>
      </c>
      <c r="V3323" s="3" t="s">
        <v>8311</v>
      </c>
    </row>
    <row r="3324" spans="1:22" ht="43.2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15">
        <f t="shared" si="307"/>
        <v>42543.163194444445</v>
      </c>
      <c r="K3324" s="3">
        <v>1464653696</v>
      </c>
      <c r="L3324" s="15">
        <f t="shared" si="308"/>
        <v>42521.010370370372</v>
      </c>
      <c r="M3324" s="15" t="str">
        <f t="shared" si="309"/>
        <v>May</v>
      </c>
      <c r="N3324" s="15" t="str">
        <f t="shared" si="310"/>
        <v>2016</v>
      </c>
      <c r="O3324" s="3" t="b">
        <v>0</v>
      </c>
      <c r="P3324" s="3">
        <v>23</v>
      </c>
      <c r="Q3324" s="3" t="b">
        <v>1</v>
      </c>
      <c r="R3324" s="3" t="s">
        <v>8271</v>
      </c>
      <c r="S3324" s="7">
        <f t="shared" si="306"/>
        <v>102</v>
      </c>
      <c r="T3324" s="3">
        <f t="shared" si="311"/>
        <v>145.65</v>
      </c>
      <c r="U3324" s="9" t="s">
        <v>8310</v>
      </c>
      <c r="V3324" s="3" t="s">
        <v>8311</v>
      </c>
    </row>
    <row r="3325" spans="1:22" ht="43.2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15">
        <f t="shared" si="307"/>
        <v>42638.36583333333</v>
      </c>
      <c r="K3325" s="3">
        <v>1472201208</v>
      </c>
      <c r="L3325" s="15">
        <f t="shared" si="308"/>
        <v>42608.36583333333</v>
      </c>
      <c r="M3325" s="15" t="str">
        <f t="shared" si="309"/>
        <v>Aug</v>
      </c>
      <c r="N3325" s="15" t="str">
        <f t="shared" si="310"/>
        <v>2016</v>
      </c>
      <c r="O3325" s="3" t="b">
        <v>0</v>
      </c>
      <c r="P3325" s="3">
        <v>49</v>
      </c>
      <c r="Q3325" s="3" t="b">
        <v>1</v>
      </c>
      <c r="R3325" s="3" t="s">
        <v>8271</v>
      </c>
      <c r="S3325" s="7">
        <f t="shared" si="306"/>
        <v>126</v>
      </c>
      <c r="T3325" s="3">
        <f t="shared" si="311"/>
        <v>25.69</v>
      </c>
      <c r="U3325" s="9" t="s">
        <v>8310</v>
      </c>
      <c r="V3325" s="3" t="s">
        <v>8311</v>
      </c>
    </row>
    <row r="3326" spans="1:22" ht="43.2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15">
        <f t="shared" si="307"/>
        <v>42526.58321759259</v>
      </c>
      <c r="K3326" s="3">
        <v>1463925590</v>
      </c>
      <c r="L3326" s="15">
        <f t="shared" si="308"/>
        <v>42512.58321759259</v>
      </c>
      <c r="M3326" s="15" t="str">
        <f t="shared" si="309"/>
        <v>May</v>
      </c>
      <c r="N3326" s="15" t="str">
        <f t="shared" si="310"/>
        <v>2016</v>
      </c>
      <c r="O3326" s="3" t="b">
        <v>0</v>
      </c>
      <c r="P3326" s="3">
        <v>10</v>
      </c>
      <c r="Q3326" s="3" t="b">
        <v>1</v>
      </c>
      <c r="R3326" s="3" t="s">
        <v>8271</v>
      </c>
      <c r="S3326" s="7">
        <f t="shared" si="306"/>
        <v>102</v>
      </c>
      <c r="T3326" s="3">
        <f t="shared" si="311"/>
        <v>152.5</v>
      </c>
      <c r="U3326" s="9" t="s">
        <v>8310</v>
      </c>
      <c r="V3326" s="3" t="s">
        <v>8311</v>
      </c>
    </row>
    <row r="3327" spans="1:22" ht="43.2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15">
        <f t="shared" si="307"/>
        <v>42099.743946759263</v>
      </c>
      <c r="K3327" s="3">
        <v>1425235877</v>
      </c>
      <c r="L3327" s="15">
        <f t="shared" si="308"/>
        <v>42064.785613425927</v>
      </c>
      <c r="M3327" s="15" t="str">
        <f t="shared" si="309"/>
        <v>Mar</v>
      </c>
      <c r="N3327" s="15" t="str">
        <f t="shared" si="310"/>
        <v>2015</v>
      </c>
      <c r="O3327" s="3" t="b">
        <v>0</v>
      </c>
      <c r="P3327" s="3">
        <v>15</v>
      </c>
      <c r="Q3327" s="3" t="b">
        <v>1</v>
      </c>
      <c r="R3327" s="3" t="s">
        <v>8271</v>
      </c>
      <c r="S3327" s="7">
        <f t="shared" si="306"/>
        <v>113</v>
      </c>
      <c r="T3327" s="3">
        <f t="shared" si="311"/>
        <v>30</v>
      </c>
      <c r="U3327" s="9" t="s">
        <v>8310</v>
      </c>
      <c r="V3327" s="3" t="s">
        <v>8311</v>
      </c>
    </row>
    <row r="3328" spans="1:22" ht="43.2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15">
        <f t="shared" si="307"/>
        <v>42071.67251157407</v>
      </c>
      <c r="K3328" s="3">
        <v>1423242505</v>
      </c>
      <c r="L3328" s="15">
        <f t="shared" si="308"/>
        <v>42041.714178240742</v>
      </c>
      <c r="M3328" s="15" t="str">
        <f t="shared" si="309"/>
        <v>Feb</v>
      </c>
      <c r="N3328" s="15" t="str">
        <f t="shared" si="310"/>
        <v>2015</v>
      </c>
      <c r="O3328" s="3" t="b">
        <v>0</v>
      </c>
      <c r="P3328" s="3">
        <v>57</v>
      </c>
      <c r="Q3328" s="3" t="b">
        <v>1</v>
      </c>
      <c r="R3328" s="3" t="s">
        <v>8271</v>
      </c>
      <c r="S3328" s="7">
        <f t="shared" si="306"/>
        <v>101</v>
      </c>
      <c r="T3328" s="3">
        <f t="shared" si="311"/>
        <v>142.28</v>
      </c>
      <c r="U3328" s="9" t="s">
        <v>8310</v>
      </c>
      <c r="V3328" s="3" t="s">
        <v>8311</v>
      </c>
    </row>
    <row r="3329" spans="1:22" ht="43.2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15">
        <f t="shared" si="307"/>
        <v>42498.374606481477</v>
      </c>
      <c r="K3329" s="3">
        <v>1460105966</v>
      </c>
      <c r="L3329" s="15">
        <f t="shared" si="308"/>
        <v>42468.374606481477</v>
      </c>
      <c r="M3329" s="15" t="str">
        <f t="shared" si="309"/>
        <v>Apr</v>
      </c>
      <c r="N3329" s="15" t="str">
        <f t="shared" si="310"/>
        <v>2016</v>
      </c>
      <c r="O3329" s="3" t="b">
        <v>0</v>
      </c>
      <c r="P3329" s="3">
        <v>33</v>
      </c>
      <c r="Q3329" s="3" t="b">
        <v>1</v>
      </c>
      <c r="R3329" s="3" t="s">
        <v>8271</v>
      </c>
      <c r="S3329" s="7">
        <f t="shared" si="306"/>
        <v>101</v>
      </c>
      <c r="T3329" s="3">
        <f t="shared" si="311"/>
        <v>24.55</v>
      </c>
      <c r="U3329" s="9" t="s">
        <v>8310</v>
      </c>
      <c r="V3329" s="3" t="s">
        <v>8311</v>
      </c>
    </row>
    <row r="3330" spans="1:22" ht="43.2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15">
        <f t="shared" si="307"/>
        <v>41825.041666666664</v>
      </c>
      <c r="K3330" s="3">
        <v>1404308883</v>
      </c>
      <c r="L3330" s="15">
        <f t="shared" si="308"/>
        <v>41822.57503472222</v>
      </c>
      <c r="M3330" s="15" t="str">
        <f t="shared" si="309"/>
        <v>Jul</v>
      </c>
      <c r="N3330" s="15" t="str">
        <f t="shared" si="310"/>
        <v>2014</v>
      </c>
      <c r="O3330" s="3" t="b">
        <v>0</v>
      </c>
      <c r="P3330" s="3">
        <v>9</v>
      </c>
      <c r="Q3330" s="3" t="b">
        <v>1</v>
      </c>
      <c r="R3330" s="3" t="s">
        <v>8271</v>
      </c>
      <c r="S3330" s="7">
        <f t="shared" ref="S3330:S3393" si="312">ROUND((E3330/D3330)*100,0)</f>
        <v>146</v>
      </c>
      <c r="T3330" s="3">
        <f t="shared" si="311"/>
        <v>292.77999999999997</v>
      </c>
      <c r="U3330" s="9" t="s">
        <v>8310</v>
      </c>
      <c r="V3330" s="3" t="s">
        <v>8311</v>
      </c>
    </row>
    <row r="3331" spans="1:22" ht="43.2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15">
        <f t="shared" ref="J3331:J3394" si="313">(((I3331/60)/60)/24)+DATE(1970,1,1)</f>
        <v>41847.958333333336</v>
      </c>
      <c r="K3331" s="3">
        <v>1405583108</v>
      </c>
      <c r="L3331" s="15">
        <f t="shared" ref="L3331:L3394" si="314">(((K3331/60)/60)/24)+DATE(1970,1,1)</f>
        <v>41837.323009259257</v>
      </c>
      <c r="M3331" s="15" t="str">
        <f t="shared" ref="M3331:M3394" si="315">TEXT(L3331, "mmm")</f>
        <v>Jul</v>
      </c>
      <c r="N3331" s="15" t="str">
        <f t="shared" ref="N3331:N3394" si="316">TEXT(L3331, "yyyy")</f>
        <v>2014</v>
      </c>
      <c r="O3331" s="3" t="b">
        <v>0</v>
      </c>
      <c r="P3331" s="3">
        <v>26</v>
      </c>
      <c r="Q3331" s="3" t="b">
        <v>1</v>
      </c>
      <c r="R3331" s="3" t="s">
        <v>8271</v>
      </c>
      <c r="S3331" s="7">
        <f t="shared" si="312"/>
        <v>117</v>
      </c>
      <c r="T3331" s="3">
        <f t="shared" ref="T3331:T3394" si="317">ROUND(E3331/P3331,2)</f>
        <v>44.92</v>
      </c>
      <c r="U3331" s="9" t="s">
        <v>8310</v>
      </c>
      <c r="V3331" s="3" t="s">
        <v>8311</v>
      </c>
    </row>
    <row r="3332" spans="1:22" ht="43.2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15">
        <f t="shared" si="313"/>
        <v>42095.845694444448</v>
      </c>
      <c r="K3332" s="3">
        <v>1425331068</v>
      </c>
      <c r="L3332" s="15">
        <f t="shared" si="314"/>
        <v>42065.887361111112</v>
      </c>
      <c r="M3332" s="15" t="str">
        <f t="shared" si="315"/>
        <v>Mar</v>
      </c>
      <c r="N3332" s="15" t="str">
        <f t="shared" si="316"/>
        <v>2015</v>
      </c>
      <c r="O3332" s="3" t="b">
        <v>0</v>
      </c>
      <c r="P3332" s="3">
        <v>69</v>
      </c>
      <c r="Q3332" s="3" t="b">
        <v>1</v>
      </c>
      <c r="R3332" s="3" t="s">
        <v>8271</v>
      </c>
      <c r="S3332" s="7">
        <f t="shared" si="312"/>
        <v>106</v>
      </c>
      <c r="T3332" s="3">
        <f t="shared" si="317"/>
        <v>23.1</v>
      </c>
      <c r="U3332" s="9" t="s">
        <v>8310</v>
      </c>
      <c r="V3332" s="3" t="s">
        <v>8311</v>
      </c>
    </row>
    <row r="3333" spans="1:22" ht="43.2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15">
        <f t="shared" si="313"/>
        <v>42283.697754629626</v>
      </c>
      <c r="K3333" s="3">
        <v>1441125886</v>
      </c>
      <c r="L3333" s="15">
        <f t="shared" si="314"/>
        <v>42248.697754629626</v>
      </c>
      <c r="M3333" s="15" t="str">
        <f t="shared" si="315"/>
        <v>Sep</v>
      </c>
      <c r="N3333" s="15" t="str">
        <f t="shared" si="316"/>
        <v>2015</v>
      </c>
      <c r="O3333" s="3" t="b">
        <v>0</v>
      </c>
      <c r="P3333" s="3">
        <v>65</v>
      </c>
      <c r="Q3333" s="3" t="b">
        <v>1</v>
      </c>
      <c r="R3333" s="3" t="s">
        <v>8271</v>
      </c>
      <c r="S3333" s="7">
        <f t="shared" si="312"/>
        <v>105</v>
      </c>
      <c r="T3333" s="3">
        <f t="shared" si="317"/>
        <v>80.400000000000006</v>
      </c>
      <c r="U3333" s="9" t="s">
        <v>8310</v>
      </c>
      <c r="V3333" s="3" t="s">
        <v>8311</v>
      </c>
    </row>
    <row r="3334" spans="1:22" ht="43.2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15">
        <f t="shared" si="313"/>
        <v>41839.860300925924</v>
      </c>
      <c r="K3334" s="3">
        <v>1403210330</v>
      </c>
      <c r="L3334" s="15">
        <f t="shared" si="314"/>
        <v>41809.860300925924</v>
      </c>
      <c r="M3334" s="15" t="str">
        <f t="shared" si="315"/>
        <v>Jun</v>
      </c>
      <c r="N3334" s="15" t="str">
        <f t="shared" si="316"/>
        <v>2014</v>
      </c>
      <c r="O3334" s="3" t="b">
        <v>0</v>
      </c>
      <c r="P3334" s="3">
        <v>83</v>
      </c>
      <c r="Q3334" s="3" t="b">
        <v>1</v>
      </c>
      <c r="R3334" s="3" t="s">
        <v>8271</v>
      </c>
      <c r="S3334" s="7">
        <f t="shared" si="312"/>
        <v>100</v>
      </c>
      <c r="T3334" s="3">
        <f t="shared" si="317"/>
        <v>72.290000000000006</v>
      </c>
      <c r="U3334" s="9" t="s">
        <v>8310</v>
      </c>
      <c r="V3334" s="3" t="s">
        <v>8311</v>
      </c>
    </row>
    <row r="3335" spans="1:22" ht="43.2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15">
        <f t="shared" si="313"/>
        <v>42170.676851851851</v>
      </c>
      <c r="K3335" s="3">
        <v>1432484080</v>
      </c>
      <c r="L3335" s="15">
        <f t="shared" si="314"/>
        <v>42148.676851851851</v>
      </c>
      <c r="M3335" s="15" t="str">
        <f t="shared" si="315"/>
        <v>May</v>
      </c>
      <c r="N3335" s="15" t="str">
        <f t="shared" si="316"/>
        <v>2015</v>
      </c>
      <c r="O3335" s="3" t="b">
        <v>0</v>
      </c>
      <c r="P3335" s="3">
        <v>111</v>
      </c>
      <c r="Q3335" s="3" t="b">
        <v>1</v>
      </c>
      <c r="R3335" s="3" t="s">
        <v>8271</v>
      </c>
      <c r="S3335" s="7">
        <f t="shared" si="312"/>
        <v>105</v>
      </c>
      <c r="T3335" s="3">
        <f t="shared" si="317"/>
        <v>32.97</v>
      </c>
      <c r="U3335" s="9" t="s">
        <v>8310</v>
      </c>
      <c r="V3335" s="3" t="s">
        <v>8311</v>
      </c>
    </row>
    <row r="3336" spans="1:22" ht="28.8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15">
        <f t="shared" si="313"/>
        <v>42215.521087962959</v>
      </c>
      <c r="K3336" s="3">
        <v>1435667422</v>
      </c>
      <c r="L3336" s="15">
        <f t="shared" si="314"/>
        <v>42185.521087962959</v>
      </c>
      <c r="M3336" s="15" t="str">
        <f t="shared" si="315"/>
        <v>Jun</v>
      </c>
      <c r="N3336" s="15" t="str">
        <f t="shared" si="316"/>
        <v>2015</v>
      </c>
      <c r="O3336" s="3" t="b">
        <v>0</v>
      </c>
      <c r="P3336" s="3">
        <v>46</v>
      </c>
      <c r="Q3336" s="3" t="b">
        <v>1</v>
      </c>
      <c r="R3336" s="3" t="s">
        <v>8271</v>
      </c>
      <c r="S3336" s="7">
        <f t="shared" si="312"/>
        <v>139</v>
      </c>
      <c r="T3336" s="3">
        <f t="shared" si="317"/>
        <v>116.65</v>
      </c>
      <c r="U3336" s="9" t="s">
        <v>8310</v>
      </c>
      <c r="V3336" s="3" t="s">
        <v>8311</v>
      </c>
    </row>
    <row r="3337" spans="1:22" ht="43.2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15">
        <f t="shared" si="313"/>
        <v>41854.958333333336</v>
      </c>
      <c r="K3337" s="3">
        <v>1404749446</v>
      </c>
      <c r="L3337" s="15">
        <f t="shared" si="314"/>
        <v>41827.674143518518</v>
      </c>
      <c r="M3337" s="15" t="str">
        <f t="shared" si="315"/>
        <v>Jul</v>
      </c>
      <c r="N3337" s="15" t="str">
        <f t="shared" si="316"/>
        <v>2014</v>
      </c>
      <c r="O3337" s="3" t="b">
        <v>0</v>
      </c>
      <c r="P3337" s="3">
        <v>63</v>
      </c>
      <c r="Q3337" s="3" t="b">
        <v>1</v>
      </c>
      <c r="R3337" s="3" t="s">
        <v>8271</v>
      </c>
      <c r="S3337" s="7">
        <f t="shared" si="312"/>
        <v>100</v>
      </c>
      <c r="T3337" s="3">
        <f t="shared" si="317"/>
        <v>79.62</v>
      </c>
      <c r="U3337" s="9" t="s">
        <v>8310</v>
      </c>
      <c r="V3337" s="3" t="s">
        <v>8311</v>
      </c>
    </row>
    <row r="3338" spans="1:22" ht="43.2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15">
        <f t="shared" si="313"/>
        <v>42465.35701388889</v>
      </c>
      <c r="K3338" s="3">
        <v>1457429646</v>
      </c>
      <c r="L3338" s="15">
        <f t="shared" si="314"/>
        <v>42437.398680555561</v>
      </c>
      <c r="M3338" s="15" t="str">
        <f t="shared" si="315"/>
        <v>Mar</v>
      </c>
      <c r="N3338" s="15" t="str">
        <f t="shared" si="316"/>
        <v>2016</v>
      </c>
      <c r="O3338" s="3" t="b">
        <v>0</v>
      </c>
      <c r="P3338" s="3">
        <v>9</v>
      </c>
      <c r="Q3338" s="3" t="b">
        <v>1</v>
      </c>
      <c r="R3338" s="3" t="s">
        <v>8271</v>
      </c>
      <c r="S3338" s="7">
        <f t="shared" si="312"/>
        <v>100</v>
      </c>
      <c r="T3338" s="3">
        <f t="shared" si="317"/>
        <v>27.78</v>
      </c>
      <c r="U3338" s="9" t="s">
        <v>8310</v>
      </c>
      <c r="V3338" s="3" t="s">
        <v>8311</v>
      </c>
    </row>
    <row r="3339" spans="1:22" ht="43.2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15">
        <f t="shared" si="313"/>
        <v>41922.875</v>
      </c>
      <c r="K3339" s="3">
        <v>1411109167</v>
      </c>
      <c r="L3339" s="15">
        <f t="shared" si="314"/>
        <v>41901.282025462962</v>
      </c>
      <c r="M3339" s="15" t="str">
        <f t="shared" si="315"/>
        <v>Sep</v>
      </c>
      <c r="N3339" s="15" t="str">
        <f t="shared" si="316"/>
        <v>2014</v>
      </c>
      <c r="O3339" s="3" t="b">
        <v>0</v>
      </c>
      <c r="P3339" s="3">
        <v>34</v>
      </c>
      <c r="Q3339" s="3" t="b">
        <v>1</v>
      </c>
      <c r="R3339" s="3" t="s">
        <v>8271</v>
      </c>
      <c r="S3339" s="7">
        <f t="shared" si="312"/>
        <v>110</v>
      </c>
      <c r="T3339" s="3">
        <f t="shared" si="317"/>
        <v>81.03</v>
      </c>
      <c r="U3339" s="9" t="s">
        <v>8310</v>
      </c>
      <c r="V3339" s="3" t="s">
        <v>8311</v>
      </c>
    </row>
    <row r="3340" spans="1:22" ht="28.8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15">
        <f t="shared" si="313"/>
        <v>42790.574999999997</v>
      </c>
      <c r="K3340" s="3">
        <v>1486129680</v>
      </c>
      <c r="L3340" s="15">
        <f t="shared" si="314"/>
        <v>42769.574999999997</v>
      </c>
      <c r="M3340" s="15" t="str">
        <f t="shared" si="315"/>
        <v>Feb</v>
      </c>
      <c r="N3340" s="15" t="str">
        <f t="shared" si="316"/>
        <v>2017</v>
      </c>
      <c r="O3340" s="3" t="b">
        <v>0</v>
      </c>
      <c r="P3340" s="3">
        <v>112</v>
      </c>
      <c r="Q3340" s="3" t="b">
        <v>1</v>
      </c>
      <c r="R3340" s="3" t="s">
        <v>8271</v>
      </c>
      <c r="S3340" s="7">
        <f t="shared" si="312"/>
        <v>102</v>
      </c>
      <c r="T3340" s="3">
        <f t="shared" si="317"/>
        <v>136.85</v>
      </c>
      <c r="U3340" s="9" t="s">
        <v>8310</v>
      </c>
      <c r="V3340" s="3" t="s">
        <v>8311</v>
      </c>
    </row>
    <row r="3341" spans="1:22" ht="43.2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15">
        <f t="shared" si="313"/>
        <v>42579.665717592594</v>
      </c>
      <c r="K3341" s="3">
        <v>1467129518</v>
      </c>
      <c r="L3341" s="15">
        <f t="shared" si="314"/>
        <v>42549.665717592594</v>
      </c>
      <c r="M3341" s="15" t="str">
        <f t="shared" si="315"/>
        <v>Jun</v>
      </c>
      <c r="N3341" s="15" t="str">
        <f t="shared" si="316"/>
        <v>2016</v>
      </c>
      <c r="O3341" s="3" t="b">
        <v>0</v>
      </c>
      <c r="P3341" s="3">
        <v>47</v>
      </c>
      <c r="Q3341" s="3" t="b">
        <v>1</v>
      </c>
      <c r="R3341" s="3" t="s">
        <v>8271</v>
      </c>
      <c r="S3341" s="7">
        <f t="shared" si="312"/>
        <v>104</v>
      </c>
      <c r="T3341" s="3">
        <f t="shared" si="317"/>
        <v>177.62</v>
      </c>
      <c r="U3341" s="9" t="s">
        <v>8310</v>
      </c>
      <c r="V3341" s="3" t="s">
        <v>8311</v>
      </c>
    </row>
    <row r="3342" spans="1:22" ht="43.2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15">
        <f t="shared" si="313"/>
        <v>42710.974004629628</v>
      </c>
      <c r="K3342" s="3">
        <v>1478906554</v>
      </c>
      <c r="L3342" s="15">
        <f t="shared" si="314"/>
        <v>42685.974004629628</v>
      </c>
      <c r="M3342" s="15" t="str">
        <f t="shared" si="315"/>
        <v>Nov</v>
      </c>
      <c r="N3342" s="15" t="str">
        <f t="shared" si="316"/>
        <v>2016</v>
      </c>
      <c r="O3342" s="3" t="b">
        <v>0</v>
      </c>
      <c r="P3342" s="3">
        <v>38</v>
      </c>
      <c r="Q3342" s="3" t="b">
        <v>1</v>
      </c>
      <c r="R3342" s="3" t="s">
        <v>8271</v>
      </c>
      <c r="S3342" s="7">
        <f t="shared" si="312"/>
        <v>138</v>
      </c>
      <c r="T3342" s="3">
        <f t="shared" si="317"/>
        <v>109.08</v>
      </c>
      <c r="U3342" s="9" t="s">
        <v>8310</v>
      </c>
      <c r="V3342" s="3" t="s">
        <v>8311</v>
      </c>
    </row>
    <row r="3343" spans="1:22" ht="43.2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15">
        <f t="shared" si="313"/>
        <v>42533.708333333328</v>
      </c>
      <c r="K3343" s="3">
        <v>1463771421</v>
      </c>
      <c r="L3343" s="15">
        <f t="shared" si="314"/>
        <v>42510.798854166671</v>
      </c>
      <c r="M3343" s="15" t="str">
        <f t="shared" si="315"/>
        <v>May</v>
      </c>
      <c r="N3343" s="15" t="str">
        <f t="shared" si="316"/>
        <v>2016</v>
      </c>
      <c r="O3343" s="3" t="b">
        <v>0</v>
      </c>
      <c r="P3343" s="3">
        <v>28</v>
      </c>
      <c r="Q3343" s="3" t="b">
        <v>1</v>
      </c>
      <c r="R3343" s="3" t="s">
        <v>8271</v>
      </c>
      <c r="S3343" s="7">
        <f t="shared" si="312"/>
        <v>100</v>
      </c>
      <c r="T3343" s="3">
        <f t="shared" si="317"/>
        <v>119.64</v>
      </c>
      <c r="U3343" s="9" t="s">
        <v>8310</v>
      </c>
      <c r="V3343" s="3" t="s">
        <v>8311</v>
      </c>
    </row>
    <row r="3344" spans="1:22" ht="43.2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15">
        <f t="shared" si="313"/>
        <v>42095.207638888889</v>
      </c>
      <c r="K3344" s="3">
        <v>1425020810</v>
      </c>
      <c r="L3344" s="15">
        <f t="shared" si="314"/>
        <v>42062.296412037031</v>
      </c>
      <c r="M3344" s="15" t="str">
        <f t="shared" si="315"/>
        <v>Feb</v>
      </c>
      <c r="N3344" s="15" t="str">
        <f t="shared" si="316"/>
        <v>2015</v>
      </c>
      <c r="O3344" s="3" t="b">
        <v>0</v>
      </c>
      <c r="P3344" s="3">
        <v>78</v>
      </c>
      <c r="Q3344" s="3" t="b">
        <v>1</v>
      </c>
      <c r="R3344" s="3" t="s">
        <v>8271</v>
      </c>
      <c r="S3344" s="7">
        <f t="shared" si="312"/>
        <v>102</v>
      </c>
      <c r="T3344" s="3">
        <f t="shared" si="317"/>
        <v>78.209999999999994</v>
      </c>
      <c r="U3344" s="9" t="s">
        <v>8310</v>
      </c>
      <c r="V3344" s="3" t="s">
        <v>8311</v>
      </c>
    </row>
    <row r="3345" spans="1:22" ht="43.2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15">
        <f t="shared" si="313"/>
        <v>42473.554166666669</v>
      </c>
      <c r="K3345" s="3">
        <v>1458770384</v>
      </c>
      <c r="L3345" s="15">
        <f t="shared" si="314"/>
        <v>42452.916481481487</v>
      </c>
      <c r="M3345" s="15" t="str">
        <f t="shared" si="315"/>
        <v>Mar</v>
      </c>
      <c r="N3345" s="15" t="str">
        <f t="shared" si="316"/>
        <v>2016</v>
      </c>
      <c r="O3345" s="3" t="b">
        <v>0</v>
      </c>
      <c r="P3345" s="3">
        <v>23</v>
      </c>
      <c r="Q3345" s="3" t="b">
        <v>1</v>
      </c>
      <c r="R3345" s="3" t="s">
        <v>8271</v>
      </c>
      <c r="S3345" s="7">
        <f t="shared" si="312"/>
        <v>171</v>
      </c>
      <c r="T3345" s="3">
        <f t="shared" si="317"/>
        <v>52.17</v>
      </c>
      <c r="U3345" s="9" t="s">
        <v>8310</v>
      </c>
      <c r="V3345" s="3" t="s">
        <v>8311</v>
      </c>
    </row>
    <row r="3346" spans="1:22" ht="43.2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15">
        <f t="shared" si="313"/>
        <v>41881.200150462959</v>
      </c>
      <c r="K3346" s="3">
        <v>1406782093</v>
      </c>
      <c r="L3346" s="15">
        <f t="shared" si="314"/>
        <v>41851.200150462959</v>
      </c>
      <c r="M3346" s="15" t="str">
        <f t="shared" si="315"/>
        <v>Jul</v>
      </c>
      <c r="N3346" s="15" t="str">
        <f t="shared" si="316"/>
        <v>2014</v>
      </c>
      <c r="O3346" s="3" t="b">
        <v>0</v>
      </c>
      <c r="P3346" s="3">
        <v>40</v>
      </c>
      <c r="Q3346" s="3" t="b">
        <v>1</v>
      </c>
      <c r="R3346" s="3" t="s">
        <v>8271</v>
      </c>
      <c r="S3346" s="7">
        <f t="shared" si="312"/>
        <v>101</v>
      </c>
      <c r="T3346" s="3">
        <f t="shared" si="317"/>
        <v>114.13</v>
      </c>
      <c r="U3346" s="9" t="s">
        <v>8310</v>
      </c>
      <c r="V3346" s="3" t="s">
        <v>8311</v>
      </c>
    </row>
    <row r="3347" spans="1:22" ht="43.2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15">
        <f t="shared" si="313"/>
        <v>42112.025694444441</v>
      </c>
      <c r="K3347" s="3">
        <v>1424226768</v>
      </c>
      <c r="L3347" s="15">
        <f t="shared" si="314"/>
        <v>42053.106111111112</v>
      </c>
      <c r="M3347" s="15" t="str">
        <f t="shared" si="315"/>
        <v>Feb</v>
      </c>
      <c r="N3347" s="15" t="str">
        <f t="shared" si="316"/>
        <v>2015</v>
      </c>
      <c r="O3347" s="3" t="b">
        <v>0</v>
      </c>
      <c r="P3347" s="3">
        <v>13</v>
      </c>
      <c r="Q3347" s="3" t="b">
        <v>1</v>
      </c>
      <c r="R3347" s="3" t="s">
        <v>8271</v>
      </c>
      <c r="S3347" s="7">
        <f t="shared" si="312"/>
        <v>130</v>
      </c>
      <c r="T3347" s="3">
        <f t="shared" si="317"/>
        <v>50</v>
      </c>
      <c r="U3347" s="9" t="s">
        <v>8310</v>
      </c>
      <c r="V3347" s="3" t="s">
        <v>8311</v>
      </c>
    </row>
    <row r="3348" spans="1:22" ht="43.2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15">
        <f t="shared" si="313"/>
        <v>42061.024421296301</v>
      </c>
      <c r="K3348" s="3">
        <v>1424306110</v>
      </c>
      <c r="L3348" s="15">
        <f t="shared" si="314"/>
        <v>42054.024421296301</v>
      </c>
      <c r="M3348" s="15" t="str">
        <f t="shared" si="315"/>
        <v>Feb</v>
      </c>
      <c r="N3348" s="15" t="str">
        <f t="shared" si="316"/>
        <v>2015</v>
      </c>
      <c r="O3348" s="3" t="b">
        <v>0</v>
      </c>
      <c r="P3348" s="3">
        <v>18</v>
      </c>
      <c r="Q3348" s="3" t="b">
        <v>1</v>
      </c>
      <c r="R3348" s="3" t="s">
        <v>8271</v>
      </c>
      <c r="S3348" s="7">
        <f t="shared" si="312"/>
        <v>110</v>
      </c>
      <c r="T3348" s="3">
        <f t="shared" si="317"/>
        <v>91.67</v>
      </c>
      <c r="U3348" s="9" t="s">
        <v>8310</v>
      </c>
      <c r="V3348" s="3" t="s">
        <v>8311</v>
      </c>
    </row>
    <row r="3349" spans="1:22" ht="57.6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15">
        <f t="shared" si="313"/>
        <v>42498.875</v>
      </c>
      <c r="K3349" s="3">
        <v>1461503654</v>
      </c>
      <c r="L3349" s="15">
        <f t="shared" si="314"/>
        <v>42484.551550925928</v>
      </c>
      <c r="M3349" s="15" t="str">
        <f t="shared" si="315"/>
        <v>Apr</v>
      </c>
      <c r="N3349" s="15" t="str">
        <f t="shared" si="316"/>
        <v>2016</v>
      </c>
      <c r="O3349" s="3" t="b">
        <v>0</v>
      </c>
      <c r="P3349" s="3">
        <v>22</v>
      </c>
      <c r="Q3349" s="3" t="b">
        <v>1</v>
      </c>
      <c r="R3349" s="3" t="s">
        <v>8271</v>
      </c>
      <c r="S3349" s="7">
        <f t="shared" si="312"/>
        <v>119</v>
      </c>
      <c r="T3349" s="3">
        <f t="shared" si="317"/>
        <v>108.59</v>
      </c>
      <c r="U3349" s="9" t="s">
        <v>8310</v>
      </c>
      <c r="V3349" s="3" t="s">
        <v>8311</v>
      </c>
    </row>
    <row r="3350" spans="1:22" ht="43.2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15">
        <f t="shared" si="313"/>
        <v>42490.165972222225</v>
      </c>
      <c r="K3350" s="3">
        <v>1459949080</v>
      </c>
      <c r="L3350" s="15">
        <f t="shared" si="314"/>
        <v>42466.558796296296</v>
      </c>
      <c r="M3350" s="15" t="str">
        <f t="shared" si="315"/>
        <v>Apr</v>
      </c>
      <c r="N3350" s="15" t="str">
        <f t="shared" si="316"/>
        <v>2016</v>
      </c>
      <c r="O3350" s="3" t="b">
        <v>0</v>
      </c>
      <c r="P3350" s="3">
        <v>79</v>
      </c>
      <c r="Q3350" s="3" t="b">
        <v>1</v>
      </c>
      <c r="R3350" s="3" t="s">
        <v>8271</v>
      </c>
      <c r="S3350" s="7">
        <f t="shared" si="312"/>
        <v>100</v>
      </c>
      <c r="T3350" s="3">
        <f t="shared" si="317"/>
        <v>69.819999999999993</v>
      </c>
      <c r="U3350" s="9" t="s">
        <v>8310</v>
      </c>
      <c r="V3350" s="3" t="s">
        <v>8311</v>
      </c>
    </row>
    <row r="3351" spans="1:22" ht="43.2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15">
        <f t="shared" si="313"/>
        <v>42534.708333333328</v>
      </c>
      <c r="K3351" s="3">
        <v>1463971172</v>
      </c>
      <c r="L3351" s="15">
        <f t="shared" si="314"/>
        <v>42513.110787037032</v>
      </c>
      <c r="M3351" s="15" t="str">
        <f t="shared" si="315"/>
        <v>May</v>
      </c>
      <c r="N3351" s="15" t="str">
        <f t="shared" si="316"/>
        <v>2016</v>
      </c>
      <c r="O3351" s="3" t="b">
        <v>0</v>
      </c>
      <c r="P3351" s="3">
        <v>14</v>
      </c>
      <c r="Q3351" s="3" t="b">
        <v>1</v>
      </c>
      <c r="R3351" s="3" t="s">
        <v>8271</v>
      </c>
      <c r="S3351" s="7">
        <f t="shared" si="312"/>
        <v>153</v>
      </c>
      <c r="T3351" s="3">
        <f t="shared" si="317"/>
        <v>109.57</v>
      </c>
      <c r="U3351" s="9" t="s">
        <v>8310</v>
      </c>
      <c r="V3351" s="3" t="s">
        <v>8311</v>
      </c>
    </row>
    <row r="3352" spans="1:22" ht="57.6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15">
        <f t="shared" si="313"/>
        <v>42337.958333333328</v>
      </c>
      <c r="K3352" s="3">
        <v>1445791811</v>
      </c>
      <c r="L3352" s="15">
        <f t="shared" si="314"/>
        <v>42302.701516203699</v>
      </c>
      <c r="M3352" s="15" t="str">
        <f t="shared" si="315"/>
        <v>Oct</v>
      </c>
      <c r="N3352" s="15" t="str">
        <f t="shared" si="316"/>
        <v>2015</v>
      </c>
      <c r="O3352" s="3" t="b">
        <v>0</v>
      </c>
      <c r="P3352" s="3">
        <v>51</v>
      </c>
      <c r="Q3352" s="3" t="b">
        <v>1</v>
      </c>
      <c r="R3352" s="3" t="s">
        <v>8271</v>
      </c>
      <c r="S3352" s="7">
        <f t="shared" si="312"/>
        <v>104</v>
      </c>
      <c r="T3352" s="3">
        <f t="shared" si="317"/>
        <v>71.67</v>
      </c>
      <c r="U3352" s="9" t="s">
        <v>8310</v>
      </c>
      <c r="V3352" s="3" t="s">
        <v>8311</v>
      </c>
    </row>
    <row r="3353" spans="1:22" ht="43.2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15">
        <f t="shared" si="313"/>
        <v>41843.458333333336</v>
      </c>
      <c r="K3353" s="3">
        <v>1402910965</v>
      </c>
      <c r="L3353" s="15">
        <f t="shared" si="314"/>
        <v>41806.395428240743</v>
      </c>
      <c r="M3353" s="15" t="str">
        <f t="shared" si="315"/>
        <v>Jun</v>
      </c>
      <c r="N3353" s="15" t="str">
        <f t="shared" si="316"/>
        <v>2014</v>
      </c>
      <c r="O3353" s="3" t="b">
        <v>0</v>
      </c>
      <c r="P3353" s="3">
        <v>54</v>
      </c>
      <c r="Q3353" s="3" t="b">
        <v>1</v>
      </c>
      <c r="R3353" s="3" t="s">
        <v>8271</v>
      </c>
      <c r="S3353" s="7">
        <f t="shared" si="312"/>
        <v>101</v>
      </c>
      <c r="T3353" s="3">
        <f t="shared" si="317"/>
        <v>93.61</v>
      </c>
      <c r="U3353" s="9" t="s">
        <v>8310</v>
      </c>
      <c r="V3353" s="3" t="s">
        <v>8311</v>
      </c>
    </row>
    <row r="3354" spans="1:22" ht="43.2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15">
        <f t="shared" si="313"/>
        <v>42552.958333333328</v>
      </c>
      <c r="K3354" s="3">
        <v>1462492178</v>
      </c>
      <c r="L3354" s="15">
        <f t="shared" si="314"/>
        <v>42495.992800925931</v>
      </c>
      <c r="M3354" s="15" t="str">
        <f t="shared" si="315"/>
        <v>May</v>
      </c>
      <c r="N3354" s="15" t="str">
        <f t="shared" si="316"/>
        <v>2016</v>
      </c>
      <c r="O3354" s="3" t="b">
        <v>0</v>
      </c>
      <c r="P3354" s="3">
        <v>70</v>
      </c>
      <c r="Q3354" s="3" t="b">
        <v>1</v>
      </c>
      <c r="R3354" s="3" t="s">
        <v>8271</v>
      </c>
      <c r="S3354" s="7">
        <f t="shared" si="312"/>
        <v>108</v>
      </c>
      <c r="T3354" s="3">
        <f t="shared" si="317"/>
        <v>76.8</v>
      </c>
      <c r="U3354" s="9" t="s">
        <v>8310</v>
      </c>
      <c r="V3354" s="3" t="s">
        <v>8311</v>
      </c>
    </row>
    <row r="3355" spans="1:22" ht="43.2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15">
        <f t="shared" si="313"/>
        <v>42492.958333333328</v>
      </c>
      <c r="K3355" s="3">
        <v>1461061350</v>
      </c>
      <c r="L3355" s="15">
        <f t="shared" si="314"/>
        <v>42479.432291666672</v>
      </c>
      <c r="M3355" s="15" t="str">
        <f t="shared" si="315"/>
        <v>Apr</v>
      </c>
      <c r="N3355" s="15" t="str">
        <f t="shared" si="316"/>
        <v>2016</v>
      </c>
      <c r="O3355" s="3" t="b">
        <v>0</v>
      </c>
      <c r="P3355" s="3">
        <v>44</v>
      </c>
      <c r="Q3355" s="3" t="b">
        <v>1</v>
      </c>
      <c r="R3355" s="3" t="s">
        <v>8271</v>
      </c>
      <c r="S3355" s="7">
        <f t="shared" si="312"/>
        <v>315</v>
      </c>
      <c r="T3355" s="3">
        <f t="shared" si="317"/>
        <v>35.799999999999997</v>
      </c>
      <c r="U3355" s="9" t="s">
        <v>8310</v>
      </c>
      <c r="V3355" s="3" t="s">
        <v>8311</v>
      </c>
    </row>
    <row r="3356" spans="1:22" ht="28.8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15">
        <f t="shared" si="313"/>
        <v>42306.167361111111</v>
      </c>
      <c r="K3356" s="3">
        <v>1443029206</v>
      </c>
      <c r="L3356" s="15">
        <f t="shared" si="314"/>
        <v>42270.7269212963</v>
      </c>
      <c r="M3356" s="15" t="str">
        <f t="shared" si="315"/>
        <v>Sep</v>
      </c>
      <c r="N3356" s="15" t="str">
        <f t="shared" si="316"/>
        <v>2015</v>
      </c>
      <c r="O3356" s="3" t="b">
        <v>0</v>
      </c>
      <c r="P3356" s="3">
        <v>55</v>
      </c>
      <c r="Q3356" s="3" t="b">
        <v>1</v>
      </c>
      <c r="R3356" s="3" t="s">
        <v>8271</v>
      </c>
      <c r="S3356" s="7">
        <f t="shared" si="312"/>
        <v>102</v>
      </c>
      <c r="T3356" s="3">
        <f t="shared" si="317"/>
        <v>55.6</v>
      </c>
      <c r="U3356" s="9" t="s">
        <v>8310</v>
      </c>
      <c r="V3356" s="3" t="s">
        <v>8311</v>
      </c>
    </row>
    <row r="3357" spans="1:22" ht="43.2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15">
        <f t="shared" si="313"/>
        <v>42500.470138888893</v>
      </c>
      <c r="K3357" s="3">
        <v>1461941527</v>
      </c>
      <c r="L3357" s="15">
        <f t="shared" si="314"/>
        <v>42489.619525462964</v>
      </c>
      <c r="M3357" s="15" t="str">
        <f t="shared" si="315"/>
        <v>Apr</v>
      </c>
      <c r="N3357" s="15" t="str">
        <f t="shared" si="316"/>
        <v>2016</v>
      </c>
      <c r="O3357" s="3" t="b">
        <v>0</v>
      </c>
      <c r="P3357" s="3">
        <v>15</v>
      </c>
      <c r="Q3357" s="3" t="b">
        <v>1</v>
      </c>
      <c r="R3357" s="3" t="s">
        <v>8271</v>
      </c>
      <c r="S3357" s="7">
        <f t="shared" si="312"/>
        <v>126</v>
      </c>
      <c r="T3357" s="3">
        <f t="shared" si="317"/>
        <v>147.33000000000001</v>
      </c>
      <c r="U3357" s="9" t="s">
        <v>8310</v>
      </c>
      <c r="V3357" s="3" t="s">
        <v>8311</v>
      </c>
    </row>
    <row r="3358" spans="1:22" ht="43.2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15">
        <f t="shared" si="313"/>
        <v>42566.815648148149</v>
      </c>
      <c r="K3358" s="3">
        <v>1466019272</v>
      </c>
      <c r="L3358" s="15">
        <f t="shared" si="314"/>
        <v>42536.815648148149</v>
      </c>
      <c r="M3358" s="15" t="str">
        <f t="shared" si="315"/>
        <v>Jun</v>
      </c>
      <c r="N3358" s="15" t="str">
        <f t="shared" si="316"/>
        <v>2016</v>
      </c>
      <c r="O3358" s="3" t="b">
        <v>0</v>
      </c>
      <c r="P3358" s="3">
        <v>27</v>
      </c>
      <c r="Q3358" s="3" t="b">
        <v>1</v>
      </c>
      <c r="R3358" s="3" t="s">
        <v>8271</v>
      </c>
      <c r="S3358" s="7">
        <f t="shared" si="312"/>
        <v>101</v>
      </c>
      <c r="T3358" s="3">
        <f t="shared" si="317"/>
        <v>56.33</v>
      </c>
      <c r="U3358" s="9" t="s">
        <v>8310</v>
      </c>
      <c r="V3358" s="3" t="s">
        <v>8311</v>
      </c>
    </row>
    <row r="3359" spans="1:22" ht="43.2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15">
        <f t="shared" si="313"/>
        <v>41852.417939814812</v>
      </c>
      <c r="K3359" s="3">
        <v>1404295310</v>
      </c>
      <c r="L3359" s="15">
        <f t="shared" si="314"/>
        <v>41822.417939814812</v>
      </c>
      <c r="M3359" s="15" t="str">
        <f t="shared" si="315"/>
        <v>Jul</v>
      </c>
      <c r="N3359" s="15" t="str">
        <f t="shared" si="316"/>
        <v>2014</v>
      </c>
      <c r="O3359" s="3" t="b">
        <v>0</v>
      </c>
      <c r="P3359" s="3">
        <v>21</v>
      </c>
      <c r="Q3359" s="3" t="b">
        <v>1</v>
      </c>
      <c r="R3359" s="3" t="s">
        <v>8271</v>
      </c>
      <c r="S3359" s="7">
        <f t="shared" si="312"/>
        <v>101</v>
      </c>
      <c r="T3359" s="3">
        <f t="shared" si="317"/>
        <v>96.19</v>
      </c>
      <c r="U3359" s="9" t="s">
        <v>8310</v>
      </c>
      <c r="V3359" s="3" t="s">
        <v>8311</v>
      </c>
    </row>
    <row r="3360" spans="1:22" ht="43.2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15">
        <f t="shared" si="313"/>
        <v>41962.352766203709</v>
      </c>
      <c r="K3360" s="3">
        <v>1413790079</v>
      </c>
      <c r="L3360" s="15">
        <f t="shared" si="314"/>
        <v>41932.311099537037</v>
      </c>
      <c r="M3360" s="15" t="str">
        <f t="shared" si="315"/>
        <v>Oct</v>
      </c>
      <c r="N3360" s="15" t="str">
        <f t="shared" si="316"/>
        <v>2014</v>
      </c>
      <c r="O3360" s="3" t="b">
        <v>0</v>
      </c>
      <c r="P3360" s="3">
        <v>162</v>
      </c>
      <c r="Q3360" s="3" t="b">
        <v>1</v>
      </c>
      <c r="R3360" s="3" t="s">
        <v>8271</v>
      </c>
      <c r="S3360" s="7">
        <f t="shared" si="312"/>
        <v>103</v>
      </c>
      <c r="T3360" s="3">
        <f t="shared" si="317"/>
        <v>63.57</v>
      </c>
      <c r="U3360" s="9" t="s">
        <v>8310</v>
      </c>
      <c r="V3360" s="3" t="s">
        <v>8311</v>
      </c>
    </row>
    <row r="3361" spans="1:22" ht="43.2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15">
        <f t="shared" si="313"/>
        <v>42791.057106481487</v>
      </c>
      <c r="K3361" s="3">
        <v>1484097734</v>
      </c>
      <c r="L3361" s="15">
        <f t="shared" si="314"/>
        <v>42746.057106481487</v>
      </c>
      <c r="M3361" s="15" t="str">
        <f t="shared" si="315"/>
        <v>Jan</v>
      </c>
      <c r="N3361" s="15" t="str">
        <f t="shared" si="316"/>
        <v>2017</v>
      </c>
      <c r="O3361" s="3" t="b">
        <v>0</v>
      </c>
      <c r="P3361" s="3">
        <v>23</v>
      </c>
      <c r="Q3361" s="3" t="b">
        <v>1</v>
      </c>
      <c r="R3361" s="3" t="s">
        <v>8271</v>
      </c>
      <c r="S3361" s="7">
        <f t="shared" si="312"/>
        <v>106</v>
      </c>
      <c r="T3361" s="3">
        <f t="shared" si="317"/>
        <v>184.78</v>
      </c>
      <c r="U3361" s="9" t="s">
        <v>8310</v>
      </c>
      <c r="V3361" s="3" t="s">
        <v>8311</v>
      </c>
    </row>
    <row r="3362" spans="1:22" ht="28.8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15">
        <f t="shared" si="313"/>
        <v>42718.665972222225</v>
      </c>
      <c r="K3362" s="3">
        <v>1479866343</v>
      </c>
      <c r="L3362" s="15">
        <f t="shared" si="314"/>
        <v>42697.082673611112</v>
      </c>
      <c r="M3362" s="15" t="str">
        <f t="shared" si="315"/>
        <v>Nov</v>
      </c>
      <c r="N3362" s="15" t="str">
        <f t="shared" si="316"/>
        <v>2016</v>
      </c>
      <c r="O3362" s="3" t="b">
        <v>0</v>
      </c>
      <c r="P3362" s="3">
        <v>72</v>
      </c>
      <c r="Q3362" s="3" t="b">
        <v>1</v>
      </c>
      <c r="R3362" s="3" t="s">
        <v>8271</v>
      </c>
      <c r="S3362" s="7">
        <f t="shared" si="312"/>
        <v>101</v>
      </c>
      <c r="T3362" s="3">
        <f t="shared" si="317"/>
        <v>126.72</v>
      </c>
      <c r="U3362" s="9" t="s">
        <v>8310</v>
      </c>
      <c r="V3362" s="3" t="s">
        <v>8311</v>
      </c>
    </row>
    <row r="3363" spans="1:22" ht="57.6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15">
        <f t="shared" si="313"/>
        <v>41883.665972222225</v>
      </c>
      <c r="K3363" s="3">
        <v>1408062990</v>
      </c>
      <c r="L3363" s="15">
        <f t="shared" si="314"/>
        <v>41866.025347222225</v>
      </c>
      <c r="M3363" s="15" t="str">
        <f t="shared" si="315"/>
        <v>Aug</v>
      </c>
      <c r="N3363" s="15" t="str">
        <f t="shared" si="316"/>
        <v>2014</v>
      </c>
      <c r="O3363" s="3" t="b">
        <v>0</v>
      </c>
      <c r="P3363" s="3">
        <v>68</v>
      </c>
      <c r="Q3363" s="3" t="b">
        <v>1</v>
      </c>
      <c r="R3363" s="3" t="s">
        <v>8271</v>
      </c>
      <c r="S3363" s="7">
        <f t="shared" si="312"/>
        <v>113</v>
      </c>
      <c r="T3363" s="3">
        <f t="shared" si="317"/>
        <v>83.43</v>
      </c>
      <c r="U3363" s="9" t="s">
        <v>8310</v>
      </c>
      <c r="V3363" s="3" t="s">
        <v>8311</v>
      </c>
    </row>
    <row r="3364" spans="1:22" ht="43.2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15">
        <f t="shared" si="313"/>
        <v>42070.204861111109</v>
      </c>
      <c r="K3364" s="3">
        <v>1424484717</v>
      </c>
      <c r="L3364" s="15">
        <f t="shared" si="314"/>
        <v>42056.091631944444</v>
      </c>
      <c r="M3364" s="15" t="str">
        <f t="shared" si="315"/>
        <v>Feb</v>
      </c>
      <c r="N3364" s="15" t="str">
        <f t="shared" si="316"/>
        <v>2015</v>
      </c>
      <c r="O3364" s="3" t="b">
        <v>0</v>
      </c>
      <c r="P3364" s="3">
        <v>20</v>
      </c>
      <c r="Q3364" s="3" t="b">
        <v>1</v>
      </c>
      <c r="R3364" s="3" t="s">
        <v>8271</v>
      </c>
      <c r="S3364" s="7">
        <f t="shared" si="312"/>
        <v>218</v>
      </c>
      <c r="T3364" s="3">
        <f t="shared" si="317"/>
        <v>54.5</v>
      </c>
      <c r="U3364" s="9" t="s">
        <v>8310</v>
      </c>
      <c r="V3364" s="3" t="s">
        <v>8311</v>
      </c>
    </row>
    <row r="3365" spans="1:22" ht="43.2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15">
        <f t="shared" si="313"/>
        <v>41870.666666666664</v>
      </c>
      <c r="K3365" s="3">
        <v>1406831445</v>
      </c>
      <c r="L3365" s="15">
        <f t="shared" si="314"/>
        <v>41851.771354166667</v>
      </c>
      <c r="M3365" s="15" t="str">
        <f t="shared" si="315"/>
        <v>Jul</v>
      </c>
      <c r="N3365" s="15" t="str">
        <f t="shared" si="316"/>
        <v>2014</v>
      </c>
      <c r="O3365" s="3" t="b">
        <v>0</v>
      </c>
      <c r="P3365" s="3">
        <v>26</v>
      </c>
      <c r="Q3365" s="3" t="b">
        <v>1</v>
      </c>
      <c r="R3365" s="3" t="s">
        <v>8271</v>
      </c>
      <c r="S3365" s="7">
        <f t="shared" si="312"/>
        <v>101</v>
      </c>
      <c r="T3365" s="3">
        <f t="shared" si="317"/>
        <v>302.31</v>
      </c>
      <c r="U3365" s="9" t="s">
        <v>8310</v>
      </c>
      <c r="V3365" s="3" t="s">
        <v>8311</v>
      </c>
    </row>
    <row r="3366" spans="1:22" ht="43.2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15">
        <f t="shared" si="313"/>
        <v>42444.875</v>
      </c>
      <c r="K3366" s="3">
        <v>1456183649</v>
      </c>
      <c r="L3366" s="15">
        <f t="shared" si="314"/>
        <v>42422.977418981478</v>
      </c>
      <c r="M3366" s="15" t="str">
        <f t="shared" si="315"/>
        <v>Feb</v>
      </c>
      <c r="N3366" s="15" t="str">
        <f t="shared" si="316"/>
        <v>2016</v>
      </c>
      <c r="O3366" s="3" t="b">
        <v>0</v>
      </c>
      <c r="P3366" s="3">
        <v>72</v>
      </c>
      <c r="Q3366" s="3" t="b">
        <v>1</v>
      </c>
      <c r="R3366" s="3" t="s">
        <v>8271</v>
      </c>
      <c r="S3366" s="7">
        <f t="shared" si="312"/>
        <v>106</v>
      </c>
      <c r="T3366" s="3">
        <f t="shared" si="317"/>
        <v>44.14</v>
      </c>
      <c r="U3366" s="9" t="s">
        <v>8310</v>
      </c>
      <c r="V3366" s="3" t="s">
        <v>8311</v>
      </c>
    </row>
    <row r="3367" spans="1:22" ht="43.2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15">
        <f t="shared" si="313"/>
        <v>42351.101759259262</v>
      </c>
      <c r="K3367" s="3">
        <v>1447381592</v>
      </c>
      <c r="L3367" s="15">
        <f t="shared" si="314"/>
        <v>42321.101759259262</v>
      </c>
      <c r="M3367" s="15" t="str">
        <f t="shared" si="315"/>
        <v>Nov</v>
      </c>
      <c r="N3367" s="15" t="str">
        <f t="shared" si="316"/>
        <v>2015</v>
      </c>
      <c r="O3367" s="3" t="b">
        <v>0</v>
      </c>
      <c r="P3367" s="3">
        <v>3</v>
      </c>
      <c r="Q3367" s="3" t="b">
        <v>1</v>
      </c>
      <c r="R3367" s="3" t="s">
        <v>8271</v>
      </c>
      <c r="S3367" s="7">
        <f t="shared" si="312"/>
        <v>104</v>
      </c>
      <c r="T3367" s="3">
        <f t="shared" si="317"/>
        <v>866.67</v>
      </c>
      <c r="U3367" s="9" t="s">
        <v>8310</v>
      </c>
      <c r="V3367" s="3" t="s">
        <v>8311</v>
      </c>
    </row>
    <row r="3368" spans="1:22" ht="43.2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15">
        <f t="shared" si="313"/>
        <v>42137.067557870367</v>
      </c>
      <c r="K3368" s="3">
        <v>1428889037</v>
      </c>
      <c r="L3368" s="15">
        <f t="shared" si="314"/>
        <v>42107.067557870367</v>
      </c>
      <c r="M3368" s="15" t="str">
        <f t="shared" si="315"/>
        <v>Apr</v>
      </c>
      <c r="N3368" s="15" t="str">
        <f t="shared" si="316"/>
        <v>2015</v>
      </c>
      <c r="O3368" s="3" t="b">
        <v>0</v>
      </c>
      <c r="P3368" s="3">
        <v>18</v>
      </c>
      <c r="Q3368" s="3" t="b">
        <v>1</v>
      </c>
      <c r="R3368" s="3" t="s">
        <v>8271</v>
      </c>
      <c r="S3368" s="7">
        <f t="shared" si="312"/>
        <v>221</v>
      </c>
      <c r="T3368" s="3">
        <f t="shared" si="317"/>
        <v>61.39</v>
      </c>
      <c r="U3368" s="9" t="s">
        <v>8310</v>
      </c>
      <c r="V3368" s="3" t="s">
        <v>8311</v>
      </c>
    </row>
    <row r="3369" spans="1:22" ht="43.2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15">
        <f t="shared" si="313"/>
        <v>42217.933958333335</v>
      </c>
      <c r="K3369" s="3">
        <v>1436307894</v>
      </c>
      <c r="L3369" s="15">
        <f t="shared" si="314"/>
        <v>42192.933958333335</v>
      </c>
      <c r="M3369" s="15" t="str">
        <f t="shared" si="315"/>
        <v>Jul</v>
      </c>
      <c r="N3369" s="15" t="str">
        <f t="shared" si="316"/>
        <v>2015</v>
      </c>
      <c r="O3369" s="3" t="b">
        <v>0</v>
      </c>
      <c r="P3369" s="3">
        <v>30</v>
      </c>
      <c r="Q3369" s="3" t="b">
        <v>1</v>
      </c>
      <c r="R3369" s="3" t="s">
        <v>8271</v>
      </c>
      <c r="S3369" s="7">
        <f t="shared" si="312"/>
        <v>119</v>
      </c>
      <c r="T3369" s="3">
        <f t="shared" si="317"/>
        <v>29.67</v>
      </c>
      <c r="U3369" s="9" t="s">
        <v>8310</v>
      </c>
      <c r="V3369" s="3" t="s">
        <v>8311</v>
      </c>
    </row>
    <row r="3370" spans="1:22" ht="43.2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15">
        <f t="shared" si="313"/>
        <v>42005.208333333328</v>
      </c>
      <c r="K3370" s="3">
        <v>1416977259</v>
      </c>
      <c r="L3370" s="15">
        <f t="shared" si="314"/>
        <v>41969.199756944443</v>
      </c>
      <c r="M3370" s="15" t="str">
        <f t="shared" si="315"/>
        <v>Nov</v>
      </c>
      <c r="N3370" s="15" t="str">
        <f t="shared" si="316"/>
        <v>2014</v>
      </c>
      <c r="O3370" s="3" t="b">
        <v>0</v>
      </c>
      <c r="P3370" s="3">
        <v>23</v>
      </c>
      <c r="Q3370" s="3" t="b">
        <v>1</v>
      </c>
      <c r="R3370" s="3" t="s">
        <v>8271</v>
      </c>
      <c r="S3370" s="7">
        <f t="shared" si="312"/>
        <v>105</v>
      </c>
      <c r="T3370" s="3">
        <f t="shared" si="317"/>
        <v>45.48</v>
      </c>
      <c r="U3370" s="9" t="s">
        <v>8310</v>
      </c>
      <c r="V3370" s="3" t="s">
        <v>8311</v>
      </c>
    </row>
    <row r="3371" spans="1:22" ht="43.2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15">
        <f t="shared" si="313"/>
        <v>42750.041435185187</v>
      </c>
      <c r="K3371" s="3">
        <v>1479257980</v>
      </c>
      <c r="L3371" s="15">
        <f t="shared" si="314"/>
        <v>42690.041435185187</v>
      </c>
      <c r="M3371" s="15" t="str">
        <f t="shared" si="315"/>
        <v>Nov</v>
      </c>
      <c r="N3371" s="15" t="str">
        <f t="shared" si="316"/>
        <v>2016</v>
      </c>
      <c r="O3371" s="3" t="b">
        <v>0</v>
      </c>
      <c r="P3371" s="3">
        <v>54</v>
      </c>
      <c r="Q3371" s="3" t="b">
        <v>1</v>
      </c>
      <c r="R3371" s="3" t="s">
        <v>8271</v>
      </c>
      <c r="S3371" s="7">
        <f t="shared" si="312"/>
        <v>104</v>
      </c>
      <c r="T3371" s="3">
        <f t="shared" si="317"/>
        <v>96.2</v>
      </c>
      <c r="U3371" s="9" t="s">
        <v>8310</v>
      </c>
      <c r="V3371" s="3" t="s">
        <v>8311</v>
      </c>
    </row>
    <row r="3372" spans="1:22" ht="28.8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15">
        <f t="shared" si="313"/>
        <v>42721.333333333328</v>
      </c>
      <c r="K3372" s="3">
        <v>1479283285</v>
      </c>
      <c r="L3372" s="15">
        <f t="shared" si="314"/>
        <v>42690.334317129629</v>
      </c>
      <c r="M3372" s="15" t="str">
        <f t="shared" si="315"/>
        <v>Nov</v>
      </c>
      <c r="N3372" s="15" t="str">
        <f t="shared" si="316"/>
        <v>2016</v>
      </c>
      <c r="O3372" s="3" t="b">
        <v>0</v>
      </c>
      <c r="P3372" s="3">
        <v>26</v>
      </c>
      <c r="Q3372" s="3" t="b">
        <v>1</v>
      </c>
      <c r="R3372" s="3" t="s">
        <v>8271</v>
      </c>
      <c r="S3372" s="7">
        <f t="shared" si="312"/>
        <v>118</v>
      </c>
      <c r="T3372" s="3">
        <f t="shared" si="317"/>
        <v>67.92</v>
      </c>
      <c r="U3372" s="9" t="s">
        <v>8310</v>
      </c>
      <c r="V3372" s="3" t="s">
        <v>8311</v>
      </c>
    </row>
    <row r="3373" spans="1:22" ht="28.8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15">
        <f t="shared" si="313"/>
        <v>42340.874594907407</v>
      </c>
      <c r="K3373" s="3">
        <v>1446670765</v>
      </c>
      <c r="L3373" s="15">
        <f t="shared" si="314"/>
        <v>42312.874594907407</v>
      </c>
      <c r="M3373" s="15" t="str">
        <f t="shared" si="315"/>
        <v>Nov</v>
      </c>
      <c r="N3373" s="15" t="str">
        <f t="shared" si="316"/>
        <v>2015</v>
      </c>
      <c r="O3373" s="3" t="b">
        <v>0</v>
      </c>
      <c r="P3373" s="3">
        <v>9</v>
      </c>
      <c r="Q3373" s="3" t="b">
        <v>1</v>
      </c>
      <c r="R3373" s="3" t="s">
        <v>8271</v>
      </c>
      <c r="S3373" s="7">
        <f t="shared" si="312"/>
        <v>139</v>
      </c>
      <c r="T3373" s="3">
        <f t="shared" si="317"/>
        <v>30.78</v>
      </c>
      <c r="U3373" s="9" t="s">
        <v>8310</v>
      </c>
      <c r="V3373" s="3" t="s">
        <v>8311</v>
      </c>
    </row>
    <row r="3374" spans="1:22" ht="43.2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15">
        <f t="shared" si="313"/>
        <v>41876.207638888889</v>
      </c>
      <c r="K3374" s="3">
        <v>1407157756</v>
      </c>
      <c r="L3374" s="15">
        <f t="shared" si="314"/>
        <v>41855.548101851848</v>
      </c>
      <c r="M3374" s="15" t="str">
        <f t="shared" si="315"/>
        <v>Aug</v>
      </c>
      <c r="N3374" s="15" t="str">
        <f t="shared" si="316"/>
        <v>2014</v>
      </c>
      <c r="O3374" s="3" t="b">
        <v>0</v>
      </c>
      <c r="P3374" s="3">
        <v>27</v>
      </c>
      <c r="Q3374" s="3" t="b">
        <v>1</v>
      </c>
      <c r="R3374" s="3" t="s">
        <v>8271</v>
      </c>
      <c r="S3374" s="7">
        <f t="shared" si="312"/>
        <v>104</v>
      </c>
      <c r="T3374" s="3">
        <f t="shared" si="317"/>
        <v>38.33</v>
      </c>
      <c r="U3374" s="9" t="s">
        <v>8310</v>
      </c>
      <c r="V3374" s="3" t="s">
        <v>8311</v>
      </c>
    </row>
    <row r="3375" spans="1:22" ht="43.2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15">
        <f t="shared" si="313"/>
        <v>42203.666666666672</v>
      </c>
      <c r="K3375" s="3">
        <v>1435177840</v>
      </c>
      <c r="L3375" s="15">
        <f t="shared" si="314"/>
        <v>42179.854629629626</v>
      </c>
      <c r="M3375" s="15" t="str">
        <f t="shared" si="315"/>
        <v>Jun</v>
      </c>
      <c r="N3375" s="15" t="str">
        <f t="shared" si="316"/>
        <v>2015</v>
      </c>
      <c r="O3375" s="3" t="b">
        <v>0</v>
      </c>
      <c r="P3375" s="3">
        <v>30</v>
      </c>
      <c r="Q3375" s="3" t="b">
        <v>1</v>
      </c>
      <c r="R3375" s="3" t="s">
        <v>8271</v>
      </c>
      <c r="S3375" s="7">
        <f t="shared" si="312"/>
        <v>100</v>
      </c>
      <c r="T3375" s="3">
        <f t="shared" si="317"/>
        <v>66.83</v>
      </c>
      <c r="U3375" s="9" t="s">
        <v>8310</v>
      </c>
      <c r="V3375" s="3" t="s">
        <v>8311</v>
      </c>
    </row>
    <row r="3376" spans="1:22" ht="43.2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15">
        <f t="shared" si="313"/>
        <v>42305.731666666667</v>
      </c>
      <c r="K3376" s="3">
        <v>1443461616</v>
      </c>
      <c r="L3376" s="15">
        <f t="shared" si="314"/>
        <v>42275.731666666667</v>
      </c>
      <c r="M3376" s="15" t="str">
        <f t="shared" si="315"/>
        <v>Sep</v>
      </c>
      <c r="N3376" s="15" t="str">
        <f t="shared" si="316"/>
        <v>2015</v>
      </c>
      <c r="O3376" s="3" t="b">
        <v>0</v>
      </c>
      <c r="P3376" s="3">
        <v>52</v>
      </c>
      <c r="Q3376" s="3" t="b">
        <v>1</v>
      </c>
      <c r="R3376" s="3" t="s">
        <v>8271</v>
      </c>
      <c r="S3376" s="7">
        <f t="shared" si="312"/>
        <v>107</v>
      </c>
      <c r="T3376" s="3">
        <f t="shared" si="317"/>
        <v>71.73</v>
      </c>
      <c r="U3376" s="9" t="s">
        <v>8310</v>
      </c>
      <c r="V3376" s="3" t="s">
        <v>8311</v>
      </c>
    </row>
    <row r="3377" spans="1:22" ht="43.2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15">
        <f t="shared" si="313"/>
        <v>41777.610798611109</v>
      </c>
      <c r="K3377" s="3">
        <v>1399387173</v>
      </c>
      <c r="L3377" s="15">
        <f t="shared" si="314"/>
        <v>41765.610798611109</v>
      </c>
      <c r="M3377" s="15" t="str">
        <f t="shared" si="315"/>
        <v>May</v>
      </c>
      <c r="N3377" s="15" t="str">
        <f t="shared" si="316"/>
        <v>2014</v>
      </c>
      <c r="O3377" s="3" t="b">
        <v>0</v>
      </c>
      <c r="P3377" s="3">
        <v>17</v>
      </c>
      <c r="Q3377" s="3" t="b">
        <v>1</v>
      </c>
      <c r="R3377" s="3" t="s">
        <v>8271</v>
      </c>
      <c r="S3377" s="7">
        <f t="shared" si="312"/>
        <v>100</v>
      </c>
      <c r="T3377" s="3">
        <f t="shared" si="317"/>
        <v>176.47</v>
      </c>
      <c r="U3377" s="9" t="s">
        <v>8310</v>
      </c>
      <c r="V3377" s="3" t="s">
        <v>8311</v>
      </c>
    </row>
    <row r="3378" spans="1:22" ht="43.2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15">
        <f t="shared" si="313"/>
        <v>42119.659652777773</v>
      </c>
      <c r="K3378" s="3">
        <v>1424796594</v>
      </c>
      <c r="L3378" s="15">
        <f t="shared" si="314"/>
        <v>42059.701319444444</v>
      </c>
      <c r="M3378" s="15" t="str">
        <f t="shared" si="315"/>
        <v>Feb</v>
      </c>
      <c r="N3378" s="15" t="str">
        <f t="shared" si="316"/>
        <v>2015</v>
      </c>
      <c r="O3378" s="3" t="b">
        <v>0</v>
      </c>
      <c r="P3378" s="3">
        <v>19</v>
      </c>
      <c r="Q3378" s="3" t="b">
        <v>1</v>
      </c>
      <c r="R3378" s="3" t="s">
        <v>8271</v>
      </c>
      <c r="S3378" s="7">
        <f t="shared" si="312"/>
        <v>100</v>
      </c>
      <c r="T3378" s="3">
        <f t="shared" si="317"/>
        <v>421.11</v>
      </c>
      <c r="U3378" s="9" t="s">
        <v>8310</v>
      </c>
      <c r="V3378" s="3" t="s">
        <v>8311</v>
      </c>
    </row>
    <row r="3379" spans="1:22" ht="43.2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15">
        <f t="shared" si="313"/>
        <v>42083.705555555556</v>
      </c>
      <c r="K3379" s="3">
        <v>1424280899</v>
      </c>
      <c r="L3379" s="15">
        <f t="shared" si="314"/>
        <v>42053.732627314821</v>
      </c>
      <c r="M3379" s="15" t="str">
        <f t="shared" si="315"/>
        <v>Feb</v>
      </c>
      <c r="N3379" s="15" t="str">
        <f t="shared" si="316"/>
        <v>2015</v>
      </c>
      <c r="O3379" s="3" t="b">
        <v>0</v>
      </c>
      <c r="P3379" s="3">
        <v>77</v>
      </c>
      <c r="Q3379" s="3" t="b">
        <v>1</v>
      </c>
      <c r="R3379" s="3" t="s">
        <v>8271</v>
      </c>
      <c r="S3379" s="7">
        <f t="shared" si="312"/>
        <v>101</v>
      </c>
      <c r="T3379" s="3">
        <f t="shared" si="317"/>
        <v>104.99</v>
      </c>
      <c r="U3379" s="9" t="s">
        <v>8310</v>
      </c>
      <c r="V3379" s="3" t="s">
        <v>8311</v>
      </c>
    </row>
    <row r="3380" spans="1:22" ht="43.2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15">
        <f t="shared" si="313"/>
        <v>41882.547222222223</v>
      </c>
      <c r="K3380" s="3">
        <v>1407400306</v>
      </c>
      <c r="L3380" s="15">
        <f t="shared" si="314"/>
        <v>41858.355393518519</v>
      </c>
      <c r="M3380" s="15" t="str">
        <f t="shared" si="315"/>
        <v>Aug</v>
      </c>
      <c r="N3380" s="15" t="str">
        <f t="shared" si="316"/>
        <v>2014</v>
      </c>
      <c r="O3380" s="3" t="b">
        <v>0</v>
      </c>
      <c r="P3380" s="3">
        <v>21</v>
      </c>
      <c r="Q3380" s="3" t="b">
        <v>1</v>
      </c>
      <c r="R3380" s="3" t="s">
        <v>8271</v>
      </c>
      <c r="S3380" s="7">
        <f t="shared" si="312"/>
        <v>108</v>
      </c>
      <c r="T3380" s="3">
        <f t="shared" si="317"/>
        <v>28.19</v>
      </c>
      <c r="U3380" s="9" t="s">
        <v>8310</v>
      </c>
      <c r="V3380" s="3" t="s">
        <v>8311</v>
      </c>
    </row>
    <row r="3381" spans="1:22" ht="57.6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15">
        <f t="shared" si="313"/>
        <v>42242.958333333328</v>
      </c>
      <c r="K3381" s="3">
        <v>1439122800</v>
      </c>
      <c r="L3381" s="15">
        <f t="shared" si="314"/>
        <v>42225.513888888891</v>
      </c>
      <c r="M3381" s="15" t="str">
        <f t="shared" si="315"/>
        <v>Aug</v>
      </c>
      <c r="N3381" s="15" t="str">
        <f t="shared" si="316"/>
        <v>2015</v>
      </c>
      <c r="O3381" s="3" t="b">
        <v>0</v>
      </c>
      <c r="P3381" s="3">
        <v>38</v>
      </c>
      <c r="Q3381" s="3" t="b">
        <v>1</v>
      </c>
      <c r="R3381" s="3" t="s">
        <v>8271</v>
      </c>
      <c r="S3381" s="7">
        <f t="shared" si="312"/>
        <v>104</v>
      </c>
      <c r="T3381" s="3">
        <f t="shared" si="317"/>
        <v>54.55</v>
      </c>
      <c r="U3381" s="9" t="s">
        <v>8310</v>
      </c>
      <c r="V3381" s="3" t="s">
        <v>8311</v>
      </c>
    </row>
    <row r="3382" spans="1:22" ht="57.6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15">
        <f t="shared" si="313"/>
        <v>41972.995115740734</v>
      </c>
      <c r="K3382" s="3">
        <v>1414277578</v>
      </c>
      <c r="L3382" s="15">
        <f t="shared" si="314"/>
        <v>41937.95344907407</v>
      </c>
      <c r="M3382" s="15" t="str">
        <f t="shared" si="315"/>
        <v>Oct</v>
      </c>
      <c r="N3382" s="15" t="str">
        <f t="shared" si="316"/>
        <v>2014</v>
      </c>
      <c r="O3382" s="3" t="b">
        <v>0</v>
      </c>
      <c r="P3382" s="3">
        <v>28</v>
      </c>
      <c r="Q3382" s="3" t="b">
        <v>1</v>
      </c>
      <c r="R3382" s="3" t="s">
        <v>8271</v>
      </c>
      <c r="S3382" s="7">
        <f t="shared" si="312"/>
        <v>104</v>
      </c>
      <c r="T3382" s="3">
        <f t="shared" si="317"/>
        <v>111.89</v>
      </c>
      <c r="U3382" s="9" t="s">
        <v>8310</v>
      </c>
      <c r="V3382" s="3" t="s">
        <v>8311</v>
      </c>
    </row>
    <row r="3383" spans="1:22" ht="43.2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15">
        <f t="shared" si="313"/>
        <v>42074.143321759257</v>
      </c>
      <c r="K3383" s="3">
        <v>1423455983</v>
      </c>
      <c r="L3383" s="15">
        <f t="shared" si="314"/>
        <v>42044.184988425928</v>
      </c>
      <c r="M3383" s="15" t="str">
        <f t="shared" si="315"/>
        <v>Feb</v>
      </c>
      <c r="N3383" s="15" t="str">
        <f t="shared" si="316"/>
        <v>2015</v>
      </c>
      <c r="O3383" s="3" t="b">
        <v>0</v>
      </c>
      <c r="P3383" s="3">
        <v>48</v>
      </c>
      <c r="Q3383" s="3" t="b">
        <v>1</v>
      </c>
      <c r="R3383" s="3" t="s">
        <v>8271</v>
      </c>
      <c r="S3383" s="7">
        <f t="shared" si="312"/>
        <v>102</v>
      </c>
      <c r="T3383" s="3">
        <f t="shared" si="317"/>
        <v>85.21</v>
      </c>
      <c r="U3383" s="9" t="s">
        <v>8310</v>
      </c>
      <c r="V3383" s="3" t="s">
        <v>8311</v>
      </c>
    </row>
    <row r="3384" spans="1:22" ht="43.2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15">
        <f t="shared" si="313"/>
        <v>42583.957638888889</v>
      </c>
      <c r="K3384" s="3">
        <v>1467973256</v>
      </c>
      <c r="L3384" s="15">
        <f t="shared" si="314"/>
        <v>42559.431203703702</v>
      </c>
      <c r="M3384" s="15" t="str">
        <f t="shared" si="315"/>
        <v>Jul</v>
      </c>
      <c r="N3384" s="15" t="str">
        <f t="shared" si="316"/>
        <v>2016</v>
      </c>
      <c r="O3384" s="3" t="b">
        <v>0</v>
      </c>
      <c r="P3384" s="3">
        <v>46</v>
      </c>
      <c r="Q3384" s="3" t="b">
        <v>1</v>
      </c>
      <c r="R3384" s="3" t="s">
        <v>8271</v>
      </c>
      <c r="S3384" s="7">
        <f t="shared" si="312"/>
        <v>101</v>
      </c>
      <c r="T3384" s="3">
        <f t="shared" si="317"/>
        <v>76.650000000000006</v>
      </c>
      <c r="U3384" s="9" t="s">
        <v>8310</v>
      </c>
      <c r="V3384" s="3" t="s">
        <v>8311</v>
      </c>
    </row>
    <row r="3385" spans="1:22" ht="43.2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15">
        <f t="shared" si="313"/>
        <v>42544.782638888893</v>
      </c>
      <c r="K3385" s="3">
        <v>1464979620</v>
      </c>
      <c r="L3385" s="15">
        <f t="shared" si="314"/>
        <v>42524.782638888893</v>
      </c>
      <c r="M3385" s="15" t="str">
        <f t="shared" si="315"/>
        <v>Jun</v>
      </c>
      <c r="N3385" s="15" t="str">
        <f t="shared" si="316"/>
        <v>2016</v>
      </c>
      <c r="O3385" s="3" t="b">
        <v>0</v>
      </c>
      <c r="P3385" s="3">
        <v>30</v>
      </c>
      <c r="Q3385" s="3" t="b">
        <v>1</v>
      </c>
      <c r="R3385" s="3" t="s">
        <v>8271</v>
      </c>
      <c r="S3385" s="7">
        <f t="shared" si="312"/>
        <v>112</v>
      </c>
      <c r="T3385" s="3">
        <f t="shared" si="317"/>
        <v>65.17</v>
      </c>
      <c r="U3385" s="9" t="s">
        <v>8310</v>
      </c>
      <c r="V3385" s="3" t="s">
        <v>8311</v>
      </c>
    </row>
    <row r="3386" spans="1:22" ht="43.2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15">
        <f t="shared" si="313"/>
        <v>42329.125</v>
      </c>
      <c r="K3386" s="3">
        <v>1444874768</v>
      </c>
      <c r="L3386" s="15">
        <f t="shared" si="314"/>
        <v>42292.087592592594</v>
      </c>
      <c r="M3386" s="15" t="str">
        <f t="shared" si="315"/>
        <v>Oct</v>
      </c>
      <c r="N3386" s="15" t="str">
        <f t="shared" si="316"/>
        <v>2015</v>
      </c>
      <c r="O3386" s="3" t="b">
        <v>0</v>
      </c>
      <c r="P3386" s="3">
        <v>64</v>
      </c>
      <c r="Q3386" s="3" t="b">
        <v>1</v>
      </c>
      <c r="R3386" s="3" t="s">
        <v>8271</v>
      </c>
      <c r="S3386" s="7">
        <f t="shared" si="312"/>
        <v>100</v>
      </c>
      <c r="T3386" s="3">
        <f t="shared" si="317"/>
        <v>93.76</v>
      </c>
      <c r="U3386" s="9" t="s">
        <v>8310</v>
      </c>
      <c r="V3386" s="3" t="s">
        <v>8311</v>
      </c>
    </row>
    <row r="3387" spans="1:22" ht="57.6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15">
        <f t="shared" si="313"/>
        <v>41983.8675</v>
      </c>
      <c r="K3387" s="3">
        <v>1415652552</v>
      </c>
      <c r="L3387" s="15">
        <f t="shared" si="314"/>
        <v>41953.8675</v>
      </c>
      <c r="M3387" s="15" t="str">
        <f t="shared" si="315"/>
        <v>Nov</v>
      </c>
      <c r="N3387" s="15" t="str">
        <f t="shared" si="316"/>
        <v>2014</v>
      </c>
      <c r="O3387" s="3" t="b">
        <v>0</v>
      </c>
      <c r="P3387" s="3">
        <v>15</v>
      </c>
      <c r="Q3387" s="3" t="b">
        <v>1</v>
      </c>
      <c r="R3387" s="3" t="s">
        <v>8271</v>
      </c>
      <c r="S3387" s="7">
        <f t="shared" si="312"/>
        <v>100</v>
      </c>
      <c r="T3387" s="3">
        <f t="shared" si="317"/>
        <v>133.33000000000001</v>
      </c>
      <c r="U3387" s="9" t="s">
        <v>8310</v>
      </c>
      <c r="V3387" s="3" t="s">
        <v>8311</v>
      </c>
    </row>
    <row r="3388" spans="1:22" ht="43.2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15">
        <f t="shared" si="313"/>
        <v>41976.644745370373</v>
      </c>
      <c r="K3388" s="3">
        <v>1415028506</v>
      </c>
      <c r="L3388" s="15">
        <f t="shared" si="314"/>
        <v>41946.644745370373</v>
      </c>
      <c r="M3388" s="15" t="str">
        <f t="shared" si="315"/>
        <v>Nov</v>
      </c>
      <c r="N3388" s="15" t="str">
        <f t="shared" si="316"/>
        <v>2014</v>
      </c>
      <c r="O3388" s="3" t="b">
        <v>0</v>
      </c>
      <c r="P3388" s="3">
        <v>41</v>
      </c>
      <c r="Q3388" s="3" t="b">
        <v>1</v>
      </c>
      <c r="R3388" s="3" t="s">
        <v>8271</v>
      </c>
      <c r="S3388" s="7">
        <f t="shared" si="312"/>
        <v>105</v>
      </c>
      <c r="T3388" s="3">
        <f t="shared" si="317"/>
        <v>51.22</v>
      </c>
      <c r="U3388" s="9" t="s">
        <v>8310</v>
      </c>
      <c r="V3388" s="3" t="s">
        <v>8311</v>
      </c>
    </row>
    <row r="3389" spans="1:22" ht="57.6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15">
        <f t="shared" si="313"/>
        <v>41987.762592592597</v>
      </c>
      <c r="K3389" s="3">
        <v>1415125088</v>
      </c>
      <c r="L3389" s="15">
        <f t="shared" si="314"/>
        <v>41947.762592592589</v>
      </c>
      <c r="M3389" s="15" t="str">
        <f t="shared" si="315"/>
        <v>Nov</v>
      </c>
      <c r="N3389" s="15" t="str">
        <f t="shared" si="316"/>
        <v>2014</v>
      </c>
      <c r="O3389" s="3" t="b">
        <v>0</v>
      </c>
      <c r="P3389" s="3">
        <v>35</v>
      </c>
      <c r="Q3389" s="3" t="b">
        <v>1</v>
      </c>
      <c r="R3389" s="3" t="s">
        <v>8271</v>
      </c>
      <c r="S3389" s="7">
        <f t="shared" si="312"/>
        <v>117</v>
      </c>
      <c r="T3389" s="3">
        <f t="shared" si="317"/>
        <v>100.17</v>
      </c>
      <c r="U3389" s="9" t="s">
        <v>8310</v>
      </c>
      <c r="V3389" s="3" t="s">
        <v>8311</v>
      </c>
    </row>
    <row r="3390" spans="1:22" ht="57.6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15">
        <f t="shared" si="313"/>
        <v>42173.461122685185</v>
      </c>
      <c r="K3390" s="3">
        <v>1432033441</v>
      </c>
      <c r="L3390" s="15">
        <f t="shared" si="314"/>
        <v>42143.461122685185</v>
      </c>
      <c r="M3390" s="15" t="str">
        <f t="shared" si="315"/>
        <v>May</v>
      </c>
      <c r="N3390" s="15" t="str">
        <f t="shared" si="316"/>
        <v>2015</v>
      </c>
      <c r="O3390" s="3" t="b">
        <v>0</v>
      </c>
      <c r="P3390" s="3">
        <v>45</v>
      </c>
      <c r="Q3390" s="3" t="b">
        <v>1</v>
      </c>
      <c r="R3390" s="3" t="s">
        <v>8271</v>
      </c>
      <c r="S3390" s="7">
        <f t="shared" si="312"/>
        <v>104</v>
      </c>
      <c r="T3390" s="3">
        <f t="shared" si="317"/>
        <v>34.6</v>
      </c>
      <c r="U3390" s="9" t="s">
        <v>8310</v>
      </c>
      <c r="V3390" s="3" t="s">
        <v>8311</v>
      </c>
    </row>
    <row r="3391" spans="1:22" ht="43.2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15">
        <f t="shared" si="313"/>
        <v>42524.563449074078</v>
      </c>
      <c r="K3391" s="3">
        <v>1462368682</v>
      </c>
      <c r="L3391" s="15">
        <f t="shared" si="314"/>
        <v>42494.563449074078</v>
      </c>
      <c r="M3391" s="15" t="str">
        <f t="shared" si="315"/>
        <v>May</v>
      </c>
      <c r="N3391" s="15" t="str">
        <f t="shared" si="316"/>
        <v>2016</v>
      </c>
      <c r="O3391" s="3" t="b">
        <v>0</v>
      </c>
      <c r="P3391" s="3">
        <v>62</v>
      </c>
      <c r="Q3391" s="3" t="b">
        <v>1</v>
      </c>
      <c r="R3391" s="3" t="s">
        <v>8271</v>
      </c>
      <c r="S3391" s="7">
        <f t="shared" si="312"/>
        <v>115</v>
      </c>
      <c r="T3391" s="3">
        <f t="shared" si="317"/>
        <v>184.68</v>
      </c>
      <c r="U3391" s="9" t="s">
        <v>8310</v>
      </c>
      <c r="V3391" s="3" t="s">
        <v>8311</v>
      </c>
    </row>
    <row r="3392" spans="1:22" ht="57.6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15">
        <f t="shared" si="313"/>
        <v>41830.774826388886</v>
      </c>
      <c r="K3392" s="3">
        <v>1403721345</v>
      </c>
      <c r="L3392" s="15">
        <f t="shared" si="314"/>
        <v>41815.774826388886</v>
      </c>
      <c r="M3392" s="15" t="str">
        <f t="shared" si="315"/>
        <v>Jun</v>
      </c>
      <c r="N3392" s="15" t="str">
        <f t="shared" si="316"/>
        <v>2014</v>
      </c>
      <c r="O3392" s="3" t="b">
        <v>0</v>
      </c>
      <c r="P3392" s="3">
        <v>22</v>
      </c>
      <c r="Q3392" s="3" t="b">
        <v>1</v>
      </c>
      <c r="R3392" s="3" t="s">
        <v>8271</v>
      </c>
      <c r="S3392" s="7">
        <f t="shared" si="312"/>
        <v>102</v>
      </c>
      <c r="T3392" s="3">
        <f t="shared" si="317"/>
        <v>69.819999999999993</v>
      </c>
      <c r="U3392" s="9" t="s">
        <v>8310</v>
      </c>
      <c r="V3392" s="3" t="s">
        <v>8311</v>
      </c>
    </row>
    <row r="3393" spans="1:22" ht="43.2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15">
        <f t="shared" si="313"/>
        <v>41859.936111111114</v>
      </c>
      <c r="K3393" s="3">
        <v>1404997548</v>
      </c>
      <c r="L3393" s="15">
        <f t="shared" si="314"/>
        <v>41830.545694444445</v>
      </c>
      <c r="M3393" s="15" t="str">
        <f t="shared" si="315"/>
        <v>Jul</v>
      </c>
      <c r="N3393" s="15" t="str">
        <f t="shared" si="316"/>
        <v>2014</v>
      </c>
      <c r="O3393" s="3" t="b">
        <v>0</v>
      </c>
      <c r="P3393" s="3">
        <v>18</v>
      </c>
      <c r="Q3393" s="3" t="b">
        <v>1</v>
      </c>
      <c r="R3393" s="3" t="s">
        <v>8271</v>
      </c>
      <c r="S3393" s="7">
        <f t="shared" si="312"/>
        <v>223</v>
      </c>
      <c r="T3393" s="3">
        <f t="shared" si="317"/>
        <v>61.94</v>
      </c>
      <c r="U3393" s="9" t="s">
        <v>8310</v>
      </c>
      <c r="V3393" s="3" t="s">
        <v>8311</v>
      </c>
    </row>
    <row r="3394" spans="1:22" ht="57.6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15">
        <f t="shared" si="313"/>
        <v>42496.845543981486</v>
      </c>
      <c r="K3394" s="3">
        <v>1458245855</v>
      </c>
      <c r="L3394" s="15">
        <f t="shared" si="314"/>
        <v>42446.845543981486</v>
      </c>
      <c r="M3394" s="15" t="str">
        <f t="shared" si="315"/>
        <v>Mar</v>
      </c>
      <c r="N3394" s="15" t="str">
        <f t="shared" si="316"/>
        <v>2016</v>
      </c>
      <c r="O3394" s="3" t="b">
        <v>0</v>
      </c>
      <c r="P3394" s="3">
        <v>12</v>
      </c>
      <c r="Q3394" s="3" t="b">
        <v>1</v>
      </c>
      <c r="R3394" s="3" t="s">
        <v>8271</v>
      </c>
      <c r="S3394" s="7">
        <f t="shared" ref="S3394:S3457" si="318">ROUND((E3394/D3394)*100,0)</f>
        <v>100</v>
      </c>
      <c r="T3394" s="3">
        <f t="shared" si="317"/>
        <v>41.67</v>
      </c>
      <c r="U3394" s="9" t="s">
        <v>8310</v>
      </c>
      <c r="V3394" s="3" t="s">
        <v>8311</v>
      </c>
    </row>
    <row r="3395" spans="1:22" ht="43.2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15">
        <f t="shared" ref="J3395:J3458" si="319">(((I3395/60)/60)/24)+DATE(1970,1,1)</f>
        <v>41949.031944444447</v>
      </c>
      <c r="K3395" s="3">
        <v>1413065230</v>
      </c>
      <c r="L3395" s="15">
        <f t="shared" ref="L3395:L3458" si="320">(((K3395/60)/60)/24)+DATE(1970,1,1)</f>
        <v>41923.921643518523</v>
      </c>
      <c r="M3395" s="15" t="str">
        <f t="shared" ref="M3395:M3458" si="321">TEXT(L3395, "mmm")</f>
        <v>Oct</v>
      </c>
      <c r="N3395" s="15" t="str">
        <f t="shared" ref="N3395:N3458" si="322">TEXT(L3395, "yyyy")</f>
        <v>2014</v>
      </c>
      <c r="O3395" s="3" t="b">
        <v>0</v>
      </c>
      <c r="P3395" s="3">
        <v>44</v>
      </c>
      <c r="Q3395" s="3" t="b">
        <v>1</v>
      </c>
      <c r="R3395" s="3" t="s">
        <v>8271</v>
      </c>
      <c r="S3395" s="7">
        <f t="shared" si="318"/>
        <v>106</v>
      </c>
      <c r="T3395" s="3">
        <f t="shared" ref="T3395:T3458" si="323">ROUND(E3395/P3395,2)</f>
        <v>36.07</v>
      </c>
      <c r="U3395" s="9" t="s">
        <v>8310</v>
      </c>
      <c r="V3395" s="3" t="s">
        <v>8311</v>
      </c>
    </row>
    <row r="3396" spans="1:22" ht="43.2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15">
        <f t="shared" si="319"/>
        <v>41847.59542824074</v>
      </c>
      <c r="K3396" s="3">
        <v>1403878645</v>
      </c>
      <c r="L3396" s="15">
        <f t="shared" si="320"/>
        <v>41817.59542824074</v>
      </c>
      <c r="M3396" s="15" t="str">
        <f t="shared" si="321"/>
        <v>Jun</v>
      </c>
      <c r="N3396" s="15" t="str">
        <f t="shared" si="322"/>
        <v>2014</v>
      </c>
      <c r="O3396" s="3" t="b">
        <v>0</v>
      </c>
      <c r="P3396" s="3">
        <v>27</v>
      </c>
      <c r="Q3396" s="3" t="b">
        <v>1</v>
      </c>
      <c r="R3396" s="3" t="s">
        <v>8271</v>
      </c>
      <c r="S3396" s="7">
        <f t="shared" si="318"/>
        <v>142</v>
      </c>
      <c r="T3396" s="3">
        <f t="shared" si="323"/>
        <v>29</v>
      </c>
      <c r="U3396" s="9" t="s">
        <v>8310</v>
      </c>
      <c r="V3396" s="3" t="s">
        <v>8311</v>
      </c>
    </row>
    <row r="3397" spans="1:22" ht="28.8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15">
        <f t="shared" si="319"/>
        <v>42154.756944444445</v>
      </c>
      <c r="K3397" s="3">
        <v>1431795944</v>
      </c>
      <c r="L3397" s="15">
        <f t="shared" si="320"/>
        <v>42140.712314814817</v>
      </c>
      <c r="M3397" s="15" t="str">
        <f t="shared" si="321"/>
        <v>May</v>
      </c>
      <c r="N3397" s="15" t="str">
        <f t="shared" si="322"/>
        <v>2015</v>
      </c>
      <c r="O3397" s="3" t="b">
        <v>0</v>
      </c>
      <c r="P3397" s="3">
        <v>38</v>
      </c>
      <c r="Q3397" s="3" t="b">
        <v>1</v>
      </c>
      <c r="R3397" s="3" t="s">
        <v>8271</v>
      </c>
      <c r="S3397" s="7">
        <f t="shared" si="318"/>
        <v>184</v>
      </c>
      <c r="T3397" s="3">
        <f t="shared" si="323"/>
        <v>24.21</v>
      </c>
      <c r="U3397" s="9" t="s">
        <v>8310</v>
      </c>
      <c r="V3397" s="3" t="s">
        <v>8311</v>
      </c>
    </row>
    <row r="3398" spans="1:22" ht="43.2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15">
        <f t="shared" si="319"/>
        <v>41791.165972222225</v>
      </c>
      <c r="K3398" s="3">
        <v>1399286589</v>
      </c>
      <c r="L3398" s="15">
        <f t="shared" si="320"/>
        <v>41764.44663194444</v>
      </c>
      <c r="M3398" s="15" t="str">
        <f t="shared" si="321"/>
        <v>May</v>
      </c>
      <c r="N3398" s="15" t="str">
        <f t="shared" si="322"/>
        <v>2014</v>
      </c>
      <c r="O3398" s="3" t="b">
        <v>0</v>
      </c>
      <c r="P3398" s="3">
        <v>28</v>
      </c>
      <c r="Q3398" s="3" t="b">
        <v>1</v>
      </c>
      <c r="R3398" s="3" t="s">
        <v>8271</v>
      </c>
      <c r="S3398" s="7">
        <f t="shared" si="318"/>
        <v>104</v>
      </c>
      <c r="T3398" s="3">
        <f t="shared" si="323"/>
        <v>55.89</v>
      </c>
      <c r="U3398" s="9" t="s">
        <v>8310</v>
      </c>
      <c r="V3398" s="3" t="s">
        <v>8311</v>
      </c>
    </row>
    <row r="3399" spans="1:22" ht="28.8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15">
        <f t="shared" si="319"/>
        <v>42418.916666666672</v>
      </c>
      <c r="K3399" s="3">
        <v>1452338929</v>
      </c>
      <c r="L3399" s="15">
        <f t="shared" si="320"/>
        <v>42378.478344907402</v>
      </c>
      <c r="M3399" s="15" t="str">
        <f t="shared" si="321"/>
        <v>Jan</v>
      </c>
      <c r="N3399" s="15" t="str">
        <f t="shared" si="322"/>
        <v>2016</v>
      </c>
      <c r="O3399" s="3" t="b">
        <v>0</v>
      </c>
      <c r="P3399" s="3">
        <v>24</v>
      </c>
      <c r="Q3399" s="3" t="b">
        <v>1</v>
      </c>
      <c r="R3399" s="3" t="s">
        <v>8271</v>
      </c>
      <c r="S3399" s="7">
        <f t="shared" si="318"/>
        <v>112</v>
      </c>
      <c r="T3399" s="3">
        <f t="shared" si="323"/>
        <v>11.67</v>
      </c>
      <c r="U3399" s="9" t="s">
        <v>8310</v>
      </c>
      <c r="V3399" s="3" t="s">
        <v>8311</v>
      </c>
    </row>
    <row r="3400" spans="1:22" ht="43.2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15">
        <f t="shared" si="319"/>
        <v>41964.708333333328</v>
      </c>
      <c r="K3400" s="3">
        <v>1414605776</v>
      </c>
      <c r="L3400" s="15">
        <f t="shared" si="320"/>
        <v>41941.75203703704</v>
      </c>
      <c r="M3400" s="15" t="str">
        <f t="shared" si="321"/>
        <v>Oct</v>
      </c>
      <c r="N3400" s="15" t="str">
        <f t="shared" si="322"/>
        <v>2014</v>
      </c>
      <c r="O3400" s="3" t="b">
        <v>0</v>
      </c>
      <c r="P3400" s="3">
        <v>65</v>
      </c>
      <c r="Q3400" s="3" t="b">
        <v>1</v>
      </c>
      <c r="R3400" s="3" t="s">
        <v>8271</v>
      </c>
      <c r="S3400" s="7">
        <f t="shared" si="318"/>
        <v>111</v>
      </c>
      <c r="T3400" s="3">
        <f t="shared" si="323"/>
        <v>68.349999999999994</v>
      </c>
      <c r="U3400" s="9" t="s">
        <v>8310</v>
      </c>
      <c r="V3400" s="3" t="s">
        <v>8311</v>
      </c>
    </row>
    <row r="3401" spans="1:22" ht="43.2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15">
        <f t="shared" si="319"/>
        <v>42056.920428240745</v>
      </c>
      <c r="K3401" s="3">
        <v>1421964325</v>
      </c>
      <c r="L3401" s="15">
        <f t="shared" si="320"/>
        <v>42026.920428240745</v>
      </c>
      <c r="M3401" s="15" t="str">
        <f t="shared" si="321"/>
        <v>Jan</v>
      </c>
      <c r="N3401" s="15" t="str">
        <f t="shared" si="322"/>
        <v>2015</v>
      </c>
      <c r="O3401" s="3" t="b">
        <v>0</v>
      </c>
      <c r="P3401" s="3">
        <v>46</v>
      </c>
      <c r="Q3401" s="3" t="b">
        <v>1</v>
      </c>
      <c r="R3401" s="3" t="s">
        <v>8271</v>
      </c>
      <c r="S3401" s="7">
        <f t="shared" si="318"/>
        <v>104</v>
      </c>
      <c r="T3401" s="3">
        <f t="shared" si="323"/>
        <v>27.07</v>
      </c>
      <c r="U3401" s="9" t="s">
        <v>8310</v>
      </c>
      <c r="V3401" s="3" t="s">
        <v>8311</v>
      </c>
    </row>
    <row r="3402" spans="1:22" ht="43.2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15">
        <f t="shared" si="319"/>
        <v>41879.953865740739</v>
      </c>
      <c r="K3402" s="3">
        <v>1405378414</v>
      </c>
      <c r="L3402" s="15">
        <f t="shared" si="320"/>
        <v>41834.953865740739</v>
      </c>
      <c r="M3402" s="15" t="str">
        <f t="shared" si="321"/>
        <v>Jul</v>
      </c>
      <c r="N3402" s="15" t="str">
        <f t="shared" si="322"/>
        <v>2014</v>
      </c>
      <c r="O3402" s="3" t="b">
        <v>0</v>
      </c>
      <c r="P3402" s="3">
        <v>85</v>
      </c>
      <c r="Q3402" s="3" t="b">
        <v>1</v>
      </c>
      <c r="R3402" s="3" t="s">
        <v>8271</v>
      </c>
      <c r="S3402" s="7">
        <f t="shared" si="318"/>
        <v>100</v>
      </c>
      <c r="T3402" s="3">
        <f t="shared" si="323"/>
        <v>118.13</v>
      </c>
      <c r="U3402" s="9" t="s">
        <v>8310</v>
      </c>
      <c r="V3402" s="3" t="s">
        <v>8311</v>
      </c>
    </row>
    <row r="3403" spans="1:22" ht="57.6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15">
        <f t="shared" si="319"/>
        <v>42223.723912037036</v>
      </c>
      <c r="K3403" s="3">
        <v>1436376146</v>
      </c>
      <c r="L3403" s="15">
        <f t="shared" si="320"/>
        <v>42193.723912037036</v>
      </c>
      <c r="M3403" s="15" t="str">
        <f t="shared" si="321"/>
        <v>Jul</v>
      </c>
      <c r="N3403" s="15" t="str">
        <f t="shared" si="322"/>
        <v>2015</v>
      </c>
      <c r="O3403" s="3" t="b">
        <v>0</v>
      </c>
      <c r="P3403" s="3">
        <v>66</v>
      </c>
      <c r="Q3403" s="3" t="b">
        <v>1</v>
      </c>
      <c r="R3403" s="3" t="s">
        <v>8271</v>
      </c>
      <c r="S3403" s="7">
        <f t="shared" si="318"/>
        <v>102</v>
      </c>
      <c r="T3403" s="3">
        <f t="shared" si="323"/>
        <v>44.76</v>
      </c>
      <c r="U3403" s="9" t="s">
        <v>8310</v>
      </c>
      <c r="V3403" s="3" t="s">
        <v>8311</v>
      </c>
    </row>
    <row r="3404" spans="1:22" ht="43.2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15">
        <f t="shared" si="319"/>
        <v>42320.104861111111</v>
      </c>
      <c r="K3404" s="3">
        <v>1444747843</v>
      </c>
      <c r="L3404" s="15">
        <f t="shared" si="320"/>
        <v>42290.61855324074</v>
      </c>
      <c r="M3404" s="15" t="str">
        <f t="shared" si="321"/>
        <v>Oct</v>
      </c>
      <c r="N3404" s="15" t="str">
        <f t="shared" si="322"/>
        <v>2015</v>
      </c>
      <c r="O3404" s="3" t="b">
        <v>0</v>
      </c>
      <c r="P3404" s="3">
        <v>165</v>
      </c>
      <c r="Q3404" s="3" t="b">
        <v>1</v>
      </c>
      <c r="R3404" s="3" t="s">
        <v>8271</v>
      </c>
      <c r="S3404" s="7">
        <f t="shared" si="318"/>
        <v>110</v>
      </c>
      <c r="T3404" s="3">
        <f t="shared" si="323"/>
        <v>99.79</v>
      </c>
      <c r="U3404" s="9" t="s">
        <v>8310</v>
      </c>
      <c r="V3404" s="3" t="s">
        <v>8311</v>
      </c>
    </row>
    <row r="3405" spans="1:22" ht="43.2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15">
        <f t="shared" si="319"/>
        <v>42180.462083333332</v>
      </c>
      <c r="K3405" s="3">
        <v>1432638324</v>
      </c>
      <c r="L3405" s="15">
        <f t="shared" si="320"/>
        <v>42150.462083333332</v>
      </c>
      <c r="M3405" s="15" t="str">
        <f t="shared" si="321"/>
        <v>May</v>
      </c>
      <c r="N3405" s="15" t="str">
        <f t="shared" si="322"/>
        <v>2015</v>
      </c>
      <c r="O3405" s="3" t="b">
        <v>0</v>
      </c>
      <c r="P3405" s="3">
        <v>17</v>
      </c>
      <c r="Q3405" s="3" t="b">
        <v>1</v>
      </c>
      <c r="R3405" s="3" t="s">
        <v>8271</v>
      </c>
      <c r="S3405" s="7">
        <f t="shared" si="318"/>
        <v>100</v>
      </c>
      <c r="T3405" s="3">
        <f t="shared" si="323"/>
        <v>117.65</v>
      </c>
      <c r="U3405" s="9" t="s">
        <v>8310</v>
      </c>
      <c r="V3405" s="3" t="s">
        <v>8311</v>
      </c>
    </row>
    <row r="3406" spans="1:22" ht="57.6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15">
        <f t="shared" si="319"/>
        <v>42172.503495370373</v>
      </c>
      <c r="K3406" s="3">
        <v>1432814702</v>
      </c>
      <c r="L3406" s="15">
        <f t="shared" si="320"/>
        <v>42152.503495370373</v>
      </c>
      <c r="M3406" s="15" t="str">
        <f t="shared" si="321"/>
        <v>May</v>
      </c>
      <c r="N3406" s="15" t="str">
        <f t="shared" si="322"/>
        <v>2015</v>
      </c>
      <c r="O3406" s="3" t="b">
        <v>0</v>
      </c>
      <c r="P3406" s="3">
        <v>3</v>
      </c>
      <c r="Q3406" s="3" t="b">
        <v>1</v>
      </c>
      <c r="R3406" s="3" t="s">
        <v>8271</v>
      </c>
      <c r="S3406" s="7">
        <f t="shared" si="318"/>
        <v>122</v>
      </c>
      <c r="T3406" s="3">
        <f t="shared" si="323"/>
        <v>203.33</v>
      </c>
      <c r="U3406" s="9" t="s">
        <v>8310</v>
      </c>
      <c r="V3406" s="3" t="s">
        <v>8311</v>
      </c>
    </row>
    <row r="3407" spans="1:22" ht="43.2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15">
        <f t="shared" si="319"/>
        <v>42430.999305555553</v>
      </c>
      <c r="K3407" s="3">
        <v>1455063886</v>
      </c>
      <c r="L3407" s="15">
        <f t="shared" si="320"/>
        <v>42410.017199074078</v>
      </c>
      <c r="M3407" s="15" t="str">
        <f t="shared" si="321"/>
        <v>Feb</v>
      </c>
      <c r="N3407" s="15" t="str">
        <f t="shared" si="322"/>
        <v>2016</v>
      </c>
      <c r="O3407" s="3" t="b">
        <v>0</v>
      </c>
      <c r="P3407" s="3">
        <v>17</v>
      </c>
      <c r="Q3407" s="3" t="b">
        <v>1</v>
      </c>
      <c r="R3407" s="3" t="s">
        <v>8271</v>
      </c>
      <c r="S3407" s="7">
        <f t="shared" si="318"/>
        <v>138</v>
      </c>
      <c r="T3407" s="3">
        <f t="shared" si="323"/>
        <v>28.32</v>
      </c>
      <c r="U3407" s="9" t="s">
        <v>8310</v>
      </c>
      <c r="V3407" s="3" t="s">
        <v>8311</v>
      </c>
    </row>
    <row r="3408" spans="1:22" ht="43.2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15">
        <f t="shared" si="319"/>
        <v>41836.492777777778</v>
      </c>
      <c r="K3408" s="3">
        <v>1401623376</v>
      </c>
      <c r="L3408" s="15">
        <f t="shared" si="320"/>
        <v>41791.492777777778</v>
      </c>
      <c r="M3408" s="15" t="str">
        <f t="shared" si="321"/>
        <v>Jun</v>
      </c>
      <c r="N3408" s="15" t="str">
        <f t="shared" si="322"/>
        <v>2014</v>
      </c>
      <c r="O3408" s="3" t="b">
        <v>0</v>
      </c>
      <c r="P3408" s="3">
        <v>91</v>
      </c>
      <c r="Q3408" s="3" t="b">
        <v>1</v>
      </c>
      <c r="R3408" s="3" t="s">
        <v>8271</v>
      </c>
      <c r="S3408" s="7">
        <f t="shared" si="318"/>
        <v>100</v>
      </c>
      <c r="T3408" s="3">
        <f t="shared" si="323"/>
        <v>110.23</v>
      </c>
      <c r="U3408" s="9" t="s">
        <v>8310</v>
      </c>
      <c r="V3408" s="3" t="s">
        <v>8311</v>
      </c>
    </row>
    <row r="3409" spans="1:22" ht="57.6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15">
        <f t="shared" si="319"/>
        <v>41826.422326388885</v>
      </c>
      <c r="K3409" s="3">
        <v>1402049289</v>
      </c>
      <c r="L3409" s="15">
        <f t="shared" si="320"/>
        <v>41796.422326388885</v>
      </c>
      <c r="M3409" s="15" t="str">
        <f t="shared" si="321"/>
        <v>Jun</v>
      </c>
      <c r="N3409" s="15" t="str">
        <f t="shared" si="322"/>
        <v>2014</v>
      </c>
      <c r="O3409" s="3" t="b">
        <v>0</v>
      </c>
      <c r="P3409" s="3">
        <v>67</v>
      </c>
      <c r="Q3409" s="3" t="b">
        <v>1</v>
      </c>
      <c r="R3409" s="3" t="s">
        <v>8271</v>
      </c>
      <c r="S3409" s="7">
        <f t="shared" si="318"/>
        <v>107</v>
      </c>
      <c r="T3409" s="3">
        <f t="shared" si="323"/>
        <v>31.97</v>
      </c>
      <c r="U3409" s="9" t="s">
        <v>8310</v>
      </c>
      <c r="V3409" s="3" t="s">
        <v>8311</v>
      </c>
    </row>
    <row r="3410" spans="1:22" ht="43.2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15">
        <f t="shared" si="319"/>
        <v>41838.991944444446</v>
      </c>
      <c r="K3410" s="3">
        <v>1403135304</v>
      </c>
      <c r="L3410" s="15">
        <f t="shared" si="320"/>
        <v>41808.991944444446</v>
      </c>
      <c r="M3410" s="15" t="str">
        <f t="shared" si="321"/>
        <v>Jun</v>
      </c>
      <c r="N3410" s="15" t="str">
        <f t="shared" si="322"/>
        <v>2014</v>
      </c>
      <c r="O3410" s="3" t="b">
        <v>0</v>
      </c>
      <c r="P3410" s="3">
        <v>18</v>
      </c>
      <c r="Q3410" s="3" t="b">
        <v>1</v>
      </c>
      <c r="R3410" s="3" t="s">
        <v>8271</v>
      </c>
      <c r="S3410" s="7">
        <f t="shared" si="318"/>
        <v>211</v>
      </c>
      <c r="T3410" s="3">
        <f t="shared" si="323"/>
        <v>58.61</v>
      </c>
      <c r="U3410" s="9" t="s">
        <v>8310</v>
      </c>
      <c r="V3410" s="3" t="s">
        <v>8311</v>
      </c>
    </row>
    <row r="3411" spans="1:22" ht="43.2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15">
        <f t="shared" si="319"/>
        <v>42582.873611111107</v>
      </c>
      <c r="K3411" s="3">
        <v>1466710358</v>
      </c>
      <c r="L3411" s="15">
        <f t="shared" si="320"/>
        <v>42544.814328703709</v>
      </c>
      <c r="M3411" s="15" t="str">
        <f t="shared" si="321"/>
        <v>Jun</v>
      </c>
      <c r="N3411" s="15" t="str">
        <f t="shared" si="322"/>
        <v>2016</v>
      </c>
      <c r="O3411" s="3" t="b">
        <v>0</v>
      </c>
      <c r="P3411" s="3">
        <v>21</v>
      </c>
      <c r="Q3411" s="3" t="b">
        <v>1</v>
      </c>
      <c r="R3411" s="3" t="s">
        <v>8271</v>
      </c>
      <c r="S3411" s="7">
        <f t="shared" si="318"/>
        <v>124</v>
      </c>
      <c r="T3411" s="3">
        <f t="shared" si="323"/>
        <v>29.43</v>
      </c>
      <c r="U3411" s="9" t="s">
        <v>8310</v>
      </c>
      <c r="V3411" s="3" t="s">
        <v>8311</v>
      </c>
    </row>
    <row r="3412" spans="1:22" ht="43.2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15">
        <f t="shared" si="319"/>
        <v>42527.291666666672</v>
      </c>
      <c r="K3412" s="3">
        <v>1462841990</v>
      </c>
      <c r="L3412" s="15">
        <f t="shared" si="320"/>
        <v>42500.041550925926</v>
      </c>
      <c r="M3412" s="15" t="str">
        <f t="shared" si="321"/>
        <v>May</v>
      </c>
      <c r="N3412" s="15" t="str">
        <f t="shared" si="322"/>
        <v>2016</v>
      </c>
      <c r="O3412" s="3" t="b">
        <v>0</v>
      </c>
      <c r="P3412" s="3">
        <v>40</v>
      </c>
      <c r="Q3412" s="3" t="b">
        <v>1</v>
      </c>
      <c r="R3412" s="3" t="s">
        <v>8271</v>
      </c>
      <c r="S3412" s="7">
        <f t="shared" si="318"/>
        <v>109</v>
      </c>
      <c r="T3412" s="3">
        <f t="shared" si="323"/>
        <v>81.38</v>
      </c>
      <c r="U3412" s="9" t="s">
        <v>8310</v>
      </c>
      <c r="V3412" s="3" t="s">
        <v>8311</v>
      </c>
    </row>
    <row r="3413" spans="1:22" ht="43.2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15">
        <f t="shared" si="319"/>
        <v>42285.022824074069</v>
      </c>
      <c r="K3413" s="3">
        <v>1442536372</v>
      </c>
      <c r="L3413" s="15">
        <f t="shared" si="320"/>
        <v>42265.022824074069</v>
      </c>
      <c r="M3413" s="15" t="str">
        <f t="shared" si="321"/>
        <v>Sep</v>
      </c>
      <c r="N3413" s="15" t="str">
        <f t="shared" si="322"/>
        <v>2015</v>
      </c>
      <c r="O3413" s="3" t="b">
        <v>0</v>
      </c>
      <c r="P3413" s="3">
        <v>78</v>
      </c>
      <c r="Q3413" s="3" t="b">
        <v>1</v>
      </c>
      <c r="R3413" s="3" t="s">
        <v>8271</v>
      </c>
      <c r="S3413" s="7">
        <f t="shared" si="318"/>
        <v>104</v>
      </c>
      <c r="T3413" s="3">
        <f t="shared" si="323"/>
        <v>199.17</v>
      </c>
      <c r="U3413" s="9" t="s">
        <v>8310</v>
      </c>
      <c r="V3413" s="3" t="s">
        <v>8311</v>
      </c>
    </row>
    <row r="3414" spans="1:22" ht="43.2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15">
        <f t="shared" si="319"/>
        <v>41909.959050925929</v>
      </c>
      <c r="K3414" s="3">
        <v>1409266862</v>
      </c>
      <c r="L3414" s="15">
        <f t="shared" si="320"/>
        <v>41879.959050925929</v>
      </c>
      <c r="M3414" s="15" t="str">
        <f t="shared" si="321"/>
        <v>Aug</v>
      </c>
      <c r="N3414" s="15" t="str">
        <f t="shared" si="322"/>
        <v>2014</v>
      </c>
      <c r="O3414" s="3" t="b">
        <v>0</v>
      </c>
      <c r="P3414" s="3">
        <v>26</v>
      </c>
      <c r="Q3414" s="3" t="b">
        <v>1</v>
      </c>
      <c r="R3414" s="3" t="s">
        <v>8271</v>
      </c>
      <c r="S3414" s="7">
        <f t="shared" si="318"/>
        <v>100</v>
      </c>
      <c r="T3414" s="3">
        <f t="shared" si="323"/>
        <v>115.38</v>
      </c>
      <c r="U3414" s="9" t="s">
        <v>8310</v>
      </c>
      <c r="V3414" s="3" t="s">
        <v>8311</v>
      </c>
    </row>
    <row r="3415" spans="1:22" ht="57.6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15">
        <f t="shared" si="319"/>
        <v>42063.207638888889</v>
      </c>
      <c r="K3415" s="3">
        <v>1424280938</v>
      </c>
      <c r="L3415" s="15">
        <f t="shared" si="320"/>
        <v>42053.733078703706</v>
      </c>
      <c r="M3415" s="15" t="str">
        <f t="shared" si="321"/>
        <v>Feb</v>
      </c>
      <c r="N3415" s="15" t="str">
        <f t="shared" si="322"/>
        <v>2015</v>
      </c>
      <c r="O3415" s="3" t="b">
        <v>0</v>
      </c>
      <c r="P3415" s="3">
        <v>14</v>
      </c>
      <c r="Q3415" s="3" t="b">
        <v>1</v>
      </c>
      <c r="R3415" s="3" t="s">
        <v>8271</v>
      </c>
      <c r="S3415" s="7">
        <f t="shared" si="318"/>
        <v>130</v>
      </c>
      <c r="T3415" s="3">
        <f t="shared" si="323"/>
        <v>46.43</v>
      </c>
      <c r="U3415" s="9" t="s">
        <v>8310</v>
      </c>
      <c r="V3415" s="3" t="s">
        <v>8311</v>
      </c>
    </row>
    <row r="3416" spans="1:22" ht="43.2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15">
        <f t="shared" si="319"/>
        <v>42705.332638888889</v>
      </c>
      <c r="K3416" s="3">
        <v>1478030325</v>
      </c>
      <c r="L3416" s="15">
        <f t="shared" si="320"/>
        <v>42675.832465277781</v>
      </c>
      <c r="M3416" s="15" t="str">
        <f t="shared" si="321"/>
        <v>Nov</v>
      </c>
      <c r="N3416" s="15" t="str">
        <f t="shared" si="322"/>
        <v>2016</v>
      </c>
      <c r="O3416" s="3" t="b">
        <v>0</v>
      </c>
      <c r="P3416" s="3">
        <v>44</v>
      </c>
      <c r="Q3416" s="3" t="b">
        <v>1</v>
      </c>
      <c r="R3416" s="3" t="s">
        <v>8271</v>
      </c>
      <c r="S3416" s="7">
        <f t="shared" si="318"/>
        <v>104</v>
      </c>
      <c r="T3416" s="3">
        <f t="shared" si="323"/>
        <v>70.569999999999993</v>
      </c>
      <c r="U3416" s="9" t="s">
        <v>8310</v>
      </c>
      <c r="V3416" s="3" t="s">
        <v>8311</v>
      </c>
    </row>
    <row r="3417" spans="1:22" ht="43.2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15">
        <f t="shared" si="319"/>
        <v>42477.979166666672</v>
      </c>
      <c r="K3417" s="3">
        <v>1459999656</v>
      </c>
      <c r="L3417" s="15">
        <f t="shared" si="320"/>
        <v>42467.144166666665</v>
      </c>
      <c r="M3417" s="15" t="str">
        <f t="shared" si="321"/>
        <v>Apr</v>
      </c>
      <c r="N3417" s="15" t="str">
        <f t="shared" si="322"/>
        <v>2016</v>
      </c>
      <c r="O3417" s="3" t="b">
        <v>0</v>
      </c>
      <c r="P3417" s="3">
        <v>9</v>
      </c>
      <c r="Q3417" s="3" t="b">
        <v>1</v>
      </c>
      <c r="R3417" s="3" t="s">
        <v>8271</v>
      </c>
      <c r="S3417" s="7">
        <f t="shared" si="318"/>
        <v>100</v>
      </c>
      <c r="T3417" s="3">
        <f t="shared" si="323"/>
        <v>22.22</v>
      </c>
      <c r="U3417" s="9" t="s">
        <v>8310</v>
      </c>
      <c r="V3417" s="3" t="s">
        <v>8311</v>
      </c>
    </row>
    <row r="3418" spans="1:22" ht="57.6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15">
        <f t="shared" si="319"/>
        <v>42117.770833333328</v>
      </c>
      <c r="K3418" s="3">
        <v>1427363645</v>
      </c>
      <c r="L3418" s="15">
        <f t="shared" si="320"/>
        <v>42089.412557870368</v>
      </c>
      <c r="M3418" s="15" t="str">
        <f t="shared" si="321"/>
        <v>Mar</v>
      </c>
      <c r="N3418" s="15" t="str">
        <f t="shared" si="322"/>
        <v>2015</v>
      </c>
      <c r="O3418" s="3" t="b">
        <v>0</v>
      </c>
      <c r="P3418" s="3">
        <v>30</v>
      </c>
      <c r="Q3418" s="3" t="b">
        <v>1</v>
      </c>
      <c r="R3418" s="3" t="s">
        <v>8271</v>
      </c>
      <c r="S3418" s="7">
        <f t="shared" si="318"/>
        <v>120</v>
      </c>
      <c r="T3418" s="3">
        <f t="shared" si="323"/>
        <v>159.47</v>
      </c>
      <c r="U3418" s="9" t="s">
        <v>8310</v>
      </c>
      <c r="V3418" s="3" t="s">
        <v>8311</v>
      </c>
    </row>
    <row r="3419" spans="1:22" ht="43.2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15">
        <f t="shared" si="319"/>
        <v>41938.029861111114</v>
      </c>
      <c r="K3419" s="3">
        <v>1410558948</v>
      </c>
      <c r="L3419" s="15">
        <f t="shared" si="320"/>
        <v>41894.91375</v>
      </c>
      <c r="M3419" s="15" t="str">
        <f t="shared" si="321"/>
        <v>Sep</v>
      </c>
      <c r="N3419" s="15" t="str">
        <f t="shared" si="322"/>
        <v>2014</v>
      </c>
      <c r="O3419" s="3" t="b">
        <v>0</v>
      </c>
      <c r="P3419" s="3">
        <v>45</v>
      </c>
      <c r="Q3419" s="3" t="b">
        <v>1</v>
      </c>
      <c r="R3419" s="3" t="s">
        <v>8271</v>
      </c>
      <c r="S3419" s="7">
        <f t="shared" si="318"/>
        <v>100</v>
      </c>
      <c r="T3419" s="3">
        <f t="shared" si="323"/>
        <v>37.78</v>
      </c>
      <c r="U3419" s="9" t="s">
        <v>8310</v>
      </c>
      <c r="V3419" s="3" t="s">
        <v>8311</v>
      </c>
    </row>
    <row r="3420" spans="1:22" ht="43.2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15">
        <f t="shared" si="319"/>
        <v>41782.83457175926</v>
      </c>
      <c r="K3420" s="3">
        <v>1398283307</v>
      </c>
      <c r="L3420" s="15">
        <f t="shared" si="320"/>
        <v>41752.83457175926</v>
      </c>
      <c r="M3420" s="15" t="str">
        <f t="shared" si="321"/>
        <v>Apr</v>
      </c>
      <c r="N3420" s="15" t="str">
        <f t="shared" si="322"/>
        <v>2014</v>
      </c>
      <c r="O3420" s="3" t="b">
        <v>0</v>
      </c>
      <c r="P3420" s="3">
        <v>56</v>
      </c>
      <c r="Q3420" s="3" t="b">
        <v>1</v>
      </c>
      <c r="R3420" s="3" t="s">
        <v>8271</v>
      </c>
      <c r="S3420" s="7">
        <f t="shared" si="318"/>
        <v>101</v>
      </c>
      <c r="T3420" s="3">
        <f t="shared" si="323"/>
        <v>72.05</v>
      </c>
      <c r="U3420" s="9" t="s">
        <v>8310</v>
      </c>
      <c r="V3420" s="3" t="s">
        <v>8311</v>
      </c>
    </row>
    <row r="3421" spans="1:22" ht="57.6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15">
        <f t="shared" si="319"/>
        <v>42466.895833333328</v>
      </c>
      <c r="K3421" s="3">
        <v>1458416585</v>
      </c>
      <c r="L3421" s="15">
        <f t="shared" si="320"/>
        <v>42448.821585648147</v>
      </c>
      <c r="M3421" s="15" t="str">
        <f t="shared" si="321"/>
        <v>Mar</v>
      </c>
      <c r="N3421" s="15" t="str">
        <f t="shared" si="322"/>
        <v>2016</v>
      </c>
      <c r="O3421" s="3" t="b">
        <v>0</v>
      </c>
      <c r="P3421" s="3">
        <v>46</v>
      </c>
      <c r="Q3421" s="3" t="b">
        <v>1</v>
      </c>
      <c r="R3421" s="3" t="s">
        <v>8271</v>
      </c>
      <c r="S3421" s="7">
        <f t="shared" si="318"/>
        <v>107</v>
      </c>
      <c r="T3421" s="3">
        <f t="shared" si="323"/>
        <v>63.7</v>
      </c>
      <c r="U3421" s="9" t="s">
        <v>8310</v>
      </c>
      <c r="V3421" s="3" t="s">
        <v>8311</v>
      </c>
    </row>
    <row r="3422" spans="1:22" ht="43.2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15">
        <f t="shared" si="319"/>
        <v>42414</v>
      </c>
      <c r="K3422" s="3">
        <v>1454638202</v>
      </c>
      <c r="L3422" s="15">
        <f t="shared" si="320"/>
        <v>42405.090300925927</v>
      </c>
      <c r="M3422" s="15" t="str">
        <f t="shared" si="321"/>
        <v>Feb</v>
      </c>
      <c r="N3422" s="15" t="str">
        <f t="shared" si="322"/>
        <v>2016</v>
      </c>
      <c r="O3422" s="3" t="b">
        <v>0</v>
      </c>
      <c r="P3422" s="3">
        <v>34</v>
      </c>
      <c r="Q3422" s="3" t="b">
        <v>1</v>
      </c>
      <c r="R3422" s="3" t="s">
        <v>8271</v>
      </c>
      <c r="S3422" s="7">
        <f t="shared" si="318"/>
        <v>138</v>
      </c>
      <c r="T3422" s="3">
        <f t="shared" si="323"/>
        <v>28.41</v>
      </c>
      <c r="U3422" s="9" t="s">
        <v>8310</v>
      </c>
      <c r="V3422" s="3" t="s">
        <v>8311</v>
      </c>
    </row>
    <row r="3423" spans="1:22" ht="43.2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15">
        <f t="shared" si="319"/>
        <v>42067.791238425925</v>
      </c>
      <c r="K3423" s="3">
        <v>1422903563</v>
      </c>
      <c r="L3423" s="15">
        <f t="shared" si="320"/>
        <v>42037.791238425925</v>
      </c>
      <c r="M3423" s="15" t="str">
        <f t="shared" si="321"/>
        <v>Feb</v>
      </c>
      <c r="N3423" s="15" t="str">
        <f t="shared" si="322"/>
        <v>2015</v>
      </c>
      <c r="O3423" s="3" t="b">
        <v>0</v>
      </c>
      <c r="P3423" s="3">
        <v>98</v>
      </c>
      <c r="Q3423" s="3" t="b">
        <v>1</v>
      </c>
      <c r="R3423" s="3" t="s">
        <v>8271</v>
      </c>
      <c r="S3423" s="7">
        <f t="shared" si="318"/>
        <v>101</v>
      </c>
      <c r="T3423" s="3">
        <f t="shared" si="323"/>
        <v>103.21</v>
      </c>
      <c r="U3423" s="9" t="s">
        <v>8310</v>
      </c>
      <c r="V3423" s="3" t="s">
        <v>8311</v>
      </c>
    </row>
    <row r="3424" spans="1:22" ht="43.2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15">
        <f t="shared" si="319"/>
        <v>42352</v>
      </c>
      <c r="K3424" s="3">
        <v>1447594176</v>
      </c>
      <c r="L3424" s="15">
        <f t="shared" si="320"/>
        <v>42323.562222222223</v>
      </c>
      <c r="M3424" s="15" t="str">
        <f t="shared" si="321"/>
        <v>Nov</v>
      </c>
      <c r="N3424" s="15" t="str">
        <f t="shared" si="322"/>
        <v>2015</v>
      </c>
      <c r="O3424" s="3" t="b">
        <v>0</v>
      </c>
      <c r="P3424" s="3">
        <v>46</v>
      </c>
      <c r="Q3424" s="3" t="b">
        <v>1</v>
      </c>
      <c r="R3424" s="3" t="s">
        <v>8271</v>
      </c>
      <c r="S3424" s="7">
        <f t="shared" si="318"/>
        <v>109</v>
      </c>
      <c r="T3424" s="3">
        <f t="shared" si="323"/>
        <v>71.150000000000006</v>
      </c>
      <c r="U3424" s="9" t="s">
        <v>8310</v>
      </c>
      <c r="V3424" s="3" t="s">
        <v>8311</v>
      </c>
    </row>
    <row r="3425" spans="1:22" ht="43.2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15">
        <f t="shared" si="319"/>
        <v>42118.911354166667</v>
      </c>
      <c r="K3425" s="3">
        <v>1427320341</v>
      </c>
      <c r="L3425" s="15">
        <f t="shared" si="320"/>
        <v>42088.911354166667</v>
      </c>
      <c r="M3425" s="15" t="str">
        <f t="shared" si="321"/>
        <v>Mar</v>
      </c>
      <c r="N3425" s="15" t="str">
        <f t="shared" si="322"/>
        <v>2015</v>
      </c>
      <c r="O3425" s="3" t="b">
        <v>0</v>
      </c>
      <c r="P3425" s="3">
        <v>10</v>
      </c>
      <c r="Q3425" s="3" t="b">
        <v>1</v>
      </c>
      <c r="R3425" s="3" t="s">
        <v>8271</v>
      </c>
      <c r="S3425" s="7">
        <f t="shared" si="318"/>
        <v>140</v>
      </c>
      <c r="T3425" s="3">
        <f t="shared" si="323"/>
        <v>35</v>
      </c>
      <c r="U3425" s="9" t="s">
        <v>8310</v>
      </c>
      <c r="V3425" s="3" t="s">
        <v>8311</v>
      </c>
    </row>
    <row r="3426" spans="1:22" ht="43.2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15">
        <f t="shared" si="319"/>
        <v>42040.290972222225</v>
      </c>
      <c r="K3426" s="3">
        <v>1421252084</v>
      </c>
      <c r="L3426" s="15">
        <f t="shared" si="320"/>
        <v>42018.676898148144</v>
      </c>
      <c r="M3426" s="15" t="str">
        <f t="shared" si="321"/>
        <v>Jan</v>
      </c>
      <c r="N3426" s="15" t="str">
        <f t="shared" si="322"/>
        <v>2015</v>
      </c>
      <c r="O3426" s="3" t="b">
        <v>0</v>
      </c>
      <c r="P3426" s="3">
        <v>76</v>
      </c>
      <c r="Q3426" s="3" t="b">
        <v>1</v>
      </c>
      <c r="R3426" s="3" t="s">
        <v>8271</v>
      </c>
      <c r="S3426" s="7">
        <f t="shared" si="318"/>
        <v>104</v>
      </c>
      <c r="T3426" s="3">
        <f t="shared" si="323"/>
        <v>81.78</v>
      </c>
      <c r="U3426" s="9" t="s">
        <v>8310</v>
      </c>
      <c r="V3426" s="3" t="s">
        <v>8311</v>
      </c>
    </row>
    <row r="3427" spans="1:22" ht="43.2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15">
        <f t="shared" si="319"/>
        <v>41916.617314814815</v>
      </c>
      <c r="K3427" s="3">
        <v>1409669336</v>
      </c>
      <c r="L3427" s="15">
        <f t="shared" si="320"/>
        <v>41884.617314814815</v>
      </c>
      <c r="M3427" s="15" t="str">
        <f t="shared" si="321"/>
        <v>Sep</v>
      </c>
      <c r="N3427" s="15" t="str">
        <f t="shared" si="322"/>
        <v>2014</v>
      </c>
      <c r="O3427" s="3" t="b">
        <v>0</v>
      </c>
      <c r="P3427" s="3">
        <v>104</v>
      </c>
      <c r="Q3427" s="3" t="b">
        <v>1</v>
      </c>
      <c r="R3427" s="3" t="s">
        <v>8271</v>
      </c>
      <c r="S3427" s="7">
        <f t="shared" si="318"/>
        <v>103</v>
      </c>
      <c r="T3427" s="3">
        <f t="shared" si="323"/>
        <v>297.02999999999997</v>
      </c>
      <c r="U3427" s="9" t="s">
        <v>8310</v>
      </c>
      <c r="V3427" s="3" t="s">
        <v>8311</v>
      </c>
    </row>
    <row r="3428" spans="1:22" ht="43.2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15">
        <f t="shared" si="319"/>
        <v>41903.083333333336</v>
      </c>
      <c r="K3428" s="3">
        <v>1409620903</v>
      </c>
      <c r="L3428" s="15">
        <f t="shared" si="320"/>
        <v>41884.056747685187</v>
      </c>
      <c r="M3428" s="15" t="str">
        <f t="shared" si="321"/>
        <v>Sep</v>
      </c>
      <c r="N3428" s="15" t="str">
        <f t="shared" si="322"/>
        <v>2014</v>
      </c>
      <c r="O3428" s="3" t="b">
        <v>0</v>
      </c>
      <c r="P3428" s="3">
        <v>87</v>
      </c>
      <c r="Q3428" s="3" t="b">
        <v>1</v>
      </c>
      <c r="R3428" s="3" t="s">
        <v>8271</v>
      </c>
      <c r="S3428" s="7">
        <f t="shared" si="318"/>
        <v>108</v>
      </c>
      <c r="T3428" s="3">
        <f t="shared" si="323"/>
        <v>46.61</v>
      </c>
      <c r="U3428" s="9" t="s">
        <v>8310</v>
      </c>
      <c r="V3428" s="3" t="s">
        <v>8311</v>
      </c>
    </row>
    <row r="3429" spans="1:22" ht="43.2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15">
        <f t="shared" si="319"/>
        <v>41822.645277777774</v>
      </c>
      <c r="K3429" s="3">
        <v>1401722952</v>
      </c>
      <c r="L3429" s="15">
        <f t="shared" si="320"/>
        <v>41792.645277777774</v>
      </c>
      <c r="M3429" s="15" t="str">
        <f t="shared" si="321"/>
        <v>Jun</v>
      </c>
      <c r="N3429" s="15" t="str">
        <f t="shared" si="322"/>
        <v>2014</v>
      </c>
      <c r="O3429" s="3" t="b">
        <v>0</v>
      </c>
      <c r="P3429" s="3">
        <v>29</v>
      </c>
      <c r="Q3429" s="3" t="b">
        <v>1</v>
      </c>
      <c r="R3429" s="3" t="s">
        <v>8271</v>
      </c>
      <c r="S3429" s="7">
        <f t="shared" si="318"/>
        <v>100</v>
      </c>
      <c r="T3429" s="3">
        <f t="shared" si="323"/>
        <v>51.72</v>
      </c>
      <c r="U3429" s="9" t="s">
        <v>8310</v>
      </c>
      <c r="V3429" s="3" t="s">
        <v>8311</v>
      </c>
    </row>
    <row r="3430" spans="1:22" ht="43.2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15">
        <f t="shared" si="319"/>
        <v>42063.708333333328</v>
      </c>
      <c r="K3430" s="3">
        <v>1422983847</v>
      </c>
      <c r="L3430" s="15">
        <f t="shared" si="320"/>
        <v>42038.720451388886</v>
      </c>
      <c r="M3430" s="15" t="str">
        <f t="shared" si="321"/>
        <v>Feb</v>
      </c>
      <c r="N3430" s="15" t="str">
        <f t="shared" si="322"/>
        <v>2015</v>
      </c>
      <c r="O3430" s="3" t="b">
        <v>0</v>
      </c>
      <c r="P3430" s="3">
        <v>51</v>
      </c>
      <c r="Q3430" s="3" t="b">
        <v>1</v>
      </c>
      <c r="R3430" s="3" t="s">
        <v>8271</v>
      </c>
      <c r="S3430" s="7">
        <f t="shared" si="318"/>
        <v>103</v>
      </c>
      <c r="T3430" s="3">
        <f t="shared" si="323"/>
        <v>40.29</v>
      </c>
      <c r="U3430" s="9" t="s">
        <v>8310</v>
      </c>
      <c r="V3430" s="3" t="s">
        <v>8311</v>
      </c>
    </row>
    <row r="3431" spans="1:22" ht="43.2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15">
        <f t="shared" si="319"/>
        <v>42676.021539351852</v>
      </c>
      <c r="K3431" s="3">
        <v>1476837061</v>
      </c>
      <c r="L3431" s="15">
        <f t="shared" si="320"/>
        <v>42662.021539351852</v>
      </c>
      <c r="M3431" s="15" t="str">
        <f t="shared" si="321"/>
        <v>Oct</v>
      </c>
      <c r="N3431" s="15" t="str">
        <f t="shared" si="322"/>
        <v>2016</v>
      </c>
      <c r="O3431" s="3" t="b">
        <v>0</v>
      </c>
      <c r="P3431" s="3">
        <v>12</v>
      </c>
      <c r="Q3431" s="3" t="b">
        <v>1</v>
      </c>
      <c r="R3431" s="3" t="s">
        <v>8271</v>
      </c>
      <c r="S3431" s="7">
        <f t="shared" si="318"/>
        <v>130</v>
      </c>
      <c r="T3431" s="3">
        <f t="shared" si="323"/>
        <v>16.25</v>
      </c>
      <c r="U3431" s="9" t="s">
        <v>8310</v>
      </c>
      <c r="V3431" s="3" t="s">
        <v>8311</v>
      </c>
    </row>
    <row r="3432" spans="1:22" ht="43.2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15">
        <f t="shared" si="319"/>
        <v>41850.945613425924</v>
      </c>
      <c r="K3432" s="3">
        <v>1404168101</v>
      </c>
      <c r="L3432" s="15">
        <f t="shared" si="320"/>
        <v>41820.945613425924</v>
      </c>
      <c r="M3432" s="15" t="str">
        <f t="shared" si="321"/>
        <v>Jun</v>
      </c>
      <c r="N3432" s="15" t="str">
        <f t="shared" si="322"/>
        <v>2014</v>
      </c>
      <c r="O3432" s="3" t="b">
        <v>0</v>
      </c>
      <c r="P3432" s="3">
        <v>72</v>
      </c>
      <c r="Q3432" s="3" t="b">
        <v>1</v>
      </c>
      <c r="R3432" s="3" t="s">
        <v>8271</v>
      </c>
      <c r="S3432" s="7">
        <f t="shared" si="318"/>
        <v>109</v>
      </c>
      <c r="T3432" s="3">
        <f t="shared" si="323"/>
        <v>30.15</v>
      </c>
      <c r="U3432" s="9" t="s">
        <v>8310</v>
      </c>
      <c r="V3432" s="3" t="s">
        <v>8311</v>
      </c>
    </row>
    <row r="3433" spans="1:22" ht="43.2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15">
        <f t="shared" si="319"/>
        <v>41869.730937500004</v>
      </c>
      <c r="K3433" s="3">
        <v>1405791153</v>
      </c>
      <c r="L3433" s="15">
        <f t="shared" si="320"/>
        <v>41839.730937500004</v>
      </c>
      <c r="M3433" s="15" t="str">
        <f t="shared" si="321"/>
        <v>Jul</v>
      </c>
      <c r="N3433" s="15" t="str">
        <f t="shared" si="322"/>
        <v>2014</v>
      </c>
      <c r="O3433" s="3" t="b">
        <v>0</v>
      </c>
      <c r="P3433" s="3">
        <v>21</v>
      </c>
      <c r="Q3433" s="3" t="b">
        <v>1</v>
      </c>
      <c r="R3433" s="3" t="s">
        <v>8271</v>
      </c>
      <c r="S3433" s="7">
        <f t="shared" si="318"/>
        <v>100</v>
      </c>
      <c r="T3433" s="3">
        <f t="shared" si="323"/>
        <v>95.24</v>
      </c>
      <c r="U3433" s="9" t="s">
        <v>8310</v>
      </c>
      <c r="V3433" s="3" t="s">
        <v>8311</v>
      </c>
    </row>
    <row r="3434" spans="1:22" ht="43.2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15">
        <f t="shared" si="319"/>
        <v>42405.916666666672</v>
      </c>
      <c r="K3434" s="3">
        <v>1452520614</v>
      </c>
      <c r="L3434" s="15">
        <f t="shared" si="320"/>
        <v>42380.581180555557</v>
      </c>
      <c r="M3434" s="15" t="str">
        <f t="shared" si="321"/>
        <v>Jan</v>
      </c>
      <c r="N3434" s="15" t="str">
        <f t="shared" si="322"/>
        <v>2016</v>
      </c>
      <c r="O3434" s="3" t="b">
        <v>0</v>
      </c>
      <c r="P3434" s="3">
        <v>42</v>
      </c>
      <c r="Q3434" s="3" t="b">
        <v>1</v>
      </c>
      <c r="R3434" s="3" t="s">
        <v>8271</v>
      </c>
      <c r="S3434" s="7">
        <f t="shared" si="318"/>
        <v>110</v>
      </c>
      <c r="T3434" s="3">
        <f t="shared" si="323"/>
        <v>52.21</v>
      </c>
      <c r="U3434" s="9" t="s">
        <v>8310</v>
      </c>
      <c r="V3434" s="3" t="s">
        <v>8311</v>
      </c>
    </row>
    <row r="3435" spans="1:22" ht="43.2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15">
        <f t="shared" si="319"/>
        <v>41807.125</v>
      </c>
      <c r="K3435" s="3">
        <v>1400290255</v>
      </c>
      <c r="L3435" s="15">
        <f t="shared" si="320"/>
        <v>41776.063136574077</v>
      </c>
      <c r="M3435" s="15" t="str">
        <f t="shared" si="321"/>
        <v>May</v>
      </c>
      <c r="N3435" s="15" t="str">
        <f t="shared" si="322"/>
        <v>2014</v>
      </c>
      <c r="O3435" s="3" t="b">
        <v>0</v>
      </c>
      <c r="P3435" s="3">
        <v>71</v>
      </c>
      <c r="Q3435" s="3" t="b">
        <v>1</v>
      </c>
      <c r="R3435" s="3" t="s">
        <v>8271</v>
      </c>
      <c r="S3435" s="7">
        <f t="shared" si="318"/>
        <v>100</v>
      </c>
      <c r="T3435" s="3">
        <f t="shared" si="323"/>
        <v>134.15</v>
      </c>
      <c r="U3435" s="9" t="s">
        <v>8310</v>
      </c>
      <c r="V3435" s="3" t="s">
        <v>8311</v>
      </c>
    </row>
    <row r="3436" spans="1:22" ht="43.2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15">
        <f t="shared" si="319"/>
        <v>41830.380428240744</v>
      </c>
      <c r="K3436" s="3">
        <v>1402391269</v>
      </c>
      <c r="L3436" s="15">
        <f t="shared" si="320"/>
        <v>41800.380428240744</v>
      </c>
      <c r="M3436" s="15" t="str">
        <f t="shared" si="321"/>
        <v>Jun</v>
      </c>
      <c r="N3436" s="15" t="str">
        <f t="shared" si="322"/>
        <v>2014</v>
      </c>
      <c r="O3436" s="3" t="b">
        <v>0</v>
      </c>
      <c r="P3436" s="3">
        <v>168</v>
      </c>
      <c r="Q3436" s="3" t="b">
        <v>1</v>
      </c>
      <c r="R3436" s="3" t="s">
        <v>8271</v>
      </c>
      <c r="S3436" s="7">
        <f t="shared" si="318"/>
        <v>106</v>
      </c>
      <c r="T3436" s="3">
        <f t="shared" si="323"/>
        <v>62.83</v>
      </c>
      <c r="U3436" s="9" t="s">
        <v>8310</v>
      </c>
      <c r="V3436" s="3" t="s">
        <v>8311</v>
      </c>
    </row>
    <row r="3437" spans="1:22" ht="43.2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15">
        <f t="shared" si="319"/>
        <v>42589.125</v>
      </c>
      <c r="K3437" s="3">
        <v>1469112493</v>
      </c>
      <c r="L3437" s="15">
        <f t="shared" si="320"/>
        <v>42572.61681712963</v>
      </c>
      <c r="M3437" s="15" t="str">
        <f t="shared" si="321"/>
        <v>Jul</v>
      </c>
      <c r="N3437" s="15" t="str">
        <f t="shared" si="322"/>
        <v>2016</v>
      </c>
      <c r="O3437" s="3" t="b">
        <v>0</v>
      </c>
      <c r="P3437" s="3">
        <v>19</v>
      </c>
      <c r="Q3437" s="3" t="b">
        <v>1</v>
      </c>
      <c r="R3437" s="3" t="s">
        <v>8271</v>
      </c>
      <c r="S3437" s="7">
        <f t="shared" si="318"/>
        <v>112</v>
      </c>
      <c r="T3437" s="3">
        <f t="shared" si="323"/>
        <v>58.95</v>
      </c>
      <c r="U3437" s="9" t="s">
        <v>8310</v>
      </c>
      <c r="V3437" s="3" t="s">
        <v>8311</v>
      </c>
    </row>
    <row r="3438" spans="1:22" ht="43.2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15">
        <f t="shared" si="319"/>
        <v>41872.686111111114</v>
      </c>
      <c r="K3438" s="3">
        <v>1406811593</v>
      </c>
      <c r="L3438" s="15">
        <f t="shared" si="320"/>
        <v>41851.541585648149</v>
      </c>
      <c r="M3438" s="15" t="str">
        <f t="shared" si="321"/>
        <v>Jul</v>
      </c>
      <c r="N3438" s="15" t="str">
        <f t="shared" si="322"/>
        <v>2014</v>
      </c>
      <c r="O3438" s="3" t="b">
        <v>0</v>
      </c>
      <c r="P3438" s="3">
        <v>37</v>
      </c>
      <c r="Q3438" s="3" t="b">
        <v>1</v>
      </c>
      <c r="R3438" s="3" t="s">
        <v>8271</v>
      </c>
      <c r="S3438" s="7">
        <f t="shared" si="318"/>
        <v>106</v>
      </c>
      <c r="T3438" s="3">
        <f t="shared" si="323"/>
        <v>143.11000000000001</v>
      </c>
      <c r="U3438" s="9" t="s">
        <v>8310</v>
      </c>
      <c r="V3438" s="3" t="s">
        <v>8311</v>
      </c>
    </row>
    <row r="3439" spans="1:22" ht="57.6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15">
        <f t="shared" si="319"/>
        <v>42235.710879629631</v>
      </c>
      <c r="K3439" s="3">
        <v>1437411820</v>
      </c>
      <c r="L3439" s="15">
        <f t="shared" si="320"/>
        <v>42205.710879629631</v>
      </c>
      <c r="M3439" s="15" t="str">
        <f t="shared" si="321"/>
        <v>Jul</v>
      </c>
      <c r="N3439" s="15" t="str">
        <f t="shared" si="322"/>
        <v>2015</v>
      </c>
      <c r="O3439" s="3" t="b">
        <v>0</v>
      </c>
      <c r="P3439" s="3">
        <v>36</v>
      </c>
      <c r="Q3439" s="3" t="b">
        <v>1</v>
      </c>
      <c r="R3439" s="3" t="s">
        <v>8271</v>
      </c>
      <c r="S3439" s="7">
        <f t="shared" si="318"/>
        <v>101</v>
      </c>
      <c r="T3439" s="3">
        <f t="shared" si="323"/>
        <v>84.17</v>
      </c>
      <c r="U3439" s="9" t="s">
        <v>8310</v>
      </c>
      <c r="V3439" s="3" t="s">
        <v>8311</v>
      </c>
    </row>
    <row r="3440" spans="1:22" ht="43.2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15">
        <f t="shared" si="319"/>
        <v>42126.875</v>
      </c>
      <c r="K3440" s="3">
        <v>1428358567</v>
      </c>
      <c r="L3440" s="15">
        <f t="shared" si="320"/>
        <v>42100.927858796291</v>
      </c>
      <c r="M3440" s="15" t="str">
        <f t="shared" si="321"/>
        <v>Apr</v>
      </c>
      <c r="N3440" s="15" t="str">
        <f t="shared" si="322"/>
        <v>2015</v>
      </c>
      <c r="O3440" s="3" t="b">
        <v>0</v>
      </c>
      <c r="P3440" s="3">
        <v>14</v>
      </c>
      <c r="Q3440" s="3" t="b">
        <v>1</v>
      </c>
      <c r="R3440" s="3" t="s">
        <v>8271</v>
      </c>
      <c r="S3440" s="7">
        <f t="shared" si="318"/>
        <v>104</v>
      </c>
      <c r="T3440" s="3">
        <f t="shared" si="323"/>
        <v>186.07</v>
      </c>
      <c r="U3440" s="9" t="s">
        <v>8310</v>
      </c>
      <c r="V3440" s="3" t="s">
        <v>8311</v>
      </c>
    </row>
    <row r="3441" spans="1:22" ht="28.8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15">
        <f t="shared" si="319"/>
        <v>42388.207638888889</v>
      </c>
      <c r="K3441" s="3">
        <v>1452030730</v>
      </c>
      <c r="L3441" s="15">
        <f t="shared" si="320"/>
        <v>42374.911226851851</v>
      </c>
      <c r="M3441" s="15" t="str">
        <f t="shared" si="321"/>
        <v>Jan</v>
      </c>
      <c r="N3441" s="15" t="str">
        <f t="shared" si="322"/>
        <v>2016</v>
      </c>
      <c r="O3441" s="3" t="b">
        <v>0</v>
      </c>
      <c r="P3441" s="3">
        <v>18</v>
      </c>
      <c r="Q3441" s="3" t="b">
        <v>1</v>
      </c>
      <c r="R3441" s="3" t="s">
        <v>8271</v>
      </c>
      <c r="S3441" s="7">
        <f t="shared" si="318"/>
        <v>135</v>
      </c>
      <c r="T3441" s="3">
        <f t="shared" si="323"/>
        <v>89.79</v>
      </c>
      <c r="U3441" s="9" t="s">
        <v>8310</v>
      </c>
      <c r="V3441" s="3" t="s">
        <v>8311</v>
      </c>
    </row>
    <row r="3442" spans="1:22" ht="43.2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15">
        <f t="shared" si="319"/>
        <v>41831.677083333336</v>
      </c>
      <c r="K3442" s="3">
        <v>1403146628</v>
      </c>
      <c r="L3442" s="15">
        <f t="shared" si="320"/>
        <v>41809.12300925926</v>
      </c>
      <c r="M3442" s="15" t="str">
        <f t="shared" si="321"/>
        <v>Jun</v>
      </c>
      <c r="N3442" s="15" t="str">
        <f t="shared" si="322"/>
        <v>2014</v>
      </c>
      <c r="O3442" s="3" t="b">
        <v>0</v>
      </c>
      <c r="P3442" s="3">
        <v>82</v>
      </c>
      <c r="Q3442" s="3" t="b">
        <v>1</v>
      </c>
      <c r="R3442" s="3" t="s">
        <v>8271</v>
      </c>
      <c r="S3442" s="7">
        <f t="shared" si="318"/>
        <v>105</v>
      </c>
      <c r="T3442" s="3">
        <f t="shared" si="323"/>
        <v>64.16</v>
      </c>
      <c r="U3442" s="9" t="s">
        <v>8310</v>
      </c>
      <c r="V3442" s="3" t="s">
        <v>8311</v>
      </c>
    </row>
    <row r="3443" spans="1:22" ht="43.2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15">
        <f t="shared" si="319"/>
        <v>42321.845138888893</v>
      </c>
      <c r="K3443" s="3">
        <v>1445077121</v>
      </c>
      <c r="L3443" s="15">
        <f t="shared" si="320"/>
        <v>42294.429641203707</v>
      </c>
      <c r="M3443" s="15" t="str">
        <f t="shared" si="321"/>
        <v>Oct</v>
      </c>
      <c r="N3443" s="15" t="str">
        <f t="shared" si="322"/>
        <v>2015</v>
      </c>
      <c r="O3443" s="3" t="b">
        <v>0</v>
      </c>
      <c r="P3443" s="3">
        <v>43</v>
      </c>
      <c r="Q3443" s="3" t="b">
        <v>1</v>
      </c>
      <c r="R3443" s="3" t="s">
        <v>8271</v>
      </c>
      <c r="S3443" s="7">
        <f t="shared" si="318"/>
        <v>103</v>
      </c>
      <c r="T3443" s="3">
        <f t="shared" si="323"/>
        <v>59.65</v>
      </c>
      <c r="U3443" s="9" t="s">
        <v>8310</v>
      </c>
      <c r="V3443" s="3" t="s">
        <v>8311</v>
      </c>
    </row>
    <row r="3444" spans="1:22" ht="43.2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15">
        <f t="shared" si="319"/>
        <v>42154.841111111105</v>
      </c>
      <c r="K3444" s="3">
        <v>1430424672</v>
      </c>
      <c r="L3444" s="15">
        <f t="shared" si="320"/>
        <v>42124.841111111105</v>
      </c>
      <c r="M3444" s="15" t="str">
        <f t="shared" si="321"/>
        <v>Apr</v>
      </c>
      <c r="N3444" s="15" t="str">
        <f t="shared" si="322"/>
        <v>2015</v>
      </c>
      <c r="O3444" s="3" t="b">
        <v>0</v>
      </c>
      <c r="P3444" s="3">
        <v>8</v>
      </c>
      <c r="Q3444" s="3" t="b">
        <v>1</v>
      </c>
      <c r="R3444" s="3" t="s">
        <v>8271</v>
      </c>
      <c r="S3444" s="7">
        <f t="shared" si="318"/>
        <v>100</v>
      </c>
      <c r="T3444" s="3">
        <f t="shared" si="323"/>
        <v>31.25</v>
      </c>
      <c r="U3444" s="9" t="s">
        <v>8310</v>
      </c>
      <c r="V3444" s="3" t="s">
        <v>8311</v>
      </c>
    </row>
    <row r="3445" spans="1:22" ht="43.2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15">
        <f t="shared" si="319"/>
        <v>41891.524837962963</v>
      </c>
      <c r="K3445" s="3">
        <v>1407674146</v>
      </c>
      <c r="L3445" s="15">
        <f t="shared" si="320"/>
        <v>41861.524837962963</v>
      </c>
      <c r="M3445" s="15" t="str">
        <f t="shared" si="321"/>
        <v>Aug</v>
      </c>
      <c r="N3445" s="15" t="str">
        <f t="shared" si="322"/>
        <v>2014</v>
      </c>
      <c r="O3445" s="3" t="b">
        <v>0</v>
      </c>
      <c r="P3445" s="3">
        <v>45</v>
      </c>
      <c r="Q3445" s="3" t="b">
        <v>1</v>
      </c>
      <c r="R3445" s="3" t="s">
        <v>8271</v>
      </c>
      <c r="S3445" s="7">
        <f t="shared" si="318"/>
        <v>186</v>
      </c>
      <c r="T3445" s="3">
        <f t="shared" si="323"/>
        <v>41.22</v>
      </c>
      <c r="U3445" s="9" t="s">
        <v>8310</v>
      </c>
      <c r="V3445" s="3" t="s">
        <v>8311</v>
      </c>
    </row>
    <row r="3446" spans="1:22" ht="43.2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15">
        <f t="shared" si="319"/>
        <v>42529.582638888889</v>
      </c>
      <c r="K3446" s="3">
        <v>1464677986</v>
      </c>
      <c r="L3446" s="15">
        <f t="shared" si="320"/>
        <v>42521.291504629626</v>
      </c>
      <c r="M3446" s="15" t="str">
        <f t="shared" si="321"/>
        <v>May</v>
      </c>
      <c r="N3446" s="15" t="str">
        <f t="shared" si="322"/>
        <v>2016</v>
      </c>
      <c r="O3446" s="3" t="b">
        <v>0</v>
      </c>
      <c r="P3446" s="3">
        <v>20</v>
      </c>
      <c r="Q3446" s="3" t="b">
        <v>1</v>
      </c>
      <c r="R3446" s="3" t="s">
        <v>8271</v>
      </c>
      <c r="S3446" s="7">
        <f t="shared" si="318"/>
        <v>289</v>
      </c>
      <c r="T3446" s="3">
        <f t="shared" si="323"/>
        <v>43.35</v>
      </c>
      <c r="U3446" s="9" t="s">
        <v>8310</v>
      </c>
      <c r="V3446" s="3" t="s">
        <v>8311</v>
      </c>
    </row>
    <row r="3447" spans="1:22" ht="43.2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15">
        <f t="shared" si="319"/>
        <v>42300.530509259261</v>
      </c>
      <c r="K3447" s="3">
        <v>1443185036</v>
      </c>
      <c r="L3447" s="15">
        <f t="shared" si="320"/>
        <v>42272.530509259261</v>
      </c>
      <c r="M3447" s="15" t="str">
        <f t="shared" si="321"/>
        <v>Sep</v>
      </c>
      <c r="N3447" s="15" t="str">
        <f t="shared" si="322"/>
        <v>2015</v>
      </c>
      <c r="O3447" s="3" t="b">
        <v>0</v>
      </c>
      <c r="P3447" s="3">
        <v>31</v>
      </c>
      <c r="Q3447" s="3" t="b">
        <v>1</v>
      </c>
      <c r="R3447" s="3" t="s">
        <v>8271</v>
      </c>
      <c r="S3447" s="7">
        <f t="shared" si="318"/>
        <v>100</v>
      </c>
      <c r="T3447" s="3">
        <f t="shared" si="323"/>
        <v>64.52</v>
      </c>
      <c r="U3447" s="9" t="s">
        <v>8310</v>
      </c>
      <c r="V3447" s="3" t="s">
        <v>8311</v>
      </c>
    </row>
    <row r="3448" spans="1:22" ht="43.2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15">
        <f t="shared" si="319"/>
        <v>42040.513888888891</v>
      </c>
      <c r="K3448" s="3">
        <v>1421092725</v>
      </c>
      <c r="L3448" s="15">
        <f t="shared" si="320"/>
        <v>42016.832465277781</v>
      </c>
      <c r="M3448" s="15" t="str">
        <f t="shared" si="321"/>
        <v>Jan</v>
      </c>
      <c r="N3448" s="15" t="str">
        <f t="shared" si="322"/>
        <v>2015</v>
      </c>
      <c r="O3448" s="3" t="b">
        <v>0</v>
      </c>
      <c r="P3448" s="3">
        <v>25</v>
      </c>
      <c r="Q3448" s="3" t="b">
        <v>1</v>
      </c>
      <c r="R3448" s="3" t="s">
        <v>8271</v>
      </c>
      <c r="S3448" s="7">
        <f t="shared" si="318"/>
        <v>108</v>
      </c>
      <c r="T3448" s="3">
        <f t="shared" si="323"/>
        <v>43.28</v>
      </c>
      <c r="U3448" s="9" t="s">
        <v>8310</v>
      </c>
      <c r="V3448" s="3" t="s">
        <v>8311</v>
      </c>
    </row>
    <row r="3449" spans="1:22" ht="28.8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15">
        <f t="shared" si="319"/>
        <v>42447.847361111111</v>
      </c>
      <c r="K3449" s="3">
        <v>1454448012</v>
      </c>
      <c r="L3449" s="15">
        <f t="shared" si="320"/>
        <v>42402.889027777783</v>
      </c>
      <c r="M3449" s="15" t="str">
        <f t="shared" si="321"/>
        <v>Feb</v>
      </c>
      <c r="N3449" s="15" t="str">
        <f t="shared" si="322"/>
        <v>2016</v>
      </c>
      <c r="O3449" s="3" t="b">
        <v>0</v>
      </c>
      <c r="P3449" s="3">
        <v>14</v>
      </c>
      <c r="Q3449" s="3" t="b">
        <v>1</v>
      </c>
      <c r="R3449" s="3" t="s">
        <v>8271</v>
      </c>
      <c r="S3449" s="7">
        <f t="shared" si="318"/>
        <v>108</v>
      </c>
      <c r="T3449" s="3">
        <f t="shared" si="323"/>
        <v>77</v>
      </c>
      <c r="U3449" s="9" t="s">
        <v>8310</v>
      </c>
      <c r="V3449" s="3" t="s">
        <v>8311</v>
      </c>
    </row>
    <row r="3450" spans="1:22" ht="43.2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15">
        <f t="shared" si="319"/>
        <v>41990.119085648148</v>
      </c>
      <c r="K3450" s="3">
        <v>1416192689</v>
      </c>
      <c r="L3450" s="15">
        <f t="shared" si="320"/>
        <v>41960.119085648148</v>
      </c>
      <c r="M3450" s="15" t="str">
        <f t="shared" si="321"/>
        <v>Nov</v>
      </c>
      <c r="N3450" s="15" t="str">
        <f t="shared" si="322"/>
        <v>2014</v>
      </c>
      <c r="O3450" s="3" t="b">
        <v>0</v>
      </c>
      <c r="P3450" s="3">
        <v>45</v>
      </c>
      <c r="Q3450" s="3" t="b">
        <v>1</v>
      </c>
      <c r="R3450" s="3" t="s">
        <v>8271</v>
      </c>
      <c r="S3450" s="7">
        <f t="shared" si="318"/>
        <v>110</v>
      </c>
      <c r="T3450" s="3">
        <f t="shared" si="323"/>
        <v>51.22</v>
      </c>
      <c r="U3450" s="9" t="s">
        <v>8310</v>
      </c>
      <c r="V3450" s="3" t="s">
        <v>8311</v>
      </c>
    </row>
    <row r="3451" spans="1:22" ht="43.2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15">
        <f t="shared" si="319"/>
        <v>42560.166666666672</v>
      </c>
      <c r="K3451" s="3">
        <v>1465607738</v>
      </c>
      <c r="L3451" s="15">
        <f t="shared" si="320"/>
        <v>42532.052523148144</v>
      </c>
      <c r="M3451" s="15" t="str">
        <f t="shared" si="321"/>
        <v>Jun</v>
      </c>
      <c r="N3451" s="15" t="str">
        <f t="shared" si="322"/>
        <v>2016</v>
      </c>
      <c r="O3451" s="3" t="b">
        <v>0</v>
      </c>
      <c r="P3451" s="3">
        <v>20</v>
      </c>
      <c r="Q3451" s="3" t="b">
        <v>1</v>
      </c>
      <c r="R3451" s="3" t="s">
        <v>8271</v>
      </c>
      <c r="S3451" s="7">
        <f t="shared" si="318"/>
        <v>171</v>
      </c>
      <c r="T3451" s="3">
        <f t="shared" si="323"/>
        <v>68.25</v>
      </c>
      <c r="U3451" s="9" t="s">
        <v>8310</v>
      </c>
      <c r="V3451" s="3" t="s">
        <v>8311</v>
      </c>
    </row>
    <row r="3452" spans="1:22" ht="43.2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15">
        <f t="shared" si="319"/>
        <v>42096.662858796291</v>
      </c>
      <c r="K3452" s="3">
        <v>1422809671</v>
      </c>
      <c r="L3452" s="15">
        <f t="shared" si="320"/>
        <v>42036.704525462963</v>
      </c>
      <c r="M3452" s="15" t="str">
        <f t="shared" si="321"/>
        <v>Feb</v>
      </c>
      <c r="N3452" s="15" t="str">
        <f t="shared" si="322"/>
        <v>2015</v>
      </c>
      <c r="O3452" s="3" t="b">
        <v>0</v>
      </c>
      <c r="P3452" s="3">
        <v>39</v>
      </c>
      <c r="Q3452" s="3" t="b">
        <v>1</v>
      </c>
      <c r="R3452" s="3" t="s">
        <v>8271</v>
      </c>
      <c r="S3452" s="7">
        <f t="shared" si="318"/>
        <v>152</v>
      </c>
      <c r="T3452" s="3">
        <f t="shared" si="323"/>
        <v>19.489999999999998</v>
      </c>
      <c r="U3452" s="9" t="s">
        <v>8310</v>
      </c>
      <c r="V3452" s="3" t="s">
        <v>8311</v>
      </c>
    </row>
    <row r="3453" spans="1:22" ht="43.2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15">
        <f t="shared" si="319"/>
        <v>42115.723692129628</v>
      </c>
      <c r="K3453" s="3">
        <v>1427304127</v>
      </c>
      <c r="L3453" s="15">
        <f t="shared" si="320"/>
        <v>42088.723692129628</v>
      </c>
      <c r="M3453" s="15" t="str">
        <f t="shared" si="321"/>
        <v>Mar</v>
      </c>
      <c r="N3453" s="15" t="str">
        <f t="shared" si="322"/>
        <v>2015</v>
      </c>
      <c r="O3453" s="3" t="b">
        <v>0</v>
      </c>
      <c r="P3453" s="3">
        <v>16</v>
      </c>
      <c r="Q3453" s="3" t="b">
        <v>1</v>
      </c>
      <c r="R3453" s="3" t="s">
        <v>8271</v>
      </c>
      <c r="S3453" s="7">
        <f t="shared" si="318"/>
        <v>101</v>
      </c>
      <c r="T3453" s="3">
        <f t="shared" si="323"/>
        <v>41.13</v>
      </c>
      <c r="U3453" s="9" t="s">
        <v>8310</v>
      </c>
      <c r="V3453" s="3" t="s">
        <v>8311</v>
      </c>
    </row>
    <row r="3454" spans="1:22" ht="43.2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15">
        <f t="shared" si="319"/>
        <v>41843.165972222225</v>
      </c>
      <c r="K3454" s="3">
        <v>1404141626</v>
      </c>
      <c r="L3454" s="15">
        <f t="shared" si="320"/>
        <v>41820.639189814814</v>
      </c>
      <c r="M3454" s="15" t="str">
        <f t="shared" si="321"/>
        <v>Jun</v>
      </c>
      <c r="N3454" s="15" t="str">
        <f t="shared" si="322"/>
        <v>2014</v>
      </c>
      <c r="O3454" s="3" t="b">
        <v>0</v>
      </c>
      <c r="P3454" s="3">
        <v>37</v>
      </c>
      <c r="Q3454" s="3" t="b">
        <v>1</v>
      </c>
      <c r="R3454" s="3" t="s">
        <v>8271</v>
      </c>
      <c r="S3454" s="7">
        <f t="shared" si="318"/>
        <v>153</v>
      </c>
      <c r="T3454" s="3">
        <f t="shared" si="323"/>
        <v>41.41</v>
      </c>
      <c r="U3454" s="9" t="s">
        <v>8310</v>
      </c>
      <c r="V3454" s="3" t="s">
        <v>8311</v>
      </c>
    </row>
    <row r="3455" spans="1:22" ht="43.2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15">
        <f t="shared" si="319"/>
        <v>42595.97865740741</v>
      </c>
      <c r="K3455" s="3">
        <v>1465946956</v>
      </c>
      <c r="L3455" s="15">
        <f t="shared" si="320"/>
        <v>42535.97865740741</v>
      </c>
      <c r="M3455" s="15" t="str">
        <f t="shared" si="321"/>
        <v>Jun</v>
      </c>
      <c r="N3455" s="15" t="str">
        <f t="shared" si="322"/>
        <v>2016</v>
      </c>
      <c r="O3455" s="3" t="b">
        <v>0</v>
      </c>
      <c r="P3455" s="3">
        <v>14</v>
      </c>
      <c r="Q3455" s="3" t="b">
        <v>1</v>
      </c>
      <c r="R3455" s="3" t="s">
        <v>8271</v>
      </c>
      <c r="S3455" s="7">
        <f t="shared" si="318"/>
        <v>128</v>
      </c>
      <c r="T3455" s="3">
        <f t="shared" si="323"/>
        <v>27.5</v>
      </c>
      <c r="U3455" s="9" t="s">
        <v>8310</v>
      </c>
      <c r="V3455" s="3" t="s">
        <v>8311</v>
      </c>
    </row>
    <row r="3456" spans="1:22" ht="57.6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15">
        <f t="shared" si="319"/>
        <v>41851.698599537034</v>
      </c>
      <c r="K3456" s="3">
        <v>1404233159</v>
      </c>
      <c r="L3456" s="15">
        <f t="shared" si="320"/>
        <v>41821.698599537034</v>
      </c>
      <c r="M3456" s="15" t="str">
        <f t="shared" si="321"/>
        <v>Jul</v>
      </c>
      <c r="N3456" s="15" t="str">
        <f t="shared" si="322"/>
        <v>2014</v>
      </c>
      <c r="O3456" s="3" t="b">
        <v>0</v>
      </c>
      <c r="P3456" s="3">
        <v>21</v>
      </c>
      <c r="Q3456" s="3" t="b">
        <v>1</v>
      </c>
      <c r="R3456" s="3" t="s">
        <v>8271</v>
      </c>
      <c r="S3456" s="7">
        <f t="shared" si="318"/>
        <v>101</v>
      </c>
      <c r="T3456" s="3">
        <f t="shared" si="323"/>
        <v>33.57</v>
      </c>
      <c r="U3456" s="9" t="s">
        <v>8310</v>
      </c>
      <c r="V3456" s="3" t="s">
        <v>8311</v>
      </c>
    </row>
    <row r="3457" spans="1:22" ht="43.2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15">
        <f t="shared" si="319"/>
        <v>42656.7503125</v>
      </c>
      <c r="K3457" s="3">
        <v>1473789627</v>
      </c>
      <c r="L3457" s="15">
        <f t="shared" si="320"/>
        <v>42626.7503125</v>
      </c>
      <c r="M3457" s="15" t="str">
        <f t="shared" si="321"/>
        <v>Sep</v>
      </c>
      <c r="N3457" s="15" t="str">
        <f t="shared" si="322"/>
        <v>2016</v>
      </c>
      <c r="O3457" s="3" t="b">
        <v>0</v>
      </c>
      <c r="P3457" s="3">
        <v>69</v>
      </c>
      <c r="Q3457" s="3" t="b">
        <v>1</v>
      </c>
      <c r="R3457" s="3" t="s">
        <v>8271</v>
      </c>
      <c r="S3457" s="7">
        <f t="shared" si="318"/>
        <v>101</v>
      </c>
      <c r="T3457" s="3">
        <f t="shared" si="323"/>
        <v>145.87</v>
      </c>
      <c r="U3457" s="9" t="s">
        <v>8310</v>
      </c>
      <c r="V3457" s="3" t="s">
        <v>8311</v>
      </c>
    </row>
    <row r="3458" spans="1:22" ht="43.2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15">
        <f t="shared" si="319"/>
        <v>41852.290972222225</v>
      </c>
      <c r="K3458" s="3">
        <v>1404190567</v>
      </c>
      <c r="L3458" s="15">
        <f t="shared" si="320"/>
        <v>41821.205636574072</v>
      </c>
      <c r="M3458" s="15" t="str">
        <f t="shared" si="321"/>
        <v>Jul</v>
      </c>
      <c r="N3458" s="15" t="str">
        <f t="shared" si="322"/>
        <v>2014</v>
      </c>
      <c r="O3458" s="3" t="b">
        <v>0</v>
      </c>
      <c r="P3458" s="3">
        <v>16</v>
      </c>
      <c r="Q3458" s="3" t="b">
        <v>1</v>
      </c>
      <c r="R3458" s="3" t="s">
        <v>8271</v>
      </c>
      <c r="S3458" s="7">
        <f t="shared" ref="S3458:S3521" si="324">ROUND((E3458/D3458)*100,0)</f>
        <v>191</v>
      </c>
      <c r="T3458" s="3">
        <f t="shared" si="323"/>
        <v>358.69</v>
      </c>
      <c r="U3458" s="9" t="s">
        <v>8310</v>
      </c>
      <c r="V3458" s="3" t="s">
        <v>8311</v>
      </c>
    </row>
    <row r="3459" spans="1:22" ht="28.8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15">
        <f t="shared" ref="J3459:J3522" si="325">(((I3459/60)/60)/24)+DATE(1970,1,1)</f>
        <v>42047.249305555553</v>
      </c>
      <c r="K3459" s="3">
        <v>1421081857</v>
      </c>
      <c r="L3459" s="15">
        <f t="shared" ref="L3459:L3522" si="326">(((K3459/60)/60)/24)+DATE(1970,1,1)</f>
        <v>42016.706678240742</v>
      </c>
      <c r="M3459" s="15" t="str">
        <f t="shared" ref="M3459:M3522" si="327">TEXT(L3459, "mmm")</f>
        <v>Jan</v>
      </c>
      <c r="N3459" s="15" t="str">
        <f t="shared" ref="N3459:N3522" si="328">TEXT(L3459, "yyyy")</f>
        <v>2015</v>
      </c>
      <c r="O3459" s="3" t="b">
        <v>0</v>
      </c>
      <c r="P3459" s="3">
        <v>55</v>
      </c>
      <c r="Q3459" s="3" t="b">
        <v>1</v>
      </c>
      <c r="R3459" s="3" t="s">
        <v>8271</v>
      </c>
      <c r="S3459" s="7">
        <f t="shared" si="324"/>
        <v>140</v>
      </c>
      <c r="T3459" s="3">
        <f t="shared" ref="T3459:T3522" si="329">ROUND(E3459/P3459,2)</f>
        <v>50.98</v>
      </c>
      <c r="U3459" s="9" t="s">
        <v>8310</v>
      </c>
      <c r="V3459" s="3" t="s">
        <v>8311</v>
      </c>
    </row>
    <row r="3460" spans="1:22" ht="43.2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15">
        <f t="shared" si="325"/>
        <v>42038.185416666667</v>
      </c>
      <c r="K3460" s="3">
        <v>1420606303</v>
      </c>
      <c r="L3460" s="15">
        <f t="shared" si="326"/>
        <v>42011.202581018515</v>
      </c>
      <c r="M3460" s="15" t="str">
        <f t="shared" si="327"/>
        <v>Jan</v>
      </c>
      <c r="N3460" s="15" t="str">
        <f t="shared" si="328"/>
        <v>2015</v>
      </c>
      <c r="O3460" s="3" t="b">
        <v>0</v>
      </c>
      <c r="P3460" s="3">
        <v>27</v>
      </c>
      <c r="Q3460" s="3" t="b">
        <v>1</v>
      </c>
      <c r="R3460" s="3" t="s">
        <v>8271</v>
      </c>
      <c r="S3460" s="7">
        <f t="shared" si="324"/>
        <v>124</v>
      </c>
      <c r="T3460" s="3">
        <f t="shared" si="329"/>
        <v>45.04</v>
      </c>
      <c r="U3460" s="9" t="s">
        <v>8310</v>
      </c>
      <c r="V3460" s="3" t="s">
        <v>8311</v>
      </c>
    </row>
    <row r="3461" spans="1:22" ht="43.2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15">
        <f t="shared" si="325"/>
        <v>42510.479861111111</v>
      </c>
      <c r="K3461" s="3">
        <v>1461151860</v>
      </c>
      <c r="L3461" s="15">
        <f t="shared" si="326"/>
        <v>42480.479861111111</v>
      </c>
      <c r="M3461" s="15" t="str">
        <f t="shared" si="327"/>
        <v>Apr</v>
      </c>
      <c r="N3461" s="15" t="str">
        <f t="shared" si="328"/>
        <v>2016</v>
      </c>
      <c r="O3461" s="3" t="b">
        <v>0</v>
      </c>
      <c r="P3461" s="3">
        <v>36</v>
      </c>
      <c r="Q3461" s="3" t="b">
        <v>1</v>
      </c>
      <c r="R3461" s="3" t="s">
        <v>8271</v>
      </c>
      <c r="S3461" s="7">
        <f t="shared" si="324"/>
        <v>126</v>
      </c>
      <c r="T3461" s="3">
        <f t="shared" si="329"/>
        <v>17.53</v>
      </c>
      <c r="U3461" s="9" t="s">
        <v>8310</v>
      </c>
      <c r="V3461" s="3" t="s">
        <v>8311</v>
      </c>
    </row>
    <row r="3462" spans="1:22" ht="43.2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15">
        <f t="shared" si="325"/>
        <v>41866.527222222219</v>
      </c>
      <c r="K3462" s="3">
        <v>1406896752</v>
      </c>
      <c r="L3462" s="15">
        <f t="shared" si="326"/>
        <v>41852.527222222219</v>
      </c>
      <c r="M3462" s="15" t="str">
        <f t="shared" si="327"/>
        <v>Aug</v>
      </c>
      <c r="N3462" s="15" t="str">
        <f t="shared" si="328"/>
        <v>2014</v>
      </c>
      <c r="O3462" s="3" t="b">
        <v>0</v>
      </c>
      <c r="P3462" s="3">
        <v>19</v>
      </c>
      <c r="Q3462" s="3" t="b">
        <v>1</v>
      </c>
      <c r="R3462" s="3" t="s">
        <v>8271</v>
      </c>
      <c r="S3462" s="7">
        <f t="shared" si="324"/>
        <v>190</v>
      </c>
      <c r="T3462" s="3">
        <f t="shared" si="329"/>
        <v>50</v>
      </c>
      <c r="U3462" s="9" t="s">
        <v>8310</v>
      </c>
      <c r="V3462" s="3" t="s">
        <v>8311</v>
      </c>
    </row>
    <row r="3463" spans="1:22" ht="43.2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15">
        <f t="shared" si="325"/>
        <v>42672.125</v>
      </c>
      <c r="K3463" s="3">
        <v>1475248279</v>
      </c>
      <c r="L3463" s="15">
        <f t="shared" si="326"/>
        <v>42643.632858796293</v>
      </c>
      <c r="M3463" s="15" t="str">
        <f t="shared" si="327"/>
        <v>Sep</v>
      </c>
      <c r="N3463" s="15" t="str">
        <f t="shared" si="328"/>
        <v>2016</v>
      </c>
      <c r="O3463" s="3" t="b">
        <v>0</v>
      </c>
      <c r="P3463" s="3">
        <v>12</v>
      </c>
      <c r="Q3463" s="3" t="b">
        <v>1</v>
      </c>
      <c r="R3463" s="3" t="s">
        <v>8271</v>
      </c>
      <c r="S3463" s="7">
        <f t="shared" si="324"/>
        <v>139</v>
      </c>
      <c r="T3463" s="3">
        <f t="shared" si="329"/>
        <v>57.92</v>
      </c>
      <c r="U3463" s="9" t="s">
        <v>8310</v>
      </c>
      <c r="V3463" s="3" t="s">
        <v>8311</v>
      </c>
    </row>
    <row r="3464" spans="1:22" ht="43.2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15">
        <f t="shared" si="325"/>
        <v>42195.75</v>
      </c>
      <c r="K3464" s="3">
        <v>1435181628</v>
      </c>
      <c r="L3464" s="15">
        <f t="shared" si="326"/>
        <v>42179.898472222223</v>
      </c>
      <c r="M3464" s="15" t="str">
        <f t="shared" si="327"/>
        <v>Jun</v>
      </c>
      <c r="N3464" s="15" t="str">
        <f t="shared" si="328"/>
        <v>2015</v>
      </c>
      <c r="O3464" s="3" t="b">
        <v>0</v>
      </c>
      <c r="P3464" s="3">
        <v>17</v>
      </c>
      <c r="Q3464" s="3" t="b">
        <v>1</v>
      </c>
      <c r="R3464" s="3" t="s">
        <v>8271</v>
      </c>
      <c r="S3464" s="7">
        <f t="shared" si="324"/>
        <v>202</v>
      </c>
      <c r="T3464" s="3">
        <f t="shared" si="329"/>
        <v>29.71</v>
      </c>
      <c r="U3464" s="9" t="s">
        <v>8310</v>
      </c>
      <c r="V3464" s="3" t="s">
        <v>8311</v>
      </c>
    </row>
    <row r="3465" spans="1:22" ht="43.2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15">
        <f t="shared" si="325"/>
        <v>42654.165972222225</v>
      </c>
      <c r="K3465" s="3">
        <v>1472594585</v>
      </c>
      <c r="L3465" s="15">
        <f t="shared" si="326"/>
        <v>42612.918807870374</v>
      </c>
      <c r="M3465" s="15" t="str">
        <f t="shared" si="327"/>
        <v>Aug</v>
      </c>
      <c r="N3465" s="15" t="str">
        <f t="shared" si="328"/>
        <v>2016</v>
      </c>
      <c r="O3465" s="3" t="b">
        <v>0</v>
      </c>
      <c r="P3465" s="3">
        <v>114</v>
      </c>
      <c r="Q3465" s="3" t="b">
        <v>1</v>
      </c>
      <c r="R3465" s="3" t="s">
        <v>8271</v>
      </c>
      <c r="S3465" s="7">
        <f t="shared" si="324"/>
        <v>103</v>
      </c>
      <c r="T3465" s="3">
        <f t="shared" si="329"/>
        <v>90.68</v>
      </c>
      <c r="U3465" s="9" t="s">
        <v>8310</v>
      </c>
      <c r="V3465" s="3" t="s">
        <v>8311</v>
      </c>
    </row>
    <row r="3466" spans="1:22" ht="57.6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15">
        <f t="shared" si="325"/>
        <v>42605.130057870367</v>
      </c>
      <c r="K3466" s="3">
        <v>1469329637</v>
      </c>
      <c r="L3466" s="15">
        <f t="shared" si="326"/>
        <v>42575.130057870367</v>
      </c>
      <c r="M3466" s="15" t="str">
        <f t="shared" si="327"/>
        <v>Jul</v>
      </c>
      <c r="N3466" s="15" t="str">
        <f t="shared" si="328"/>
        <v>2016</v>
      </c>
      <c r="O3466" s="3" t="b">
        <v>0</v>
      </c>
      <c r="P3466" s="3">
        <v>93</v>
      </c>
      <c r="Q3466" s="3" t="b">
        <v>1</v>
      </c>
      <c r="R3466" s="3" t="s">
        <v>8271</v>
      </c>
      <c r="S3466" s="7">
        <f t="shared" si="324"/>
        <v>102</v>
      </c>
      <c r="T3466" s="3">
        <f t="shared" si="329"/>
        <v>55.01</v>
      </c>
      <c r="U3466" s="9" t="s">
        <v>8310</v>
      </c>
      <c r="V3466" s="3" t="s">
        <v>8311</v>
      </c>
    </row>
    <row r="3467" spans="1:22" ht="43.2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15">
        <f t="shared" si="325"/>
        <v>42225.666666666672</v>
      </c>
      <c r="K3467" s="3">
        <v>1436972472</v>
      </c>
      <c r="L3467" s="15">
        <f t="shared" si="326"/>
        <v>42200.625833333332</v>
      </c>
      <c r="M3467" s="15" t="str">
        <f t="shared" si="327"/>
        <v>Jul</v>
      </c>
      <c r="N3467" s="15" t="str">
        <f t="shared" si="328"/>
        <v>2015</v>
      </c>
      <c r="O3467" s="3" t="b">
        <v>0</v>
      </c>
      <c r="P3467" s="3">
        <v>36</v>
      </c>
      <c r="Q3467" s="3" t="b">
        <v>1</v>
      </c>
      <c r="R3467" s="3" t="s">
        <v>8271</v>
      </c>
      <c r="S3467" s="7">
        <f t="shared" si="324"/>
        <v>103</v>
      </c>
      <c r="T3467" s="3">
        <f t="shared" si="329"/>
        <v>57.22</v>
      </c>
      <c r="U3467" s="9" t="s">
        <v>8310</v>
      </c>
      <c r="V3467" s="3" t="s">
        <v>8311</v>
      </c>
    </row>
    <row r="3468" spans="1:22" ht="43.2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15">
        <f t="shared" si="325"/>
        <v>42479.977430555555</v>
      </c>
      <c r="K3468" s="3">
        <v>1455928050</v>
      </c>
      <c r="L3468" s="15">
        <f t="shared" si="326"/>
        <v>42420.019097222219</v>
      </c>
      <c r="M3468" s="15" t="str">
        <f t="shared" si="327"/>
        <v>Feb</v>
      </c>
      <c r="N3468" s="15" t="str">
        <f t="shared" si="328"/>
        <v>2016</v>
      </c>
      <c r="O3468" s="3" t="b">
        <v>0</v>
      </c>
      <c r="P3468" s="3">
        <v>61</v>
      </c>
      <c r="Q3468" s="3" t="b">
        <v>1</v>
      </c>
      <c r="R3468" s="3" t="s">
        <v>8271</v>
      </c>
      <c r="S3468" s="7">
        <f t="shared" si="324"/>
        <v>127</v>
      </c>
      <c r="T3468" s="3">
        <f t="shared" si="329"/>
        <v>72.95</v>
      </c>
      <c r="U3468" s="9" t="s">
        <v>8310</v>
      </c>
      <c r="V3468" s="3" t="s">
        <v>8311</v>
      </c>
    </row>
    <row r="3469" spans="1:22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15">
        <f t="shared" si="325"/>
        <v>42083.630000000005</v>
      </c>
      <c r="K3469" s="3">
        <v>1424275632</v>
      </c>
      <c r="L3469" s="15">
        <f t="shared" si="326"/>
        <v>42053.671666666662</v>
      </c>
      <c r="M3469" s="15" t="str">
        <f t="shared" si="327"/>
        <v>Feb</v>
      </c>
      <c r="N3469" s="15" t="str">
        <f t="shared" si="328"/>
        <v>2015</v>
      </c>
      <c r="O3469" s="3" t="b">
        <v>0</v>
      </c>
      <c r="P3469" s="3">
        <v>47</v>
      </c>
      <c r="Q3469" s="3" t="b">
        <v>1</v>
      </c>
      <c r="R3469" s="3" t="s">
        <v>8271</v>
      </c>
      <c r="S3469" s="7">
        <f t="shared" si="324"/>
        <v>101</v>
      </c>
      <c r="T3469" s="3">
        <f t="shared" si="329"/>
        <v>64.47</v>
      </c>
      <c r="U3469" s="9" t="s">
        <v>8310</v>
      </c>
      <c r="V3469" s="3" t="s">
        <v>8311</v>
      </c>
    </row>
    <row r="3470" spans="1:22" ht="43.2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15">
        <f t="shared" si="325"/>
        <v>42634.125</v>
      </c>
      <c r="K3470" s="3">
        <v>1471976529</v>
      </c>
      <c r="L3470" s="15">
        <f t="shared" si="326"/>
        <v>42605.765381944439</v>
      </c>
      <c r="M3470" s="15" t="str">
        <f t="shared" si="327"/>
        <v>Aug</v>
      </c>
      <c r="N3470" s="15" t="str">
        <f t="shared" si="328"/>
        <v>2016</v>
      </c>
      <c r="O3470" s="3" t="b">
        <v>0</v>
      </c>
      <c r="P3470" s="3">
        <v>17</v>
      </c>
      <c r="Q3470" s="3" t="b">
        <v>1</v>
      </c>
      <c r="R3470" s="3" t="s">
        <v>8271</v>
      </c>
      <c r="S3470" s="7">
        <f t="shared" si="324"/>
        <v>122</v>
      </c>
      <c r="T3470" s="3">
        <f t="shared" si="329"/>
        <v>716.35</v>
      </c>
      <c r="U3470" s="9" t="s">
        <v>8310</v>
      </c>
      <c r="V3470" s="3" t="s">
        <v>8311</v>
      </c>
    </row>
    <row r="3471" spans="1:22" ht="57.6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15">
        <f t="shared" si="325"/>
        <v>42488.641724537039</v>
      </c>
      <c r="K3471" s="3">
        <v>1459265045</v>
      </c>
      <c r="L3471" s="15">
        <f t="shared" si="326"/>
        <v>42458.641724537039</v>
      </c>
      <c r="M3471" s="15" t="str">
        <f t="shared" si="327"/>
        <v>Mar</v>
      </c>
      <c r="N3471" s="15" t="str">
        <f t="shared" si="328"/>
        <v>2016</v>
      </c>
      <c r="O3471" s="3" t="b">
        <v>0</v>
      </c>
      <c r="P3471" s="3">
        <v>63</v>
      </c>
      <c r="Q3471" s="3" t="b">
        <v>1</v>
      </c>
      <c r="R3471" s="3" t="s">
        <v>8271</v>
      </c>
      <c r="S3471" s="7">
        <f t="shared" si="324"/>
        <v>113</v>
      </c>
      <c r="T3471" s="3">
        <f t="shared" si="329"/>
        <v>50.4</v>
      </c>
      <c r="U3471" s="9" t="s">
        <v>8310</v>
      </c>
      <c r="V3471" s="3" t="s">
        <v>8311</v>
      </c>
    </row>
    <row r="3472" spans="1:22" ht="28.8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15">
        <f t="shared" si="325"/>
        <v>42566.901388888888</v>
      </c>
      <c r="K3472" s="3">
        <v>1465345902</v>
      </c>
      <c r="L3472" s="15">
        <f t="shared" si="326"/>
        <v>42529.022013888884</v>
      </c>
      <c r="M3472" s="15" t="str">
        <f t="shared" si="327"/>
        <v>Jun</v>
      </c>
      <c r="N3472" s="15" t="str">
        <f t="shared" si="328"/>
        <v>2016</v>
      </c>
      <c r="O3472" s="3" t="b">
        <v>0</v>
      </c>
      <c r="P3472" s="3">
        <v>9</v>
      </c>
      <c r="Q3472" s="3" t="b">
        <v>1</v>
      </c>
      <c r="R3472" s="3" t="s">
        <v>8271</v>
      </c>
      <c r="S3472" s="7">
        <f t="shared" si="324"/>
        <v>150</v>
      </c>
      <c r="T3472" s="3">
        <f t="shared" si="329"/>
        <v>41.67</v>
      </c>
      <c r="U3472" s="9" t="s">
        <v>8310</v>
      </c>
      <c r="V3472" s="3" t="s">
        <v>8311</v>
      </c>
    </row>
    <row r="3473" spans="1:22" ht="43.2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15">
        <f t="shared" si="325"/>
        <v>41882.833333333336</v>
      </c>
      <c r="K3473" s="3">
        <v>1405971690</v>
      </c>
      <c r="L3473" s="15">
        <f t="shared" si="326"/>
        <v>41841.820486111108</v>
      </c>
      <c r="M3473" s="15" t="str">
        <f t="shared" si="327"/>
        <v>Jul</v>
      </c>
      <c r="N3473" s="15" t="str">
        <f t="shared" si="328"/>
        <v>2014</v>
      </c>
      <c r="O3473" s="3" t="b">
        <v>0</v>
      </c>
      <c r="P3473" s="3">
        <v>30</v>
      </c>
      <c r="Q3473" s="3" t="b">
        <v>1</v>
      </c>
      <c r="R3473" s="3" t="s">
        <v>8271</v>
      </c>
      <c r="S3473" s="7">
        <f t="shared" si="324"/>
        <v>215</v>
      </c>
      <c r="T3473" s="3">
        <f t="shared" si="329"/>
        <v>35.770000000000003</v>
      </c>
      <c r="U3473" s="9" t="s">
        <v>8310</v>
      </c>
      <c r="V3473" s="3" t="s">
        <v>8311</v>
      </c>
    </row>
    <row r="3474" spans="1:22" ht="43.2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15">
        <f t="shared" si="325"/>
        <v>41949.249305555553</v>
      </c>
      <c r="K3474" s="3">
        <v>1413432331</v>
      </c>
      <c r="L3474" s="15">
        <f t="shared" si="326"/>
        <v>41928.170497685183</v>
      </c>
      <c r="M3474" s="15" t="str">
        <f t="shared" si="327"/>
        <v>Oct</v>
      </c>
      <c r="N3474" s="15" t="str">
        <f t="shared" si="328"/>
        <v>2014</v>
      </c>
      <c r="O3474" s="3" t="b">
        <v>0</v>
      </c>
      <c r="P3474" s="3">
        <v>23</v>
      </c>
      <c r="Q3474" s="3" t="b">
        <v>1</v>
      </c>
      <c r="R3474" s="3" t="s">
        <v>8271</v>
      </c>
      <c r="S3474" s="7">
        <f t="shared" si="324"/>
        <v>102</v>
      </c>
      <c r="T3474" s="3">
        <f t="shared" si="329"/>
        <v>88.74</v>
      </c>
      <c r="U3474" s="9" t="s">
        <v>8310</v>
      </c>
      <c r="V3474" s="3" t="s">
        <v>8311</v>
      </c>
    </row>
    <row r="3475" spans="1:22" ht="43.2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15">
        <f t="shared" si="325"/>
        <v>42083.852083333331</v>
      </c>
      <c r="K3475" s="3">
        <v>1425067296</v>
      </c>
      <c r="L3475" s="15">
        <f t="shared" si="326"/>
        <v>42062.834444444445</v>
      </c>
      <c r="M3475" s="15" t="str">
        <f t="shared" si="327"/>
        <v>Feb</v>
      </c>
      <c r="N3475" s="15" t="str">
        <f t="shared" si="328"/>
        <v>2015</v>
      </c>
      <c r="O3475" s="3" t="b">
        <v>0</v>
      </c>
      <c r="P3475" s="3">
        <v>33</v>
      </c>
      <c r="Q3475" s="3" t="b">
        <v>1</v>
      </c>
      <c r="R3475" s="3" t="s">
        <v>8271</v>
      </c>
      <c r="S3475" s="7">
        <f t="shared" si="324"/>
        <v>100</v>
      </c>
      <c r="T3475" s="3">
        <f t="shared" si="329"/>
        <v>148.47999999999999</v>
      </c>
      <c r="U3475" s="9" t="s">
        <v>8310</v>
      </c>
      <c r="V3475" s="3" t="s">
        <v>8311</v>
      </c>
    </row>
    <row r="3476" spans="1:22" ht="43.2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15">
        <f t="shared" si="325"/>
        <v>42571.501516203702</v>
      </c>
      <c r="K3476" s="3">
        <v>1466424131</v>
      </c>
      <c r="L3476" s="15">
        <f t="shared" si="326"/>
        <v>42541.501516203702</v>
      </c>
      <c r="M3476" s="15" t="str">
        <f t="shared" si="327"/>
        <v>Jun</v>
      </c>
      <c r="N3476" s="15" t="str">
        <f t="shared" si="328"/>
        <v>2016</v>
      </c>
      <c r="O3476" s="3" t="b">
        <v>0</v>
      </c>
      <c r="P3476" s="3">
        <v>39</v>
      </c>
      <c r="Q3476" s="3" t="b">
        <v>1</v>
      </c>
      <c r="R3476" s="3" t="s">
        <v>8271</v>
      </c>
      <c r="S3476" s="7">
        <f t="shared" si="324"/>
        <v>101</v>
      </c>
      <c r="T3476" s="3">
        <f t="shared" si="329"/>
        <v>51.79</v>
      </c>
      <c r="U3476" s="9" t="s">
        <v>8310</v>
      </c>
      <c r="V3476" s="3" t="s">
        <v>8311</v>
      </c>
    </row>
    <row r="3477" spans="1:22" ht="43.2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15">
        <f t="shared" si="325"/>
        <v>41946</v>
      </c>
      <c r="K3477" s="3">
        <v>1412629704</v>
      </c>
      <c r="L3477" s="15">
        <f t="shared" si="326"/>
        <v>41918.880833333329</v>
      </c>
      <c r="M3477" s="15" t="str">
        <f t="shared" si="327"/>
        <v>Oct</v>
      </c>
      <c r="N3477" s="15" t="str">
        <f t="shared" si="328"/>
        <v>2014</v>
      </c>
      <c r="O3477" s="3" t="b">
        <v>0</v>
      </c>
      <c r="P3477" s="3">
        <v>17</v>
      </c>
      <c r="Q3477" s="3" t="b">
        <v>1</v>
      </c>
      <c r="R3477" s="3" t="s">
        <v>8271</v>
      </c>
      <c r="S3477" s="7">
        <f t="shared" si="324"/>
        <v>113</v>
      </c>
      <c r="T3477" s="3">
        <f t="shared" si="329"/>
        <v>20</v>
      </c>
      <c r="U3477" s="9" t="s">
        <v>8310</v>
      </c>
      <c r="V3477" s="3" t="s">
        <v>8311</v>
      </c>
    </row>
    <row r="3478" spans="1:22" ht="43.2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15">
        <f t="shared" si="325"/>
        <v>41939.125</v>
      </c>
      <c r="K3478" s="3">
        <v>1412836990</v>
      </c>
      <c r="L3478" s="15">
        <f t="shared" si="326"/>
        <v>41921.279976851853</v>
      </c>
      <c r="M3478" s="15" t="str">
        <f t="shared" si="327"/>
        <v>Oct</v>
      </c>
      <c r="N3478" s="15" t="str">
        <f t="shared" si="328"/>
        <v>2014</v>
      </c>
      <c r="O3478" s="3" t="b">
        <v>0</v>
      </c>
      <c r="P3478" s="3">
        <v>6</v>
      </c>
      <c r="Q3478" s="3" t="b">
        <v>1</v>
      </c>
      <c r="R3478" s="3" t="s">
        <v>8271</v>
      </c>
      <c r="S3478" s="7">
        <f t="shared" si="324"/>
        <v>104</v>
      </c>
      <c r="T3478" s="3">
        <f t="shared" si="329"/>
        <v>52</v>
      </c>
      <c r="U3478" s="9" t="s">
        <v>8310</v>
      </c>
      <c r="V3478" s="3" t="s">
        <v>8311</v>
      </c>
    </row>
    <row r="3479" spans="1:22" ht="43.2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15">
        <f t="shared" si="325"/>
        <v>42141.125</v>
      </c>
      <c r="K3479" s="3">
        <v>1430761243</v>
      </c>
      <c r="L3479" s="15">
        <f t="shared" si="326"/>
        <v>42128.736608796295</v>
      </c>
      <c r="M3479" s="15" t="str">
        <f t="shared" si="327"/>
        <v>May</v>
      </c>
      <c r="N3479" s="15" t="str">
        <f t="shared" si="328"/>
        <v>2015</v>
      </c>
      <c r="O3479" s="3" t="b">
        <v>0</v>
      </c>
      <c r="P3479" s="3">
        <v>39</v>
      </c>
      <c r="Q3479" s="3" t="b">
        <v>1</v>
      </c>
      <c r="R3479" s="3" t="s">
        <v>8271</v>
      </c>
      <c r="S3479" s="7">
        <f t="shared" si="324"/>
        <v>115</v>
      </c>
      <c r="T3479" s="3">
        <f t="shared" si="329"/>
        <v>53.23</v>
      </c>
      <c r="U3479" s="9" t="s">
        <v>8310</v>
      </c>
      <c r="V3479" s="3" t="s">
        <v>8311</v>
      </c>
    </row>
    <row r="3480" spans="1:22" ht="43.2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15">
        <f t="shared" si="325"/>
        <v>42079.875</v>
      </c>
      <c r="K3480" s="3">
        <v>1424296822</v>
      </c>
      <c r="L3480" s="15">
        <f t="shared" si="326"/>
        <v>42053.916921296302</v>
      </c>
      <c r="M3480" s="15" t="str">
        <f t="shared" si="327"/>
        <v>Feb</v>
      </c>
      <c r="N3480" s="15" t="str">
        <f t="shared" si="328"/>
        <v>2015</v>
      </c>
      <c r="O3480" s="3" t="b">
        <v>0</v>
      </c>
      <c r="P3480" s="3">
        <v>57</v>
      </c>
      <c r="Q3480" s="3" t="b">
        <v>1</v>
      </c>
      <c r="R3480" s="3" t="s">
        <v>8271</v>
      </c>
      <c r="S3480" s="7">
        <f t="shared" si="324"/>
        <v>113</v>
      </c>
      <c r="T3480" s="3">
        <f t="shared" si="329"/>
        <v>39.6</v>
      </c>
      <c r="U3480" s="9" t="s">
        <v>8310</v>
      </c>
      <c r="V3480" s="3" t="s">
        <v>8311</v>
      </c>
    </row>
    <row r="3481" spans="1:22" ht="43.2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15">
        <f t="shared" si="325"/>
        <v>41811.855092592588</v>
      </c>
      <c r="K3481" s="3">
        <v>1400790680</v>
      </c>
      <c r="L3481" s="15">
        <f t="shared" si="326"/>
        <v>41781.855092592588</v>
      </c>
      <c r="M3481" s="15" t="str">
        <f t="shared" si="327"/>
        <v>May</v>
      </c>
      <c r="N3481" s="15" t="str">
        <f t="shared" si="328"/>
        <v>2014</v>
      </c>
      <c r="O3481" s="3" t="b">
        <v>0</v>
      </c>
      <c r="P3481" s="3">
        <v>56</v>
      </c>
      <c r="Q3481" s="3" t="b">
        <v>1</v>
      </c>
      <c r="R3481" s="3" t="s">
        <v>8271</v>
      </c>
      <c r="S3481" s="7">
        <f t="shared" si="324"/>
        <v>128</v>
      </c>
      <c r="T3481" s="3">
        <f t="shared" si="329"/>
        <v>34.25</v>
      </c>
      <c r="U3481" s="9" t="s">
        <v>8310</v>
      </c>
      <c r="V3481" s="3" t="s">
        <v>8311</v>
      </c>
    </row>
    <row r="3482" spans="1:22" ht="43.2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15">
        <f t="shared" si="325"/>
        <v>42195.875</v>
      </c>
      <c r="K3482" s="3">
        <v>1434440227</v>
      </c>
      <c r="L3482" s="15">
        <f t="shared" si="326"/>
        <v>42171.317442129628</v>
      </c>
      <c r="M3482" s="15" t="str">
        <f t="shared" si="327"/>
        <v>Jun</v>
      </c>
      <c r="N3482" s="15" t="str">
        <f t="shared" si="328"/>
        <v>2015</v>
      </c>
      <c r="O3482" s="3" t="b">
        <v>0</v>
      </c>
      <c r="P3482" s="3">
        <v>13</v>
      </c>
      <c r="Q3482" s="3" t="b">
        <v>1</v>
      </c>
      <c r="R3482" s="3" t="s">
        <v>8271</v>
      </c>
      <c r="S3482" s="7">
        <f t="shared" si="324"/>
        <v>143</v>
      </c>
      <c r="T3482" s="3">
        <f t="shared" si="329"/>
        <v>164.62</v>
      </c>
      <c r="U3482" s="9" t="s">
        <v>8310</v>
      </c>
      <c r="V3482" s="3" t="s">
        <v>8311</v>
      </c>
    </row>
    <row r="3483" spans="1:22" ht="43.2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15">
        <f t="shared" si="325"/>
        <v>42006.24754629629</v>
      </c>
      <c r="K3483" s="3">
        <v>1418709388</v>
      </c>
      <c r="L3483" s="15">
        <f t="shared" si="326"/>
        <v>41989.24754629629</v>
      </c>
      <c r="M3483" s="15" t="str">
        <f t="shared" si="327"/>
        <v>Dec</v>
      </c>
      <c r="N3483" s="15" t="str">
        <f t="shared" si="328"/>
        <v>2014</v>
      </c>
      <c r="O3483" s="3" t="b">
        <v>0</v>
      </c>
      <c r="P3483" s="3">
        <v>95</v>
      </c>
      <c r="Q3483" s="3" t="b">
        <v>1</v>
      </c>
      <c r="R3483" s="3" t="s">
        <v>8271</v>
      </c>
      <c r="S3483" s="7">
        <f t="shared" si="324"/>
        <v>119</v>
      </c>
      <c r="T3483" s="3">
        <f t="shared" si="329"/>
        <v>125.05</v>
      </c>
      <c r="U3483" s="9" t="s">
        <v>8310</v>
      </c>
      <c r="V3483" s="3" t="s">
        <v>8311</v>
      </c>
    </row>
    <row r="3484" spans="1:22" ht="43.2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15">
        <f t="shared" si="325"/>
        <v>41826.771597222221</v>
      </c>
      <c r="K3484" s="3">
        <v>1402079466</v>
      </c>
      <c r="L3484" s="15">
        <f t="shared" si="326"/>
        <v>41796.771597222221</v>
      </c>
      <c r="M3484" s="15" t="str">
        <f t="shared" si="327"/>
        <v>Jun</v>
      </c>
      <c r="N3484" s="15" t="str">
        <f t="shared" si="328"/>
        <v>2014</v>
      </c>
      <c r="O3484" s="3" t="b">
        <v>0</v>
      </c>
      <c r="P3484" s="3">
        <v>80</v>
      </c>
      <c r="Q3484" s="3" t="b">
        <v>1</v>
      </c>
      <c r="R3484" s="3" t="s">
        <v>8271</v>
      </c>
      <c r="S3484" s="7">
        <f t="shared" si="324"/>
        <v>138</v>
      </c>
      <c r="T3484" s="3">
        <f t="shared" si="329"/>
        <v>51.88</v>
      </c>
      <c r="U3484" s="9" t="s">
        <v>8310</v>
      </c>
      <c r="V3484" s="3" t="s">
        <v>8311</v>
      </c>
    </row>
    <row r="3485" spans="1:22" ht="43.2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15">
        <f t="shared" si="325"/>
        <v>41823.668761574074</v>
      </c>
      <c r="K3485" s="3">
        <v>1401811381</v>
      </c>
      <c r="L3485" s="15">
        <f t="shared" si="326"/>
        <v>41793.668761574074</v>
      </c>
      <c r="M3485" s="15" t="str">
        <f t="shared" si="327"/>
        <v>Jun</v>
      </c>
      <c r="N3485" s="15" t="str">
        <f t="shared" si="328"/>
        <v>2014</v>
      </c>
      <c r="O3485" s="3" t="b">
        <v>0</v>
      </c>
      <c r="P3485" s="3">
        <v>133</v>
      </c>
      <c r="Q3485" s="3" t="b">
        <v>1</v>
      </c>
      <c r="R3485" s="3" t="s">
        <v>8271</v>
      </c>
      <c r="S3485" s="7">
        <f t="shared" si="324"/>
        <v>160</v>
      </c>
      <c r="T3485" s="3">
        <f t="shared" si="329"/>
        <v>40.29</v>
      </c>
      <c r="U3485" s="9" t="s">
        <v>8310</v>
      </c>
      <c r="V3485" s="3" t="s">
        <v>8311</v>
      </c>
    </row>
    <row r="3486" spans="1:22" ht="57.6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15">
        <f t="shared" si="325"/>
        <v>42536.760405092587</v>
      </c>
      <c r="K3486" s="3">
        <v>1463422499</v>
      </c>
      <c r="L3486" s="15">
        <f t="shared" si="326"/>
        <v>42506.760405092587</v>
      </c>
      <c r="M3486" s="15" t="str">
        <f t="shared" si="327"/>
        <v>May</v>
      </c>
      <c r="N3486" s="15" t="str">
        <f t="shared" si="328"/>
        <v>2016</v>
      </c>
      <c r="O3486" s="3" t="b">
        <v>0</v>
      </c>
      <c r="P3486" s="3">
        <v>44</v>
      </c>
      <c r="Q3486" s="3" t="b">
        <v>1</v>
      </c>
      <c r="R3486" s="3" t="s">
        <v>8271</v>
      </c>
      <c r="S3486" s="7">
        <f t="shared" si="324"/>
        <v>114</v>
      </c>
      <c r="T3486" s="3">
        <f t="shared" si="329"/>
        <v>64.91</v>
      </c>
      <c r="U3486" s="9" t="s">
        <v>8310</v>
      </c>
      <c r="V3486" s="3" t="s">
        <v>8311</v>
      </c>
    </row>
    <row r="3487" spans="1:22" ht="43.2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15">
        <f t="shared" si="325"/>
        <v>42402.693055555559</v>
      </c>
      <c r="K3487" s="3">
        <v>1451839080</v>
      </c>
      <c r="L3487" s="15">
        <f t="shared" si="326"/>
        <v>42372.693055555559</v>
      </c>
      <c r="M3487" s="15" t="str">
        <f t="shared" si="327"/>
        <v>Jan</v>
      </c>
      <c r="N3487" s="15" t="str">
        <f t="shared" si="328"/>
        <v>2016</v>
      </c>
      <c r="O3487" s="3" t="b">
        <v>0</v>
      </c>
      <c r="P3487" s="3">
        <v>30</v>
      </c>
      <c r="Q3487" s="3" t="b">
        <v>1</v>
      </c>
      <c r="R3487" s="3" t="s">
        <v>8271</v>
      </c>
      <c r="S3487" s="7">
        <f t="shared" si="324"/>
        <v>101</v>
      </c>
      <c r="T3487" s="3">
        <f t="shared" si="329"/>
        <v>55.33</v>
      </c>
      <c r="U3487" s="9" t="s">
        <v>8310</v>
      </c>
      <c r="V3487" s="3" t="s">
        <v>8311</v>
      </c>
    </row>
    <row r="3488" spans="1:22" ht="43.2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15">
        <f t="shared" si="325"/>
        <v>42158.290972222225</v>
      </c>
      <c r="K3488" s="3">
        <v>1430600401</v>
      </c>
      <c r="L3488" s="15">
        <f t="shared" si="326"/>
        <v>42126.87501157407</v>
      </c>
      <c r="M3488" s="15" t="str">
        <f t="shared" si="327"/>
        <v>May</v>
      </c>
      <c r="N3488" s="15" t="str">
        <f t="shared" si="328"/>
        <v>2015</v>
      </c>
      <c r="O3488" s="3" t="b">
        <v>0</v>
      </c>
      <c r="P3488" s="3">
        <v>56</v>
      </c>
      <c r="Q3488" s="3" t="b">
        <v>1</v>
      </c>
      <c r="R3488" s="3" t="s">
        <v>8271</v>
      </c>
      <c r="S3488" s="7">
        <f t="shared" si="324"/>
        <v>155</v>
      </c>
      <c r="T3488" s="3">
        <f t="shared" si="329"/>
        <v>83.14</v>
      </c>
      <c r="U3488" s="9" t="s">
        <v>8310</v>
      </c>
      <c r="V3488" s="3" t="s">
        <v>8311</v>
      </c>
    </row>
    <row r="3489" spans="1:22" ht="43.2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15">
        <f t="shared" si="325"/>
        <v>42179.940416666665</v>
      </c>
      <c r="K3489" s="3">
        <v>1432593252</v>
      </c>
      <c r="L3489" s="15">
        <f t="shared" si="326"/>
        <v>42149.940416666665</v>
      </c>
      <c r="M3489" s="15" t="str">
        <f t="shared" si="327"/>
        <v>May</v>
      </c>
      <c r="N3489" s="15" t="str">
        <f t="shared" si="328"/>
        <v>2015</v>
      </c>
      <c r="O3489" s="3" t="b">
        <v>0</v>
      </c>
      <c r="P3489" s="3">
        <v>66</v>
      </c>
      <c r="Q3489" s="3" t="b">
        <v>1</v>
      </c>
      <c r="R3489" s="3" t="s">
        <v>8271</v>
      </c>
      <c r="S3489" s="7">
        <f t="shared" si="324"/>
        <v>128</v>
      </c>
      <c r="T3489" s="3">
        <f t="shared" si="329"/>
        <v>38.71</v>
      </c>
      <c r="U3489" s="9" t="s">
        <v>8310</v>
      </c>
      <c r="V3489" s="3" t="s">
        <v>8311</v>
      </c>
    </row>
    <row r="3490" spans="1:22" ht="57.6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15">
        <f t="shared" si="325"/>
        <v>42111.666666666672</v>
      </c>
      <c r="K3490" s="3">
        <v>1427221560</v>
      </c>
      <c r="L3490" s="15">
        <f t="shared" si="326"/>
        <v>42087.768055555556</v>
      </c>
      <c r="M3490" s="15" t="str">
        <f t="shared" si="327"/>
        <v>Mar</v>
      </c>
      <c r="N3490" s="15" t="str">
        <f t="shared" si="328"/>
        <v>2015</v>
      </c>
      <c r="O3490" s="3" t="b">
        <v>0</v>
      </c>
      <c r="P3490" s="3">
        <v>29</v>
      </c>
      <c r="Q3490" s="3" t="b">
        <v>1</v>
      </c>
      <c r="R3490" s="3" t="s">
        <v>8271</v>
      </c>
      <c r="S3490" s="7">
        <f t="shared" si="324"/>
        <v>121</v>
      </c>
      <c r="T3490" s="3">
        <f t="shared" si="329"/>
        <v>125.38</v>
      </c>
      <c r="U3490" s="9" t="s">
        <v>8310</v>
      </c>
      <c r="V3490" s="3" t="s">
        <v>8311</v>
      </c>
    </row>
    <row r="3491" spans="1:22" ht="43.2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15">
        <f t="shared" si="325"/>
        <v>41783.875</v>
      </c>
      <c r="K3491" s="3">
        <v>1398352531</v>
      </c>
      <c r="L3491" s="15">
        <f t="shared" si="326"/>
        <v>41753.635775462964</v>
      </c>
      <c r="M3491" s="15" t="str">
        <f t="shared" si="327"/>
        <v>Apr</v>
      </c>
      <c r="N3491" s="15" t="str">
        <f t="shared" si="328"/>
        <v>2014</v>
      </c>
      <c r="O3491" s="3" t="b">
        <v>0</v>
      </c>
      <c r="P3491" s="3">
        <v>72</v>
      </c>
      <c r="Q3491" s="3" t="b">
        <v>1</v>
      </c>
      <c r="R3491" s="3" t="s">
        <v>8271</v>
      </c>
      <c r="S3491" s="7">
        <f t="shared" si="324"/>
        <v>113</v>
      </c>
      <c r="T3491" s="3">
        <f t="shared" si="329"/>
        <v>78.260000000000005</v>
      </c>
      <c r="U3491" s="9" t="s">
        <v>8310</v>
      </c>
      <c r="V3491" s="3" t="s">
        <v>8311</v>
      </c>
    </row>
    <row r="3492" spans="1:22" ht="43.2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15">
        <f t="shared" si="325"/>
        <v>42473.802361111113</v>
      </c>
      <c r="K3492" s="3">
        <v>1457982924</v>
      </c>
      <c r="L3492" s="15">
        <f t="shared" si="326"/>
        <v>42443.802361111113</v>
      </c>
      <c r="M3492" s="15" t="str">
        <f t="shared" si="327"/>
        <v>Mar</v>
      </c>
      <c r="N3492" s="15" t="str">
        <f t="shared" si="328"/>
        <v>2016</v>
      </c>
      <c r="O3492" s="3" t="b">
        <v>0</v>
      </c>
      <c r="P3492" s="3">
        <v>27</v>
      </c>
      <c r="Q3492" s="3" t="b">
        <v>1</v>
      </c>
      <c r="R3492" s="3" t="s">
        <v>8271</v>
      </c>
      <c r="S3492" s="7">
        <f t="shared" si="324"/>
        <v>128</v>
      </c>
      <c r="T3492" s="3">
        <f t="shared" si="329"/>
        <v>47.22</v>
      </c>
      <c r="U3492" s="9" t="s">
        <v>8310</v>
      </c>
      <c r="V3492" s="3" t="s">
        <v>8311</v>
      </c>
    </row>
    <row r="3493" spans="1:22" ht="43.2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15">
        <f t="shared" si="325"/>
        <v>42142.249814814815</v>
      </c>
      <c r="K3493" s="3">
        <v>1430114384</v>
      </c>
      <c r="L3493" s="15">
        <f t="shared" si="326"/>
        <v>42121.249814814815</v>
      </c>
      <c r="M3493" s="15" t="str">
        <f t="shared" si="327"/>
        <v>Apr</v>
      </c>
      <c r="N3493" s="15" t="str">
        <f t="shared" si="328"/>
        <v>2015</v>
      </c>
      <c r="O3493" s="3" t="b">
        <v>0</v>
      </c>
      <c r="P3493" s="3">
        <v>10</v>
      </c>
      <c r="Q3493" s="3" t="b">
        <v>1</v>
      </c>
      <c r="R3493" s="3" t="s">
        <v>8271</v>
      </c>
      <c r="S3493" s="7">
        <f t="shared" si="324"/>
        <v>158</v>
      </c>
      <c r="T3493" s="3">
        <f t="shared" si="329"/>
        <v>79.099999999999994</v>
      </c>
      <c r="U3493" s="9" t="s">
        <v>8310</v>
      </c>
      <c r="V3493" s="3" t="s">
        <v>8311</v>
      </c>
    </row>
    <row r="3494" spans="1:22" ht="43.2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15">
        <f t="shared" si="325"/>
        <v>42303.009224537032</v>
      </c>
      <c r="K3494" s="3">
        <v>1442794397</v>
      </c>
      <c r="L3494" s="15">
        <f t="shared" si="326"/>
        <v>42268.009224537032</v>
      </c>
      <c r="M3494" s="15" t="str">
        <f t="shared" si="327"/>
        <v>Sep</v>
      </c>
      <c r="N3494" s="15" t="str">
        <f t="shared" si="328"/>
        <v>2015</v>
      </c>
      <c r="O3494" s="3" t="b">
        <v>0</v>
      </c>
      <c r="P3494" s="3">
        <v>35</v>
      </c>
      <c r="Q3494" s="3" t="b">
        <v>1</v>
      </c>
      <c r="R3494" s="3" t="s">
        <v>8271</v>
      </c>
      <c r="S3494" s="7">
        <f t="shared" si="324"/>
        <v>105</v>
      </c>
      <c r="T3494" s="3">
        <f t="shared" si="329"/>
        <v>114.29</v>
      </c>
      <c r="U3494" s="9" t="s">
        <v>8310</v>
      </c>
      <c r="V3494" s="3" t="s">
        <v>8311</v>
      </c>
    </row>
    <row r="3495" spans="1:22" ht="43.2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15">
        <f t="shared" si="325"/>
        <v>41868.21597222222</v>
      </c>
      <c r="K3495" s="3">
        <v>1406580436</v>
      </c>
      <c r="L3495" s="15">
        <f t="shared" si="326"/>
        <v>41848.866157407407</v>
      </c>
      <c r="M3495" s="15" t="str">
        <f t="shared" si="327"/>
        <v>Jul</v>
      </c>
      <c r="N3495" s="15" t="str">
        <f t="shared" si="328"/>
        <v>2014</v>
      </c>
      <c r="O3495" s="3" t="b">
        <v>0</v>
      </c>
      <c r="P3495" s="3">
        <v>29</v>
      </c>
      <c r="Q3495" s="3" t="b">
        <v>1</v>
      </c>
      <c r="R3495" s="3" t="s">
        <v>8271</v>
      </c>
      <c r="S3495" s="7">
        <f t="shared" si="324"/>
        <v>100</v>
      </c>
      <c r="T3495" s="3">
        <f t="shared" si="329"/>
        <v>51.72</v>
      </c>
      <c r="U3495" s="9" t="s">
        <v>8310</v>
      </c>
      <c r="V3495" s="3" t="s">
        <v>8311</v>
      </c>
    </row>
    <row r="3496" spans="1:22" ht="43.2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15">
        <f t="shared" si="325"/>
        <v>42700.25</v>
      </c>
      <c r="K3496" s="3">
        <v>1479186575</v>
      </c>
      <c r="L3496" s="15">
        <f t="shared" si="326"/>
        <v>42689.214988425927</v>
      </c>
      <c r="M3496" s="15" t="str">
        <f t="shared" si="327"/>
        <v>Nov</v>
      </c>
      <c r="N3496" s="15" t="str">
        <f t="shared" si="328"/>
        <v>2016</v>
      </c>
      <c r="O3496" s="3" t="b">
        <v>0</v>
      </c>
      <c r="P3496" s="3">
        <v>13</v>
      </c>
      <c r="Q3496" s="3" t="b">
        <v>1</v>
      </c>
      <c r="R3496" s="3" t="s">
        <v>8271</v>
      </c>
      <c r="S3496" s="7">
        <f t="shared" si="324"/>
        <v>100</v>
      </c>
      <c r="T3496" s="3">
        <f t="shared" si="329"/>
        <v>30.77</v>
      </c>
      <c r="U3496" s="9" t="s">
        <v>8310</v>
      </c>
      <c r="V3496" s="3" t="s">
        <v>8311</v>
      </c>
    </row>
    <row r="3497" spans="1:22" ht="43.2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15">
        <f t="shared" si="325"/>
        <v>41944.720833333333</v>
      </c>
      <c r="K3497" s="3">
        <v>1412360309</v>
      </c>
      <c r="L3497" s="15">
        <f t="shared" si="326"/>
        <v>41915.762835648151</v>
      </c>
      <c r="M3497" s="15" t="str">
        <f t="shared" si="327"/>
        <v>Oct</v>
      </c>
      <c r="N3497" s="15" t="str">
        <f t="shared" si="328"/>
        <v>2014</v>
      </c>
      <c r="O3497" s="3" t="b">
        <v>0</v>
      </c>
      <c r="P3497" s="3">
        <v>72</v>
      </c>
      <c r="Q3497" s="3" t="b">
        <v>1</v>
      </c>
      <c r="R3497" s="3" t="s">
        <v>8271</v>
      </c>
      <c r="S3497" s="7">
        <f t="shared" si="324"/>
        <v>107</v>
      </c>
      <c r="T3497" s="3">
        <f t="shared" si="329"/>
        <v>74.209999999999994</v>
      </c>
      <c r="U3497" s="9" t="s">
        <v>8310</v>
      </c>
      <c r="V3497" s="3" t="s">
        <v>8311</v>
      </c>
    </row>
    <row r="3498" spans="1:22" ht="57.6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15">
        <f t="shared" si="325"/>
        <v>42624.846828703703</v>
      </c>
      <c r="K3498" s="3">
        <v>1470169166</v>
      </c>
      <c r="L3498" s="15">
        <f t="shared" si="326"/>
        <v>42584.846828703703</v>
      </c>
      <c r="M3498" s="15" t="str">
        <f t="shared" si="327"/>
        <v>Aug</v>
      </c>
      <c r="N3498" s="15" t="str">
        <f t="shared" si="328"/>
        <v>2016</v>
      </c>
      <c r="O3498" s="3" t="b">
        <v>0</v>
      </c>
      <c r="P3498" s="3">
        <v>78</v>
      </c>
      <c r="Q3498" s="3" t="b">
        <v>1</v>
      </c>
      <c r="R3498" s="3" t="s">
        <v>8271</v>
      </c>
      <c r="S3498" s="7">
        <f t="shared" si="324"/>
        <v>124</v>
      </c>
      <c r="T3498" s="3">
        <f t="shared" si="329"/>
        <v>47.85</v>
      </c>
      <c r="U3498" s="9" t="s">
        <v>8310</v>
      </c>
      <c r="V3498" s="3" t="s">
        <v>8311</v>
      </c>
    </row>
    <row r="3499" spans="1:22" ht="57.6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15">
        <f t="shared" si="325"/>
        <v>42523.916666666672</v>
      </c>
      <c r="K3499" s="3">
        <v>1463852904</v>
      </c>
      <c r="L3499" s="15">
        <f t="shared" si="326"/>
        <v>42511.741944444439</v>
      </c>
      <c r="M3499" s="15" t="str">
        <f t="shared" si="327"/>
        <v>May</v>
      </c>
      <c r="N3499" s="15" t="str">
        <f t="shared" si="328"/>
        <v>2016</v>
      </c>
      <c r="O3499" s="3" t="b">
        <v>0</v>
      </c>
      <c r="P3499" s="3">
        <v>49</v>
      </c>
      <c r="Q3499" s="3" t="b">
        <v>1</v>
      </c>
      <c r="R3499" s="3" t="s">
        <v>8271</v>
      </c>
      <c r="S3499" s="7">
        <f t="shared" si="324"/>
        <v>109</v>
      </c>
      <c r="T3499" s="3">
        <f t="shared" si="329"/>
        <v>34.409999999999997</v>
      </c>
      <c r="U3499" s="9" t="s">
        <v>8310</v>
      </c>
      <c r="V3499" s="3" t="s">
        <v>8311</v>
      </c>
    </row>
    <row r="3500" spans="1:22" ht="57.6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15">
        <f t="shared" si="325"/>
        <v>42518.905555555553</v>
      </c>
      <c r="K3500" s="3">
        <v>1459309704</v>
      </c>
      <c r="L3500" s="15">
        <f t="shared" si="326"/>
        <v>42459.15861111111</v>
      </c>
      <c r="M3500" s="15" t="str">
        <f t="shared" si="327"/>
        <v>Mar</v>
      </c>
      <c r="N3500" s="15" t="str">
        <f t="shared" si="328"/>
        <v>2016</v>
      </c>
      <c r="O3500" s="3" t="b">
        <v>0</v>
      </c>
      <c r="P3500" s="3">
        <v>42</v>
      </c>
      <c r="Q3500" s="3" t="b">
        <v>1</v>
      </c>
      <c r="R3500" s="3" t="s">
        <v>8271</v>
      </c>
      <c r="S3500" s="7">
        <f t="shared" si="324"/>
        <v>102</v>
      </c>
      <c r="T3500" s="3">
        <f t="shared" si="329"/>
        <v>40.24</v>
      </c>
      <c r="U3500" s="9" t="s">
        <v>8310</v>
      </c>
      <c r="V3500" s="3" t="s">
        <v>8311</v>
      </c>
    </row>
    <row r="3501" spans="1:22" ht="43.2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15">
        <f t="shared" si="325"/>
        <v>42186.290972222225</v>
      </c>
      <c r="K3501" s="3">
        <v>1431046325</v>
      </c>
      <c r="L3501" s="15">
        <f t="shared" si="326"/>
        <v>42132.036168981482</v>
      </c>
      <c r="M3501" s="15" t="str">
        <f t="shared" si="327"/>
        <v>May</v>
      </c>
      <c r="N3501" s="15" t="str">
        <f t="shared" si="328"/>
        <v>2015</v>
      </c>
      <c r="O3501" s="3" t="b">
        <v>0</v>
      </c>
      <c r="P3501" s="3">
        <v>35</v>
      </c>
      <c r="Q3501" s="3" t="b">
        <v>1</v>
      </c>
      <c r="R3501" s="3" t="s">
        <v>8271</v>
      </c>
      <c r="S3501" s="7">
        <f t="shared" si="324"/>
        <v>106</v>
      </c>
      <c r="T3501" s="3">
        <f t="shared" si="329"/>
        <v>60.29</v>
      </c>
      <c r="U3501" s="9" t="s">
        <v>8310</v>
      </c>
      <c r="V3501" s="3" t="s">
        <v>8311</v>
      </c>
    </row>
    <row r="3502" spans="1:22" ht="57.6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15">
        <f t="shared" si="325"/>
        <v>42436.207638888889</v>
      </c>
      <c r="K3502" s="3">
        <v>1455919438</v>
      </c>
      <c r="L3502" s="15">
        <f t="shared" si="326"/>
        <v>42419.91942129629</v>
      </c>
      <c r="M3502" s="15" t="str">
        <f t="shared" si="327"/>
        <v>Feb</v>
      </c>
      <c r="N3502" s="15" t="str">
        <f t="shared" si="328"/>
        <v>2016</v>
      </c>
      <c r="O3502" s="3" t="b">
        <v>0</v>
      </c>
      <c r="P3502" s="3">
        <v>42</v>
      </c>
      <c r="Q3502" s="3" t="b">
        <v>1</v>
      </c>
      <c r="R3502" s="3" t="s">
        <v>8271</v>
      </c>
      <c r="S3502" s="7">
        <f t="shared" si="324"/>
        <v>106</v>
      </c>
      <c r="T3502" s="3">
        <f t="shared" si="329"/>
        <v>25.31</v>
      </c>
      <c r="U3502" s="9" t="s">
        <v>8310</v>
      </c>
      <c r="V3502" s="3" t="s">
        <v>8311</v>
      </c>
    </row>
    <row r="3503" spans="1:22" ht="43.2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15">
        <f t="shared" si="325"/>
        <v>42258.763831018514</v>
      </c>
      <c r="K3503" s="3">
        <v>1439835595</v>
      </c>
      <c r="L3503" s="15">
        <f t="shared" si="326"/>
        <v>42233.763831018514</v>
      </c>
      <c r="M3503" s="15" t="str">
        <f t="shared" si="327"/>
        <v>Aug</v>
      </c>
      <c r="N3503" s="15" t="str">
        <f t="shared" si="328"/>
        <v>2015</v>
      </c>
      <c r="O3503" s="3" t="b">
        <v>0</v>
      </c>
      <c r="P3503" s="3">
        <v>42</v>
      </c>
      <c r="Q3503" s="3" t="b">
        <v>1</v>
      </c>
      <c r="R3503" s="3" t="s">
        <v>8271</v>
      </c>
      <c r="S3503" s="7">
        <f t="shared" si="324"/>
        <v>101</v>
      </c>
      <c r="T3503" s="3">
        <f t="shared" si="329"/>
        <v>35.950000000000003</v>
      </c>
      <c r="U3503" s="9" t="s">
        <v>8310</v>
      </c>
      <c r="V3503" s="3" t="s">
        <v>8311</v>
      </c>
    </row>
    <row r="3504" spans="1:22" ht="43.2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15">
        <f t="shared" si="325"/>
        <v>42445.165972222225</v>
      </c>
      <c r="K3504" s="3">
        <v>1456862924</v>
      </c>
      <c r="L3504" s="15">
        <f t="shared" si="326"/>
        <v>42430.839398148149</v>
      </c>
      <c r="M3504" s="15" t="str">
        <f t="shared" si="327"/>
        <v>Mar</v>
      </c>
      <c r="N3504" s="15" t="str">
        <f t="shared" si="328"/>
        <v>2016</v>
      </c>
      <c r="O3504" s="3" t="b">
        <v>0</v>
      </c>
      <c r="P3504" s="3">
        <v>31</v>
      </c>
      <c r="Q3504" s="3" t="b">
        <v>1</v>
      </c>
      <c r="R3504" s="3" t="s">
        <v>8271</v>
      </c>
      <c r="S3504" s="7">
        <f t="shared" si="324"/>
        <v>105</v>
      </c>
      <c r="T3504" s="3">
        <f t="shared" si="329"/>
        <v>136</v>
      </c>
      <c r="U3504" s="9" t="s">
        <v>8310</v>
      </c>
      <c r="V3504" s="3" t="s">
        <v>8311</v>
      </c>
    </row>
    <row r="3505" spans="1:22" ht="43.2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15">
        <f t="shared" si="325"/>
        <v>42575.478333333333</v>
      </c>
      <c r="K3505" s="3">
        <v>1466767728</v>
      </c>
      <c r="L3505" s="15">
        <f t="shared" si="326"/>
        <v>42545.478333333333</v>
      </c>
      <c r="M3505" s="15" t="str">
        <f t="shared" si="327"/>
        <v>Jun</v>
      </c>
      <c r="N3505" s="15" t="str">
        <f t="shared" si="328"/>
        <v>2016</v>
      </c>
      <c r="O3505" s="3" t="b">
        <v>0</v>
      </c>
      <c r="P3505" s="3">
        <v>38</v>
      </c>
      <c r="Q3505" s="3" t="b">
        <v>1</v>
      </c>
      <c r="R3505" s="3" t="s">
        <v>8271</v>
      </c>
      <c r="S3505" s="7">
        <f t="shared" si="324"/>
        <v>108</v>
      </c>
      <c r="T3505" s="3">
        <f t="shared" si="329"/>
        <v>70.760000000000005</v>
      </c>
      <c r="U3505" s="9" t="s">
        <v>8310</v>
      </c>
      <c r="V3505" s="3" t="s">
        <v>8311</v>
      </c>
    </row>
    <row r="3506" spans="1:22" ht="43.2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15">
        <f t="shared" si="325"/>
        <v>42327.790405092594</v>
      </c>
      <c r="K3506" s="3">
        <v>1445363891</v>
      </c>
      <c r="L3506" s="15">
        <f t="shared" si="326"/>
        <v>42297.748738425929</v>
      </c>
      <c r="M3506" s="15" t="str">
        <f t="shared" si="327"/>
        <v>Oct</v>
      </c>
      <c r="N3506" s="15" t="str">
        <f t="shared" si="328"/>
        <v>2015</v>
      </c>
      <c r="O3506" s="3" t="b">
        <v>0</v>
      </c>
      <c r="P3506" s="3">
        <v>8</v>
      </c>
      <c r="Q3506" s="3" t="b">
        <v>1</v>
      </c>
      <c r="R3506" s="3" t="s">
        <v>8271</v>
      </c>
      <c r="S3506" s="7">
        <f t="shared" si="324"/>
        <v>100</v>
      </c>
      <c r="T3506" s="3">
        <f t="shared" si="329"/>
        <v>125</v>
      </c>
      <c r="U3506" s="9" t="s">
        <v>8310</v>
      </c>
      <c r="V3506" s="3" t="s">
        <v>8311</v>
      </c>
    </row>
    <row r="3507" spans="1:22" ht="86.4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15">
        <f t="shared" si="325"/>
        <v>41772.166666666664</v>
      </c>
      <c r="K3507" s="3">
        <v>1398983245</v>
      </c>
      <c r="L3507" s="15">
        <f t="shared" si="326"/>
        <v>41760.935706018521</v>
      </c>
      <c r="M3507" s="15" t="str">
        <f t="shared" si="327"/>
        <v>May</v>
      </c>
      <c r="N3507" s="15" t="str">
        <f t="shared" si="328"/>
        <v>2014</v>
      </c>
      <c r="O3507" s="3" t="b">
        <v>0</v>
      </c>
      <c r="P3507" s="3">
        <v>39</v>
      </c>
      <c r="Q3507" s="3" t="b">
        <v>1</v>
      </c>
      <c r="R3507" s="3" t="s">
        <v>8271</v>
      </c>
      <c r="S3507" s="7">
        <f t="shared" si="324"/>
        <v>104</v>
      </c>
      <c r="T3507" s="3">
        <f t="shared" si="329"/>
        <v>66.510000000000005</v>
      </c>
      <c r="U3507" s="9" t="s">
        <v>8310</v>
      </c>
      <c r="V3507" s="3" t="s">
        <v>8311</v>
      </c>
    </row>
    <row r="3508" spans="1:22" ht="43.2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15">
        <f t="shared" si="325"/>
        <v>41874.734259259261</v>
      </c>
      <c r="K3508" s="3">
        <v>1404927440</v>
      </c>
      <c r="L3508" s="15">
        <f t="shared" si="326"/>
        <v>41829.734259259261</v>
      </c>
      <c r="M3508" s="15" t="str">
        <f t="shared" si="327"/>
        <v>Jul</v>
      </c>
      <c r="N3508" s="15" t="str">
        <f t="shared" si="328"/>
        <v>2014</v>
      </c>
      <c r="O3508" s="3" t="b">
        <v>0</v>
      </c>
      <c r="P3508" s="3">
        <v>29</v>
      </c>
      <c r="Q3508" s="3" t="b">
        <v>1</v>
      </c>
      <c r="R3508" s="3" t="s">
        <v>8271</v>
      </c>
      <c r="S3508" s="7">
        <f t="shared" si="324"/>
        <v>102</v>
      </c>
      <c r="T3508" s="3">
        <f t="shared" si="329"/>
        <v>105</v>
      </c>
      <c r="U3508" s="9" t="s">
        <v>8310</v>
      </c>
      <c r="V3508" s="3" t="s">
        <v>8311</v>
      </c>
    </row>
    <row r="3509" spans="1:22" ht="43.2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15">
        <f t="shared" si="325"/>
        <v>42521.92288194444</v>
      </c>
      <c r="K3509" s="3">
        <v>1462140537</v>
      </c>
      <c r="L3509" s="15">
        <f t="shared" si="326"/>
        <v>42491.92288194444</v>
      </c>
      <c r="M3509" s="15" t="str">
        <f t="shared" si="327"/>
        <v>May</v>
      </c>
      <c r="N3509" s="15" t="str">
        <f t="shared" si="328"/>
        <v>2016</v>
      </c>
      <c r="O3509" s="3" t="b">
        <v>0</v>
      </c>
      <c r="P3509" s="3">
        <v>72</v>
      </c>
      <c r="Q3509" s="3" t="b">
        <v>1</v>
      </c>
      <c r="R3509" s="3" t="s">
        <v>8271</v>
      </c>
      <c r="S3509" s="7">
        <f t="shared" si="324"/>
        <v>104</v>
      </c>
      <c r="T3509" s="3">
        <f t="shared" si="329"/>
        <v>145</v>
      </c>
      <c r="U3509" s="9" t="s">
        <v>8310</v>
      </c>
      <c r="V3509" s="3" t="s">
        <v>8311</v>
      </c>
    </row>
    <row r="3510" spans="1:22" ht="43.2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15">
        <f t="shared" si="325"/>
        <v>42500.875</v>
      </c>
      <c r="K3510" s="3">
        <v>1460914253</v>
      </c>
      <c r="L3510" s="15">
        <f t="shared" si="326"/>
        <v>42477.729780092588</v>
      </c>
      <c r="M3510" s="15" t="str">
        <f t="shared" si="327"/>
        <v>Apr</v>
      </c>
      <c r="N3510" s="15" t="str">
        <f t="shared" si="328"/>
        <v>2016</v>
      </c>
      <c r="O3510" s="3" t="b">
        <v>0</v>
      </c>
      <c r="P3510" s="3">
        <v>15</v>
      </c>
      <c r="Q3510" s="3" t="b">
        <v>1</v>
      </c>
      <c r="R3510" s="3" t="s">
        <v>8271</v>
      </c>
      <c r="S3510" s="7">
        <f t="shared" si="324"/>
        <v>180</v>
      </c>
      <c r="T3510" s="3">
        <f t="shared" si="329"/>
        <v>12</v>
      </c>
      <c r="U3510" s="9" t="s">
        <v>8310</v>
      </c>
      <c r="V3510" s="3" t="s">
        <v>8311</v>
      </c>
    </row>
    <row r="3511" spans="1:22" ht="43.2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15">
        <f t="shared" si="325"/>
        <v>41964.204861111109</v>
      </c>
      <c r="K3511" s="3">
        <v>1415392666</v>
      </c>
      <c r="L3511" s="15">
        <f t="shared" si="326"/>
        <v>41950.859560185185</v>
      </c>
      <c r="M3511" s="15" t="str">
        <f t="shared" si="327"/>
        <v>Nov</v>
      </c>
      <c r="N3511" s="15" t="str">
        <f t="shared" si="328"/>
        <v>2014</v>
      </c>
      <c r="O3511" s="3" t="b">
        <v>0</v>
      </c>
      <c r="P3511" s="3">
        <v>33</v>
      </c>
      <c r="Q3511" s="3" t="b">
        <v>1</v>
      </c>
      <c r="R3511" s="3" t="s">
        <v>8271</v>
      </c>
      <c r="S3511" s="7">
        <f t="shared" si="324"/>
        <v>106</v>
      </c>
      <c r="T3511" s="3">
        <f t="shared" si="329"/>
        <v>96.67</v>
      </c>
      <c r="U3511" s="9" t="s">
        <v>8310</v>
      </c>
      <c r="V3511" s="3" t="s">
        <v>8311</v>
      </c>
    </row>
    <row r="3512" spans="1:22" ht="57.6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15">
        <f t="shared" si="325"/>
        <v>41822.62090277778</v>
      </c>
      <c r="K3512" s="3">
        <v>1402584846</v>
      </c>
      <c r="L3512" s="15">
        <f t="shared" si="326"/>
        <v>41802.62090277778</v>
      </c>
      <c r="M3512" s="15" t="str">
        <f t="shared" si="327"/>
        <v>Jun</v>
      </c>
      <c r="N3512" s="15" t="str">
        <f t="shared" si="328"/>
        <v>2014</v>
      </c>
      <c r="O3512" s="3" t="b">
        <v>0</v>
      </c>
      <c r="P3512" s="3">
        <v>15</v>
      </c>
      <c r="Q3512" s="3" t="b">
        <v>1</v>
      </c>
      <c r="R3512" s="3" t="s">
        <v>8271</v>
      </c>
      <c r="S3512" s="7">
        <f t="shared" si="324"/>
        <v>101</v>
      </c>
      <c r="T3512" s="3">
        <f t="shared" si="329"/>
        <v>60.33</v>
      </c>
      <c r="U3512" s="9" t="s">
        <v>8310</v>
      </c>
      <c r="V3512" s="3" t="s">
        <v>8311</v>
      </c>
    </row>
    <row r="3513" spans="1:22" ht="43.2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15">
        <f t="shared" si="325"/>
        <v>41950.770833333336</v>
      </c>
      <c r="K3513" s="3">
        <v>1413406695</v>
      </c>
      <c r="L3513" s="15">
        <f t="shared" si="326"/>
        <v>41927.873784722222</v>
      </c>
      <c r="M3513" s="15" t="str">
        <f t="shared" si="327"/>
        <v>Oct</v>
      </c>
      <c r="N3513" s="15" t="str">
        <f t="shared" si="328"/>
        <v>2014</v>
      </c>
      <c r="O3513" s="3" t="b">
        <v>0</v>
      </c>
      <c r="P3513" s="3">
        <v>19</v>
      </c>
      <c r="Q3513" s="3" t="b">
        <v>1</v>
      </c>
      <c r="R3513" s="3" t="s">
        <v>8271</v>
      </c>
      <c r="S3513" s="7">
        <f t="shared" si="324"/>
        <v>101</v>
      </c>
      <c r="T3513" s="3">
        <f t="shared" si="329"/>
        <v>79.89</v>
      </c>
      <c r="U3513" s="9" t="s">
        <v>8310</v>
      </c>
      <c r="V3513" s="3" t="s">
        <v>8311</v>
      </c>
    </row>
    <row r="3514" spans="1:22" ht="43.2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15">
        <f t="shared" si="325"/>
        <v>42117.49527777778</v>
      </c>
      <c r="K3514" s="3">
        <v>1424609592</v>
      </c>
      <c r="L3514" s="15">
        <f t="shared" si="326"/>
        <v>42057.536944444444</v>
      </c>
      <c r="M3514" s="15" t="str">
        <f t="shared" si="327"/>
        <v>Feb</v>
      </c>
      <c r="N3514" s="15" t="str">
        <f t="shared" si="328"/>
        <v>2015</v>
      </c>
      <c r="O3514" s="3" t="b">
        <v>0</v>
      </c>
      <c r="P3514" s="3">
        <v>17</v>
      </c>
      <c r="Q3514" s="3" t="b">
        <v>1</v>
      </c>
      <c r="R3514" s="3" t="s">
        <v>8271</v>
      </c>
      <c r="S3514" s="7">
        <f t="shared" si="324"/>
        <v>100</v>
      </c>
      <c r="T3514" s="3">
        <f t="shared" si="329"/>
        <v>58.82</v>
      </c>
      <c r="U3514" s="9" t="s">
        <v>8310</v>
      </c>
      <c r="V3514" s="3" t="s">
        <v>8311</v>
      </c>
    </row>
    <row r="3515" spans="1:22" ht="43.2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15">
        <f t="shared" si="325"/>
        <v>41794.207638888889</v>
      </c>
      <c r="K3515" s="3">
        <v>1400725112</v>
      </c>
      <c r="L3515" s="15">
        <f t="shared" si="326"/>
        <v>41781.096203703702</v>
      </c>
      <c r="M3515" s="15" t="str">
        <f t="shared" si="327"/>
        <v>May</v>
      </c>
      <c r="N3515" s="15" t="str">
        <f t="shared" si="328"/>
        <v>2014</v>
      </c>
      <c r="O3515" s="3" t="b">
        <v>0</v>
      </c>
      <c r="P3515" s="3">
        <v>44</v>
      </c>
      <c r="Q3515" s="3" t="b">
        <v>1</v>
      </c>
      <c r="R3515" s="3" t="s">
        <v>8271</v>
      </c>
      <c r="S3515" s="7">
        <f t="shared" si="324"/>
        <v>118</v>
      </c>
      <c r="T3515" s="3">
        <f t="shared" si="329"/>
        <v>75.34</v>
      </c>
      <c r="U3515" s="9" t="s">
        <v>8310</v>
      </c>
      <c r="V3515" s="3" t="s">
        <v>8311</v>
      </c>
    </row>
    <row r="3516" spans="1:22" ht="43.2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15">
        <f t="shared" si="325"/>
        <v>42037.207638888889</v>
      </c>
      <c r="K3516" s="3">
        <v>1421439552</v>
      </c>
      <c r="L3516" s="15">
        <f t="shared" si="326"/>
        <v>42020.846666666665</v>
      </c>
      <c r="M3516" s="15" t="str">
        <f t="shared" si="327"/>
        <v>Jan</v>
      </c>
      <c r="N3516" s="15" t="str">
        <f t="shared" si="328"/>
        <v>2015</v>
      </c>
      <c r="O3516" s="3" t="b">
        <v>0</v>
      </c>
      <c r="P3516" s="3">
        <v>10</v>
      </c>
      <c r="Q3516" s="3" t="b">
        <v>1</v>
      </c>
      <c r="R3516" s="3" t="s">
        <v>8271</v>
      </c>
      <c r="S3516" s="7">
        <f t="shared" si="324"/>
        <v>110</v>
      </c>
      <c r="T3516" s="3">
        <f t="shared" si="329"/>
        <v>55</v>
      </c>
      <c r="U3516" s="9" t="s">
        <v>8310</v>
      </c>
      <c r="V3516" s="3" t="s">
        <v>8311</v>
      </c>
    </row>
    <row r="3517" spans="1:22" ht="43.2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15">
        <f t="shared" si="325"/>
        <v>42155.772812499999</v>
      </c>
      <c r="K3517" s="3">
        <v>1430505171</v>
      </c>
      <c r="L3517" s="15">
        <f t="shared" si="326"/>
        <v>42125.772812499999</v>
      </c>
      <c r="M3517" s="15" t="str">
        <f t="shared" si="327"/>
        <v>May</v>
      </c>
      <c r="N3517" s="15" t="str">
        <f t="shared" si="328"/>
        <v>2015</v>
      </c>
      <c r="O3517" s="3" t="b">
        <v>0</v>
      </c>
      <c r="P3517" s="3">
        <v>46</v>
      </c>
      <c r="Q3517" s="3" t="b">
        <v>1</v>
      </c>
      <c r="R3517" s="3" t="s">
        <v>8271</v>
      </c>
      <c r="S3517" s="7">
        <f t="shared" si="324"/>
        <v>103</v>
      </c>
      <c r="T3517" s="3">
        <f t="shared" si="329"/>
        <v>66.959999999999994</v>
      </c>
      <c r="U3517" s="9" t="s">
        <v>8310</v>
      </c>
      <c r="V3517" s="3" t="s">
        <v>8311</v>
      </c>
    </row>
    <row r="3518" spans="1:22" ht="43.2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15">
        <f t="shared" si="325"/>
        <v>41890.125</v>
      </c>
      <c r="K3518" s="3">
        <v>1407197670</v>
      </c>
      <c r="L3518" s="15">
        <f t="shared" si="326"/>
        <v>41856.010069444441</v>
      </c>
      <c r="M3518" s="15" t="str">
        <f t="shared" si="327"/>
        <v>Aug</v>
      </c>
      <c r="N3518" s="15" t="str">
        <f t="shared" si="328"/>
        <v>2014</v>
      </c>
      <c r="O3518" s="3" t="b">
        <v>0</v>
      </c>
      <c r="P3518" s="3">
        <v>11</v>
      </c>
      <c r="Q3518" s="3" t="b">
        <v>1</v>
      </c>
      <c r="R3518" s="3" t="s">
        <v>8271</v>
      </c>
      <c r="S3518" s="7">
        <f t="shared" si="324"/>
        <v>100</v>
      </c>
      <c r="T3518" s="3">
        <f t="shared" si="329"/>
        <v>227.27</v>
      </c>
      <c r="U3518" s="9" t="s">
        <v>8310</v>
      </c>
      <c r="V3518" s="3" t="s">
        <v>8311</v>
      </c>
    </row>
    <row r="3519" spans="1:22" ht="43.2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15">
        <f t="shared" si="325"/>
        <v>41824.458333333336</v>
      </c>
      <c r="K3519" s="3">
        <v>1401910634</v>
      </c>
      <c r="L3519" s="15">
        <f t="shared" si="326"/>
        <v>41794.817523148151</v>
      </c>
      <c r="M3519" s="15" t="str">
        <f t="shared" si="327"/>
        <v>Jun</v>
      </c>
      <c r="N3519" s="15" t="str">
        <f t="shared" si="328"/>
        <v>2014</v>
      </c>
      <c r="O3519" s="3" t="b">
        <v>0</v>
      </c>
      <c r="P3519" s="3">
        <v>13</v>
      </c>
      <c r="Q3519" s="3" t="b">
        <v>1</v>
      </c>
      <c r="R3519" s="3" t="s">
        <v>8271</v>
      </c>
      <c r="S3519" s="7">
        <f t="shared" si="324"/>
        <v>100</v>
      </c>
      <c r="T3519" s="3">
        <f t="shared" si="329"/>
        <v>307.69</v>
      </c>
      <c r="U3519" s="9" t="s">
        <v>8310</v>
      </c>
      <c r="V3519" s="3" t="s">
        <v>8311</v>
      </c>
    </row>
    <row r="3520" spans="1:22" ht="43.2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15">
        <f t="shared" si="325"/>
        <v>41914.597916666666</v>
      </c>
      <c r="K3520" s="3">
        <v>1410461299</v>
      </c>
      <c r="L3520" s="15">
        <f t="shared" si="326"/>
        <v>41893.783553240741</v>
      </c>
      <c r="M3520" s="15" t="str">
        <f t="shared" si="327"/>
        <v>Sep</v>
      </c>
      <c r="N3520" s="15" t="str">
        <f t="shared" si="328"/>
        <v>2014</v>
      </c>
      <c r="O3520" s="3" t="b">
        <v>0</v>
      </c>
      <c r="P3520" s="3">
        <v>33</v>
      </c>
      <c r="Q3520" s="3" t="b">
        <v>1</v>
      </c>
      <c r="R3520" s="3" t="s">
        <v>8271</v>
      </c>
      <c r="S3520" s="7">
        <f t="shared" si="324"/>
        <v>110</v>
      </c>
      <c r="T3520" s="3">
        <f t="shared" si="329"/>
        <v>50.02</v>
      </c>
      <c r="U3520" s="9" t="s">
        <v>8310</v>
      </c>
      <c r="V3520" s="3" t="s">
        <v>8311</v>
      </c>
    </row>
    <row r="3521" spans="1:22" ht="43.2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15">
        <f t="shared" si="325"/>
        <v>42067.598958333328</v>
      </c>
      <c r="K3521" s="3">
        <v>1422886950</v>
      </c>
      <c r="L3521" s="15">
        <f t="shared" si="326"/>
        <v>42037.598958333328</v>
      </c>
      <c r="M3521" s="15" t="str">
        <f t="shared" si="327"/>
        <v>Feb</v>
      </c>
      <c r="N3521" s="15" t="str">
        <f t="shared" si="328"/>
        <v>2015</v>
      </c>
      <c r="O3521" s="3" t="b">
        <v>0</v>
      </c>
      <c r="P3521" s="3">
        <v>28</v>
      </c>
      <c r="Q3521" s="3" t="b">
        <v>1</v>
      </c>
      <c r="R3521" s="3" t="s">
        <v>8271</v>
      </c>
      <c r="S3521" s="7">
        <f t="shared" si="324"/>
        <v>101</v>
      </c>
      <c r="T3521" s="3">
        <f t="shared" si="329"/>
        <v>72.39</v>
      </c>
      <c r="U3521" s="9" t="s">
        <v>8310</v>
      </c>
      <c r="V3521" s="3" t="s">
        <v>8311</v>
      </c>
    </row>
    <row r="3522" spans="1:22" ht="43.2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15">
        <f t="shared" si="325"/>
        <v>42253.57430555555</v>
      </c>
      <c r="K3522" s="3">
        <v>1439322412</v>
      </c>
      <c r="L3522" s="15">
        <f t="shared" si="326"/>
        <v>42227.824212962965</v>
      </c>
      <c r="M3522" s="15" t="str">
        <f t="shared" si="327"/>
        <v>Aug</v>
      </c>
      <c r="N3522" s="15" t="str">
        <f t="shared" si="328"/>
        <v>2015</v>
      </c>
      <c r="O3522" s="3" t="b">
        <v>0</v>
      </c>
      <c r="P3522" s="3">
        <v>21</v>
      </c>
      <c r="Q3522" s="3" t="b">
        <v>1</v>
      </c>
      <c r="R3522" s="3" t="s">
        <v>8271</v>
      </c>
      <c r="S3522" s="7">
        <f t="shared" ref="S3522:S3585" si="330">ROUND((E3522/D3522)*100,0)</f>
        <v>101</v>
      </c>
      <c r="T3522" s="3">
        <f t="shared" si="329"/>
        <v>95.95</v>
      </c>
      <c r="U3522" s="9" t="s">
        <v>8310</v>
      </c>
      <c r="V3522" s="3" t="s">
        <v>8311</v>
      </c>
    </row>
    <row r="3523" spans="1:22" ht="57.6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15">
        <f t="shared" ref="J3523:J3586" si="331">(((I3523/60)/60)/24)+DATE(1970,1,1)</f>
        <v>41911.361342592594</v>
      </c>
      <c r="K3523" s="3">
        <v>1409388020</v>
      </c>
      <c r="L3523" s="15">
        <f t="shared" ref="L3523:L3586" si="332">(((K3523/60)/60)/24)+DATE(1970,1,1)</f>
        <v>41881.361342592594</v>
      </c>
      <c r="M3523" s="15" t="str">
        <f t="shared" ref="M3523:M3586" si="333">TEXT(L3523, "mmm")</f>
        <v>Aug</v>
      </c>
      <c r="N3523" s="15" t="str">
        <f t="shared" ref="N3523:N3586" si="334">TEXT(L3523, "yyyy")</f>
        <v>2014</v>
      </c>
      <c r="O3523" s="3" t="b">
        <v>0</v>
      </c>
      <c r="P3523" s="3">
        <v>13</v>
      </c>
      <c r="Q3523" s="3" t="b">
        <v>1</v>
      </c>
      <c r="R3523" s="3" t="s">
        <v>8271</v>
      </c>
      <c r="S3523" s="7">
        <f t="shared" si="330"/>
        <v>169</v>
      </c>
      <c r="T3523" s="3">
        <f t="shared" ref="T3523:T3586" si="335">ROUND(E3523/P3523,2)</f>
        <v>45.62</v>
      </c>
      <c r="U3523" s="9" t="s">
        <v>8310</v>
      </c>
      <c r="V3523" s="3" t="s">
        <v>8311</v>
      </c>
    </row>
    <row r="3524" spans="1:22" ht="43.2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15">
        <f t="shared" si="331"/>
        <v>42262.420833333337</v>
      </c>
      <c r="K3524" s="3">
        <v>1439924246</v>
      </c>
      <c r="L3524" s="15">
        <f t="shared" si="332"/>
        <v>42234.789884259255</v>
      </c>
      <c r="M3524" s="15" t="str">
        <f t="shared" si="333"/>
        <v>Aug</v>
      </c>
      <c r="N3524" s="15" t="str">
        <f t="shared" si="334"/>
        <v>2015</v>
      </c>
      <c r="O3524" s="3" t="b">
        <v>0</v>
      </c>
      <c r="P3524" s="3">
        <v>34</v>
      </c>
      <c r="Q3524" s="3" t="b">
        <v>1</v>
      </c>
      <c r="R3524" s="3" t="s">
        <v>8271</v>
      </c>
      <c r="S3524" s="7">
        <f t="shared" si="330"/>
        <v>100</v>
      </c>
      <c r="T3524" s="3">
        <f t="shared" si="335"/>
        <v>41.03</v>
      </c>
      <c r="U3524" s="9" t="s">
        <v>8310</v>
      </c>
      <c r="V3524" s="3" t="s">
        <v>8311</v>
      </c>
    </row>
    <row r="3525" spans="1:22" ht="43.2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15">
        <f t="shared" si="331"/>
        <v>42638.958333333328</v>
      </c>
      <c r="K3525" s="3">
        <v>1469871148</v>
      </c>
      <c r="L3525" s="15">
        <f t="shared" si="332"/>
        <v>42581.397546296299</v>
      </c>
      <c r="M3525" s="15" t="str">
        <f t="shared" si="333"/>
        <v>Jul</v>
      </c>
      <c r="N3525" s="15" t="str">
        <f t="shared" si="334"/>
        <v>2016</v>
      </c>
      <c r="O3525" s="3" t="b">
        <v>0</v>
      </c>
      <c r="P3525" s="3">
        <v>80</v>
      </c>
      <c r="Q3525" s="3" t="b">
        <v>1</v>
      </c>
      <c r="R3525" s="3" t="s">
        <v>8271</v>
      </c>
      <c r="S3525" s="7">
        <f t="shared" si="330"/>
        <v>114</v>
      </c>
      <c r="T3525" s="3">
        <f t="shared" si="335"/>
        <v>56.83</v>
      </c>
      <c r="U3525" s="9" t="s">
        <v>8310</v>
      </c>
      <c r="V3525" s="3" t="s">
        <v>8311</v>
      </c>
    </row>
    <row r="3526" spans="1:22" ht="43.2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15">
        <f t="shared" si="331"/>
        <v>41895.166666666664</v>
      </c>
      <c r="K3526" s="3">
        <v>1409336373</v>
      </c>
      <c r="L3526" s="15">
        <f t="shared" si="332"/>
        <v>41880.76357638889</v>
      </c>
      <c r="M3526" s="15" t="str">
        <f t="shared" si="333"/>
        <v>Aug</v>
      </c>
      <c r="N3526" s="15" t="str">
        <f t="shared" si="334"/>
        <v>2014</v>
      </c>
      <c r="O3526" s="3" t="b">
        <v>0</v>
      </c>
      <c r="P3526" s="3">
        <v>74</v>
      </c>
      <c r="Q3526" s="3" t="b">
        <v>1</v>
      </c>
      <c r="R3526" s="3" t="s">
        <v>8271</v>
      </c>
      <c r="S3526" s="7">
        <f t="shared" si="330"/>
        <v>102</v>
      </c>
      <c r="T3526" s="3">
        <f t="shared" si="335"/>
        <v>137.24</v>
      </c>
      <c r="U3526" s="9" t="s">
        <v>8310</v>
      </c>
      <c r="V3526" s="3" t="s">
        <v>8311</v>
      </c>
    </row>
    <row r="3527" spans="1:22" ht="43.2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15">
        <f t="shared" si="331"/>
        <v>42225.666666666672</v>
      </c>
      <c r="K3527" s="3">
        <v>1438188106</v>
      </c>
      <c r="L3527" s="15">
        <f t="shared" si="332"/>
        <v>42214.6956712963</v>
      </c>
      <c r="M3527" s="15" t="str">
        <f t="shared" si="333"/>
        <v>Jul</v>
      </c>
      <c r="N3527" s="15" t="str">
        <f t="shared" si="334"/>
        <v>2015</v>
      </c>
      <c r="O3527" s="3" t="b">
        <v>0</v>
      </c>
      <c r="P3527" s="3">
        <v>7</v>
      </c>
      <c r="Q3527" s="3" t="b">
        <v>1</v>
      </c>
      <c r="R3527" s="3" t="s">
        <v>8271</v>
      </c>
      <c r="S3527" s="7">
        <f t="shared" si="330"/>
        <v>106</v>
      </c>
      <c r="T3527" s="3">
        <f t="shared" si="335"/>
        <v>75.709999999999994</v>
      </c>
      <c r="U3527" s="9" t="s">
        <v>8310</v>
      </c>
      <c r="V3527" s="3" t="s">
        <v>8311</v>
      </c>
    </row>
    <row r="3528" spans="1:22" ht="43.2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15">
        <f t="shared" si="331"/>
        <v>42488.249305555553</v>
      </c>
      <c r="K3528" s="3">
        <v>1459411371</v>
      </c>
      <c r="L3528" s="15">
        <f t="shared" si="332"/>
        <v>42460.335312499999</v>
      </c>
      <c r="M3528" s="15" t="str">
        <f t="shared" si="333"/>
        <v>Mar</v>
      </c>
      <c r="N3528" s="15" t="str">
        <f t="shared" si="334"/>
        <v>2016</v>
      </c>
      <c r="O3528" s="3" t="b">
        <v>0</v>
      </c>
      <c r="P3528" s="3">
        <v>34</v>
      </c>
      <c r="Q3528" s="3" t="b">
        <v>1</v>
      </c>
      <c r="R3528" s="3" t="s">
        <v>8271</v>
      </c>
      <c r="S3528" s="7">
        <f t="shared" si="330"/>
        <v>102</v>
      </c>
      <c r="T3528" s="3">
        <f t="shared" si="335"/>
        <v>99</v>
      </c>
      <c r="U3528" s="9" t="s">
        <v>8310</v>
      </c>
      <c r="V3528" s="3" t="s">
        <v>8311</v>
      </c>
    </row>
    <row r="3529" spans="1:22" ht="43.2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15">
        <f t="shared" si="331"/>
        <v>42196.165972222225</v>
      </c>
      <c r="K3529" s="3">
        <v>1434069205</v>
      </c>
      <c r="L3529" s="15">
        <f t="shared" si="332"/>
        <v>42167.023206018523</v>
      </c>
      <c r="M3529" s="15" t="str">
        <f t="shared" si="333"/>
        <v>Jun</v>
      </c>
      <c r="N3529" s="15" t="str">
        <f t="shared" si="334"/>
        <v>2015</v>
      </c>
      <c r="O3529" s="3" t="b">
        <v>0</v>
      </c>
      <c r="P3529" s="3">
        <v>86</v>
      </c>
      <c r="Q3529" s="3" t="b">
        <v>1</v>
      </c>
      <c r="R3529" s="3" t="s">
        <v>8271</v>
      </c>
      <c r="S3529" s="7">
        <f t="shared" si="330"/>
        <v>117</v>
      </c>
      <c r="T3529" s="3">
        <f t="shared" si="335"/>
        <v>81.569999999999993</v>
      </c>
      <c r="U3529" s="9" t="s">
        <v>8310</v>
      </c>
      <c r="V3529" s="3" t="s">
        <v>8311</v>
      </c>
    </row>
    <row r="3530" spans="1:22" ht="43.2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15">
        <f t="shared" si="331"/>
        <v>42753.50136574074</v>
      </c>
      <c r="K3530" s="3">
        <v>1483012918</v>
      </c>
      <c r="L3530" s="15">
        <f t="shared" si="332"/>
        <v>42733.50136574074</v>
      </c>
      <c r="M3530" s="15" t="str">
        <f t="shared" si="333"/>
        <v>Dec</v>
      </c>
      <c r="N3530" s="15" t="str">
        <f t="shared" si="334"/>
        <v>2016</v>
      </c>
      <c r="O3530" s="3" t="b">
        <v>0</v>
      </c>
      <c r="P3530" s="3">
        <v>37</v>
      </c>
      <c r="Q3530" s="3" t="b">
        <v>1</v>
      </c>
      <c r="R3530" s="3" t="s">
        <v>8271</v>
      </c>
      <c r="S3530" s="7">
        <f t="shared" si="330"/>
        <v>101</v>
      </c>
      <c r="T3530" s="3">
        <f t="shared" si="335"/>
        <v>45.11</v>
      </c>
      <c r="U3530" s="9" t="s">
        <v>8310</v>
      </c>
      <c r="V3530" s="3" t="s">
        <v>8311</v>
      </c>
    </row>
    <row r="3531" spans="1:22" ht="43.2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15">
        <f t="shared" si="331"/>
        <v>42198.041666666672</v>
      </c>
      <c r="K3531" s="3">
        <v>1434997018</v>
      </c>
      <c r="L3531" s="15">
        <f t="shared" si="332"/>
        <v>42177.761782407411</v>
      </c>
      <c r="M3531" s="15" t="str">
        <f t="shared" si="333"/>
        <v>Jun</v>
      </c>
      <c r="N3531" s="15" t="str">
        <f t="shared" si="334"/>
        <v>2015</v>
      </c>
      <c r="O3531" s="3" t="b">
        <v>0</v>
      </c>
      <c r="P3531" s="3">
        <v>18</v>
      </c>
      <c r="Q3531" s="3" t="b">
        <v>1</v>
      </c>
      <c r="R3531" s="3" t="s">
        <v>8271</v>
      </c>
      <c r="S3531" s="7">
        <f t="shared" si="330"/>
        <v>132</v>
      </c>
      <c r="T3531" s="3">
        <f t="shared" si="335"/>
        <v>36.67</v>
      </c>
      <c r="U3531" s="9" t="s">
        <v>8310</v>
      </c>
      <c r="V3531" s="3" t="s">
        <v>8311</v>
      </c>
    </row>
    <row r="3532" spans="1:22" ht="43.2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15">
        <f t="shared" si="331"/>
        <v>42470.833333333328</v>
      </c>
      <c r="K3532" s="3">
        <v>1457881057</v>
      </c>
      <c r="L3532" s="15">
        <f t="shared" si="332"/>
        <v>42442.623344907406</v>
      </c>
      <c r="M3532" s="15" t="str">
        <f t="shared" si="333"/>
        <v>Mar</v>
      </c>
      <c r="N3532" s="15" t="str">
        <f t="shared" si="334"/>
        <v>2016</v>
      </c>
      <c r="O3532" s="3" t="b">
        <v>0</v>
      </c>
      <c r="P3532" s="3">
        <v>22</v>
      </c>
      <c r="Q3532" s="3" t="b">
        <v>1</v>
      </c>
      <c r="R3532" s="3" t="s">
        <v>8271</v>
      </c>
      <c r="S3532" s="7">
        <f t="shared" si="330"/>
        <v>100</v>
      </c>
      <c r="T3532" s="3">
        <f t="shared" si="335"/>
        <v>125</v>
      </c>
      <c r="U3532" s="9" t="s">
        <v>8310</v>
      </c>
      <c r="V3532" s="3" t="s">
        <v>8311</v>
      </c>
    </row>
    <row r="3533" spans="1:22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15">
        <f t="shared" si="331"/>
        <v>42551.654328703706</v>
      </c>
      <c r="K3533" s="3">
        <v>1464709334</v>
      </c>
      <c r="L3533" s="15">
        <f t="shared" si="332"/>
        <v>42521.654328703706</v>
      </c>
      <c r="M3533" s="15" t="str">
        <f t="shared" si="333"/>
        <v>May</v>
      </c>
      <c r="N3533" s="15" t="str">
        <f t="shared" si="334"/>
        <v>2016</v>
      </c>
      <c r="O3533" s="3" t="b">
        <v>0</v>
      </c>
      <c r="P3533" s="3">
        <v>26</v>
      </c>
      <c r="Q3533" s="3" t="b">
        <v>1</v>
      </c>
      <c r="R3533" s="3" t="s">
        <v>8271</v>
      </c>
      <c r="S3533" s="7">
        <f t="shared" si="330"/>
        <v>128</v>
      </c>
      <c r="T3533" s="3">
        <f t="shared" si="335"/>
        <v>49.23</v>
      </c>
      <c r="U3533" s="9" t="s">
        <v>8310</v>
      </c>
      <c r="V3533" s="3" t="s">
        <v>8311</v>
      </c>
    </row>
    <row r="3534" spans="1:22" ht="57.6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15">
        <f t="shared" si="331"/>
        <v>41900.165972222225</v>
      </c>
      <c r="K3534" s="3">
        <v>1409667827</v>
      </c>
      <c r="L3534" s="15">
        <f t="shared" si="332"/>
        <v>41884.599849537037</v>
      </c>
      <c r="M3534" s="15" t="str">
        <f t="shared" si="333"/>
        <v>Sep</v>
      </c>
      <c r="N3534" s="15" t="str">
        <f t="shared" si="334"/>
        <v>2014</v>
      </c>
      <c r="O3534" s="3" t="b">
        <v>0</v>
      </c>
      <c r="P3534" s="3">
        <v>27</v>
      </c>
      <c r="Q3534" s="3" t="b">
        <v>1</v>
      </c>
      <c r="R3534" s="3" t="s">
        <v>8271</v>
      </c>
      <c r="S3534" s="7">
        <f t="shared" si="330"/>
        <v>119</v>
      </c>
      <c r="T3534" s="3">
        <f t="shared" si="335"/>
        <v>42.3</v>
      </c>
      <c r="U3534" s="9" t="s">
        <v>8310</v>
      </c>
      <c r="V3534" s="3" t="s">
        <v>8311</v>
      </c>
    </row>
    <row r="3535" spans="1:22" ht="57.6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15">
        <f t="shared" si="331"/>
        <v>42319.802858796291</v>
      </c>
      <c r="K3535" s="3">
        <v>1444673767</v>
      </c>
      <c r="L3535" s="15">
        <f t="shared" si="332"/>
        <v>42289.761192129634</v>
      </c>
      <c r="M3535" s="15" t="str">
        <f t="shared" si="333"/>
        <v>Oct</v>
      </c>
      <c r="N3535" s="15" t="str">
        <f t="shared" si="334"/>
        <v>2015</v>
      </c>
      <c r="O3535" s="3" t="b">
        <v>0</v>
      </c>
      <c r="P3535" s="3">
        <v>8</v>
      </c>
      <c r="Q3535" s="3" t="b">
        <v>1</v>
      </c>
      <c r="R3535" s="3" t="s">
        <v>8271</v>
      </c>
      <c r="S3535" s="7">
        <f t="shared" si="330"/>
        <v>126</v>
      </c>
      <c r="T3535" s="3">
        <f t="shared" si="335"/>
        <v>78.88</v>
      </c>
      <c r="U3535" s="9" t="s">
        <v>8310</v>
      </c>
      <c r="V3535" s="3" t="s">
        <v>8311</v>
      </c>
    </row>
    <row r="3536" spans="1:22" ht="43.2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15">
        <f t="shared" si="331"/>
        <v>42278.6252662037</v>
      </c>
      <c r="K3536" s="3">
        <v>1440687623</v>
      </c>
      <c r="L3536" s="15">
        <f t="shared" si="332"/>
        <v>42243.6252662037</v>
      </c>
      <c r="M3536" s="15" t="str">
        <f t="shared" si="333"/>
        <v>Aug</v>
      </c>
      <c r="N3536" s="15" t="str">
        <f t="shared" si="334"/>
        <v>2015</v>
      </c>
      <c r="O3536" s="3" t="b">
        <v>0</v>
      </c>
      <c r="P3536" s="3">
        <v>204</v>
      </c>
      <c r="Q3536" s="3" t="b">
        <v>1</v>
      </c>
      <c r="R3536" s="3" t="s">
        <v>8271</v>
      </c>
      <c r="S3536" s="7">
        <f t="shared" si="330"/>
        <v>156</v>
      </c>
      <c r="T3536" s="3">
        <f t="shared" si="335"/>
        <v>38.28</v>
      </c>
      <c r="U3536" s="9" t="s">
        <v>8310</v>
      </c>
      <c r="V3536" s="3" t="s">
        <v>8311</v>
      </c>
    </row>
    <row r="3537" spans="1:22" ht="43.2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15">
        <f t="shared" si="331"/>
        <v>42279.75</v>
      </c>
      <c r="K3537" s="3">
        <v>1441120910</v>
      </c>
      <c r="L3537" s="15">
        <f t="shared" si="332"/>
        <v>42248.640162037031</v>
      </c>
      <c r="M3537" s="15" t="str">
        <f t="shared" si="333"/>
        <v>Sep</v>
      </c>
      <c r="N3537" s="15" t="str">
        <f t="shared" si="334"/>
        <v>2015</v>
      </c>
      <c r="O3537" s="3" t="b">
        <v>0</v>
      </c>
      <c r="P3537" s="3">
        <v>46</v>
      </c>
      <c r="Q3537" s="3" t="b">
        <v>1</v>
      </c>
      <c r="R3537" s="3" t="s">
        <v>8271</v>
      </c>
      <c r="S3537" s="7">
        <f t="shared" si="330"/>
        <v>103</v>
      </c>
      <c r="T3537" s="3">
        <f t="shared" si="335"/>
        <v>44.85</v>
      </c>
      <c r="U3537" s="9" t="s">
        <v>8310</v>
      </c>
      <c r="V3537" s="3" t="s">
        <v>8311</v>
      </c>
    </row>
    <row r="3538" spans="1:22" ht="43.2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15">
        <f t="shared" si="331"/>
        <v>42358.499305555553</v>
      </c>
      <c r="K3538" s="3">
        <v>1448040425</v>
      </c>
      <c r="L3538" s="15">
        <f t="shared" si="332"/>
        <v>42328.727141203708</v>
      </c>
      <c r="M3538" s="15" t="str">
        <f t="shared" si="333"/>
        <v>Nov</v>
      </c>
      <c r="N3538" s="15" t="str">
        <f t="shared" si="334"/>
        <v>2015</v>
      </c>
      <c r="O3538" s="3" t="b">
        <v>0</v>
      </c>
      <c r="P3538" s="3">
        <v>17</v>
      </c>
      <c r="Q3538" s="3" t="b">
        <v>1</v>
      </c>
      <c r="R3538" s="3" t="s">
        <v>8271</v>
      </c>
      <c r="S3538" s="7">
        <f t="shared" si="330"/>
        <v>153</v>
      </c>
      <c r="T3538" s="3">
        <f t="shared" si="335"/>
        <v>13.53</v>
      </c>
      <c r="U3538" s="9" t="s">
        <v>8310</v>
      </c>
      <c r="V3538" s="3" t="s">
        <v>8311</v>
      </c>
    </row>
    <row r="3539" spans="1:22" ht="43.2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15">
        <f t="shared" si="331"/>
        <v>41960.332638888889</v>
      </c>
      <c r="K3539" s="3">
        <v>1413016216</v>
      </c>
      <c r="L3539" s="15">
        <f t="shared" si="332"/>
        <v>41923.354351851849</v>
      </c>
      <c r="M3539" s="15" t="str">
        <f t="shared" si="333"/>
        <v>Oct</v>
      </c>
      <c r="N3539" s="15" t="str">
        <f t="shared" si="334"/>
        <v>2014</v>
      </c>
      <c r="O3539" s="3" t="b">
        <v>0</v>
      </c>
      <c r="P3539" s="3">
        <v>28</v>
      </c>
      <c r="Q3539" s="3" t="b">
        <v>1</v>
      </c>
      <c r="R3539" s="3" t="s">
        <v>8271</v>
      </c>
      <c r="S3539" s="7">
        <f t="shared" si="330"/>
        <v>180</v>
      </c>
      <c r="T3539" s="3">
        <f t="shared" si="335"/>
        <v>43.5</v>
      </c>
      <c r="U3539" s="9" t="s">
        <v>8310</v>
      </c>
      <c r="V3539" s="3" t="s">
        <v>8311</v>
      </c>
    </row>
    <row r="3540" spans="1:22" ht="43.2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15">
        <f t="shared" si="331"/>
        <v>42599.420601851853</v>
      </c>
      <c r="K3540" s="3">
        <v>1469009140</v>
      </c>
      <c r="L3540" s="15">
        <f t="shared" si="332"/>
        <v>42571.420601851853</v>
      </c>
      <c r="M3540" s="15" t="str">
        <f t="shared" si="333"/>
        <v>Jul</v>
      </c>
      <c r="N3540" s="15" t="str">
        <f t="shared" si="334"/>
        <v>2016</v>
      </c>
      <c r="O3540" s="3" t="b">
        <v>0</v>
      </c>
      <c r="P3540" s="3">
        <v>83</v>
      </c>
      <c r="Q3540" s="3" t="b">
        <v>1</v>
      </c>
      <c r="R3540" s="3" t="s">
        <v>8271</v>
      </c>
      <c r="S3540" s="7">
        <f t="shared" si="330"/>
        <v>128</v>
      </c>
      <c r="T3540" s="3">
        <f t="shared" si="335"/>
        <v>30.95</v>
      </c>
      <c r="U3540" s="9" t="s">
        <v>8310</v>
      </c>
      <c r="V3540" s="3" t="s">
        <v>8311</v>
      </c>
    </row>
    <row r="3541" spans="1:22" ht="43.2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15">
        <f t="shared" si="331"/>
        <v>42621.756041666667</v>
      </c>
      <c r="K3541" s="3">
        <v>1471543722</v>
      </c>
      <c r="L3541" s="15">
        <f t="shared" si="332"/>
        <v>42600.756041666667</v>
      </c>
      <c r="M3541" s="15" t="str">
        <f t="shared" si="333"/>
        <v>Aug</v>
      </c>
      <c r="N3541" s="15" t="str">
        <f t="shared" si="334"/>
        <v>2016</v>
      </c>
      <c r="O3541" s="3" t="b">
        <v>0</v>
      </c>
      <c r="P3541" s="3">
        <v>13</v>
      </c>
      <c r="Q3541" s="3" t="b">
        <v>1</v>
      </c>
      <c r="R3541" s="3" t="s">
        <v>8271</v>
      </c>
      <c r="S3541" s="7">
        <f t="shared" si="330"/>
        <v>120</v>
      </c>
      <c r="T3541" s="3">
        <f t="shared" si="335"/>
        <v>55.23</v>
      </c>
      <c r="U3541" s="9" t="s">
        <v>8310</v>
      </c>
      <c r="V3541" s="3" t="s">
        <v>8311</v>
      </c>
    </row>
    <row r="3542" spans="1:22" ht="57.6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15">
        <f t="shared" si="331"/>
        <v>42547.003368055557</v>
      </c>
      <c r="K3542" s="3">
        <v>1464307491</v>
      </c>
      <c r="L3542" s="15">
        <f t="shared" si="332"/>
        <v>42517.003368055557</v>
      </c>
      <c r="M3542" s="15" t="str">
        <f t="shared" si="333"/>
        <v>May</v>
      </c>
      <c r="N3542" s="15" t="str">
        <f t="shared" si="334"/>
        <v>2016</v>
      </c>
      <c r="O3542" s="3" t="b">
        <v>0</v>
      </c>
      <c r="P3542" s="3">
        <v>8</v>
      </c>
      <c r="Q3542" s="3" t="b">
        <v>1</v>
      </c>
      <c r="R3542" s="3" t="s">
        <v>8271</v>
      </c>
      <c r="S3542" s="7">
        <f t="shared" si="330"/>
        <v>123</v>
      </c>
      <c r="T3542" s="3">
        <f t="shared" si="335"/>
        <v>46.13</v>
      </c>
      <c r="U3542" s="9" t="s">
        <v>8310</v>
      </c>
      <c r="V3542" s="3" t="s">
        <v>8311</v>
      </c>
    </row>
    <row r="3543" spans="1:22" ht="43.2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15">
        <f t="shared" si="331"/>
        <v>42247.730034722219</v>
      </c>
      <c r="K3543" s="3">
        <v>1438882275</v>
      </c>
      <c r="L3543" s="15">
        <f t="shared" si="332"/>
        <v>42222.730034722219</v>
      </c>
      <c r="M3543" s="15" t="str">
        <f t="shared" si="333"/>
        <v>Aug</v>
      </c>
      <c r="N3543" s="15" t="str">
        <f t="shared" si="334"/>
        <v>2015</v>
      </c>
      <c r="O3543" s="3" t="b">
        <v>0</v>
      </c>
      <c r="P3543" s="3">
        <v>32</v>
      </c>
      <c r="Q3543" s="3" t="b">
        <v>1</v>
      </c>
      <c r="R3543" s="3" t="s">
        <v>8271</v>
      </c>
      <c r="S3543" s="7">
        <f t="shared" si="330"/>
        <v>105</v>
      </c>
      <c r="T3543" s="3">
        <f t="shared" si="335"/>
        <v>39.380000000000003</v>
      </c>
      <c r="U3543" s="9" t="s">
        <v>8310</v>
      </c>
      <c r="V3543" s="3" t="s">
        <v>8311</v>
      </c>
    </row>
    <row r="3544" spans="1:22" ht="43.2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15">
        <f t="shared" si="331"/>
        <v>41889.599791666667</v>
      </c>
      <c r="K3544" s="3">
        <v>1404915822</v>
      </c>
      <c r="L3544" s="15">
        <f t="shared" si="332"/>
        <v>41829.599791666667</v>
      </c>
      <c r="M3544" s="15" t="str">
        <f t="shared" si="333"/>
        <v>Jul</v>
      </c>
      <c r="N3544" s="15" t="str">
        <f t="shared" si="334"/>
        <v>2014</v>
      </c>
      <c r="O3544" s="3" t="b">
        <v>0</v>
      </c>
      <c r="P3544" s="3">
        <v>85</v>
      </c>
      <c r="Q3544" s="3" t="b">
        <v>1</v>
      </c>
      <c r="R3544" s="3" t="s">
        <v>8271</v>
      </c>
      <c r="S3544" s="7">
        <f t="shared" si="330"/>
        <v>102</v>
      </c>
      <c r="T3544" s="3">
        <f t="shared" si="335"/>
        <v>66.150000000000006</v>
      </c>
      <c r="U3544" s="9" t="s">
        <v>8310</v>
      </c>
      <c r="V3544" s="3" t="s">
        <v>8311</v>
      </c>
    </row>
    <row r="3545" spans="1:22" ht="43.2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15">
        <f t="shared" si="331"/>
        <v>42180.755312499998</v>
      </c>
      <c r="K3545" s="3">
        <v>1432663659</v>
      </c>
      <c r="L3545" s="15">
        <f t="shared" si="332"/>
        <v>42150.755312499998</v>
      </c>
      <c r="M3545" s="15" t="str">
        <f t="shared" si="333"/>
        <v>May</v>
      </c>
      <c r="N3545" s="15" t="str">
        <f t="shared" si="334"/>
        <v>2015</v>
      </c>
      <c r="O3545" s="3" t="b">
        <v>0</v>
      </c>
      <c r="P3545" s="3">
        <v>29</v>
      </c>
      <c r="Q3545" s="3" t="b">
        <v>1</v>
      </c>
      <c r="R3545" s="3" t="s">
        <v>8271</v>
      </c>
      <c r="S3545" s="7">
        <f t="shared" si="330"/>
        <v>105</v>
      </c>
      <c r="T3545" s="3">
        <f t="shared" si="335"/>
        <v>54.14</v>
      </c>
      <c r="U3545" s="9" t="s">
        <v>8310</v>
      </c>
      <c r="V3545" s="3" t="s">
        <v>8311</v>
      </c>
    </row>
    <row r="3546" spans="1:22" ht="28.8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15">
        <f t="shared" si="331"/>
        <v>42070.831678240742</v>
      </c>
      <c r="K3546" s="3">
        <v>1423166257</v>
      </c>
      <c r="L3546" s="15">
        <f t="shared" si="332"/>
        <v>42040.831678240742</v>
      </c>
      <c r="M3546" s="15" t="str">
        <f t="shared" si="333"/>
        <v>Feb</v>
      </c>
      <c r="N3546" s="15" t="str">
        <f t="shared" si="334"/>
        <v>2015</v>
      </c>
      <c r="O3546" s="3" t="b">
        <v>0</v>
      </c>
      <c r="P3546" s="3">
        <v>24</v>
      </c>
      <c r="Q3546" s="3" t="b">
        <v>1</v>
      </c>
      <c r="R3546" s="3" t="s">
        <v>8271</v>
      </c>
      <c r="S3546" s="7">
        <f t="shared" si="330"/>
        <v>100</v>
      </c>
      <c r="T3546" s="3">
        <f t="shared" si="335"/>
        <v>104.17</v>
      </c>
      <c r="U3546" s="9" t="s">
        <v>8310</v>
      </c>
      <c r="V3546" s="3" t="s">
        <v>8311</v>
      </c>
    </row>
    <row r="3547" spans="1:22" ht="43.2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15">
        <f t="shared" si="331"/>
        <v>42105.807395833333</v>
      </c>
      <c r="K3547" s="3">
        <v>1426188159</v>
      </c>
      <c r="L3547" s="15">
        <f t="shared" si="332"/>
        <v>42075.807395833333</v>
      </c>
      <c r="M3547" s="15" t="str">
        <f t="shared" si="333"/>
        <v>Mar</v>
      </c>
      <c r="N3547" s="15" t="str">
        <f t="shared" si="334"/>
        <v>2015</v>
      </c>
      <c r="O3547" s="3" t="b">
        <v>0</v>
      </c>
      <c r="P3547" s="3">
        <v>8</v>
      </c>
      <c r="Q3547" s="3" t="b">
        <v>1</v>
      </c>
      <c r="R3547" s="3" t="s">
        <v>8271</v>
      </c>
      <c r="S3547" s="7">
        <f t="shared" si="330"/>
        <v>100</v>
      </c>
      <c r="T3547" s="3">
        <f t="shared" si="335"/>
        <v>31.38</v>
      </c>
      <c r="U3547" s="9" t="s">
        <v>8310</v>
      </c>
      <c r="V3547" s="3" t="s">
        <v>8311</v>
      </c>
    </row>
    <row r="3548" spans="1:22" ht="43.2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15">
        <f t="shared" si="331"/>
        <v>42095.165972222225</v>
      </c>
      <c r="K3548" s="3">
        <v>1426002684</v>
      </c>
      <c r="L3548" s="15">
        <f t="shared" si="332"/>
        <v>42073.660694444443</v>
      </c>
      <c r="M3548" s="15" t="str">
        <f t="shared" si="333"/>
        <v>Mar</v>
      </c>
      <c r="N3548" s="15" t="str">
        <f t="shared" si="334"/>
        <v>2015</v>
      </c>
      <c r="O3548" s="3" t="b">
        <v>0</v>
      </c>
      <c r="P3548" s="3">
        <v>19</v>
      </c>
      <c r="Q3548" s="3" t="b">
        <v>1</v>
      </c>
      <c r="R3548" s="3" t="s">
        <v>8271</v>
      </c>
      <c r="S3548" s="7">
        <f t="shared" si="330"/>
        <v>102</v>
      </c>
      <c r="T3548" s="3">
        <f t="shared" si="335"/>
        <v>59.21</v>
      </c>
      <c r="U3548" s="9" t="s">
        <v>8310</v>
      </c>
      <c r="V3548" s="3" t="s">
        <v>8311</v>
      </c>
    </row>
    <row r="3549" spans="1:22" ht="43.2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15">
        <f t="shared" si="331"/>
        <v>42504.165972222225</v>
      </c>
      <c r="K3549" s="3">
        <v>1461117201</v>
      </c>
      <c r="L3549" s="15">
        <f t="shared" si="332"/>
        <v>42480.078715277778</v>
      </c>
      <c r="M3549" s="15" t="str">
        <f t="shared" si="333"/>
        <v>Apr</v>
      </c>
      <c r="N3549" s="15" t="str">
        <f t="shared" si="334"/>
        <v>2016</v>
      </c>
      <c r="O3549" s="3" t="b">
        <v>0</v>
      </c>
      <c r="P3549" s="3">
        <v>336</v>
      </c>
      <c r="Q3549" s="3" t="b">
        <v>1</v>
      </c>
      <c r="R3549" s="3" t="s">
        <v>8271</v>
      </c>
      <c r="S3549" s="7">
        <f t="shared" si="330"/>
        <v>114</v>
      </c>
      <c r="T3549" s="3">
        <f t="shared" si="335"/>
        <v>119.18</v>
      </c>
      <c r="U3549" s="9" t="s">
        <v>8310</v>
      </c>
      <c r="V3549" s="3" t="s">
        <v>8311</v>
      </c>
    </row>
    <row r="3550" spans="1:22" ht="43.2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15">
        <f t="shared" si="331"/>
        <v>42434.041666666672</v>
      </c>
      <c r="K3550" s="3">
        <v>1455230214</v>
      </c>
      <c r="L3550" s="15">
        <f t="shared" si="332"/>
        <v>42411.942291666666</v>
      </c>
      <c r="M3550" s="15" t="str">
        <f t="shared" si="333"/>
        <v>Feb</v>
      </c>
      <c r="N3550" s="15" t="str">
        <f t="shared" si="334"/>
        <v>2016</v>
      </c>
      <c r="O3550" s="3" t="b">
        <v>0</v>
      </c>
      <c r="P3550" s="3">
        <v>13</v>
      </c>
      <c r="Q3550" s="3" t="b">
        <v>1</v>
      </c>
      <c r="R3550" s="3" t="s">
        <v>8271</v>
      </c>
      <c r="S3550" s="7">
        <f t="shared" si="330"/>
        <v>102</v>
      </c>
      <c r="T3550" s="3">
        <f t="shared" si="335"/>
        <v>164.62</v>
      </c>
      <c r="U3550" s="9" t="s">
        <v>8310</v>
      </c>
      <c r="V3550" s="3" t="s">
        <v>8311</v>
      </c>
    </row>
    <row r="3551" spans="1:22" ht="43.2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15">
        <f t="shared" si="331"/>
        <v>42251.394363425927</v>
      </c>
      <c r="K3551" s="3">
        <v>1438939673</v>
      </c>
      <c r="L3551" s="15">
        <f t="shared" si="332"/>
        <v>42223.394363425927</v>
      </c>
      <c r="M3551" s="15" t="str">
        <f t="shared" si="333"/>
        <v>Aug</v>
      </c>
      <c r="N3551" s="15" t="str">
        <f t="shared" si="334"/>
        <v>2015</v>
      </c>
      <c r="O3551" s="3" t="b">
        <v>0</v>
      </c>
      <c r="P3551" s="3">
        <v>42</v>
      </c>
      <c r="Q3551" s="3" t="b">
        <v>1</v>
      </c>
      <c r="R3551" s="3" t="s">
        <v>8271</v>
      </c>
      <c r="S3551" s="7">
        <f t="shared" si="330"/>
        <v>102</v>
      </c>
      <c r="T3551" s="3">
        <f t="shared" si="335"/>
        <v>24.29</v>
      </c>
      <c r="U3551" s="9" t="s">
        <v>8310</v>
      </c>
      <c r="V3551" s="3" t="s">
        <v>8311</v>
      </c>
    </row>
    <row r="3552" spans="1:22" ht="43.2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15">
        <f t="shared" si="331"/>
        <v>42492.893495370372</v>
      </c>
      <c r="K3552" s="3">
        <v>1459632398</v>
      </c>
      <c r="L3552" s="15">
        <f t="shared" si="332"/>
        <v>42462.893495370372</v>
      </c>
      <c r="M3552" s="15" t="str">
        <f t="shared" si="333"/>
        <v>Apr</v>
      </c>
      <c r="N3552" s="15" t="str">
        <f t="shared" si="334"/>
        <v>2016</v>
      </c>
      <c r="O3552" s="3" t="b">
        <v>0</v>
      </c>
      <c r="P3552" s="3">
        <v>64</v>
      </c>
      <c r="Q3552" s="3" t="b">
        <v>1</v>
      </c>
      <c r="R3552" s="3" t="s">
        <v>8271</v>
      </c>
      <c r="S3552" s="7">
        <f t="shared" si="330"/>
        <v>105</v>
      </c>
      <c r="T3552" s="3">
        <f t="shared" si="335"/>
        <v>40.94</v>
      </c>
      <c r="U3552" s="9" t="s">
        <v>8310</v>
      </c>
      <c r="V3552" s="3" t="s">
        <v>8311</v>
      </c>
    </row>
    <row r="3553" spans="1:22" ht="43.2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15">
        <f t="shared" si="331"/>
        <v>41781.921527777777</v>
      </c>
      <c r="K3553" s="3">
        <v>1398342170</v>
      </c>
      <c r="L3553" s="15">
        <f t="shared" si="332"/>
        <v>41753.515856481477</v>
      </c>
      <c r="M3553" s="15" t="str">
        <f t="shared" si="333"/>
        <v>Apr</v>
      </c>
      <c r="N3553" s="15" t="str">
        <f t="shared" si="334"/>
        <v>2014</v>
      </c>
      <c r="O3553" s="3" t="b">
        <v>0</v>
      </c>
      <c r="P3553" s="3">
        <v>25</v>
      </c>
      <c r="Q3553" s="3" t="b">
        <v>1</v>
      </c>
      <c r="R3553" s="3" t="s">
        <v>8271</v>
      </c>
      <c r="S3553" s="7">
        <f t="shared" si="330"/>
        <v>102</v>
      </c>
      <c r="T3553" s="3">
        <f t="shared" si="335"/>
        <v>61.1</v>
      </c>
      <c r="U3553" s="9" t="s">
        <v>8310</v>
      </c>
      <c r="V3553" s="3" t="s">
        <v>8311</v>
      </c>
    </row>
    <row r="3554" spans="1:22" ht="43.2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15">
        <f t="shared" si="331"/>
        <v>41818.587083333332</v>
      </c>
      <c r="K3554" s="3">
        <v>1401372324</v>
      </c>
      <c r="L3554" s="15">
        <f t="shared" si="332"/>
        <v>41788.587083333332</v>
      </c>
      <c r="M3554" s="15" t="str">
        <f t="shared" si="333"/>
        <v>May</v>
      </c>
      <c r="N3554" s="15" t="str">
        <f t="shared" si="334"/>
        <v>2014</v>
      </c>
      <c r="O3554" s="3" t="b">
        <v>0</v>
      </c>
      <c r="P3554" s="3">
        <v>20</v>
      </c>
      <c r="Q3554" s="3" t="b">
        <v>1</v>
      </c>
      <c r="R3554" s="3" t="s">
        <v>8271</v>
      </c>
      <c r="S3554" s="7">
        <f t="shared" si="330"/>
        <v>100</v>
      </c>
      <c r="T3554" s="3">
        <f t="shared" si="335"/>
        <v>38.65</v>
      </c>
      <c r="U3554" s="9" t="s">
        <v>8310</v>
      </c>
      <c r="V3554" s="3" t="s">
        <v>8311</v>
      </c>
    </row>
    <row r="3555" spans="1:22" ht="43.2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15">
        <f t="shared" si="331"/>
        <v>42228</v>
      </c>
      <c r="K3555" s="3">
        <v>1436575280</v>
      </c>
      <c r="L3555" s="15">
        <f t="shared" si="332"/>
        <v>42196.028703703705</v>
      </c>
      <c r="M3555" s="15" t="str">
        <f t="shared" si="333"/>
        <v>Jul</v>
      </c>
      <c r="N3555" s="15" t="str">
        <f t="shared" si="334"/>
        <v>2015</v>
      </c>
      <c r="O3555" s="3" t="b">
        <v>0</v>
      </c>
      <c r="P3555" s="3">
        <v>104</v>
      </c>
      <c r="Q3555" s="3" t="b">
        <v>1</v>
      </c>
      <c r="R3555" s="3" t="s">
        <v>8271</v>
      </c>
      <c r="S3555" s="7">
        <f t="shared" si="330"/>
        <v>106</v>
      </c>
      <c r="T3555" s="3">
        <f t="shared" si="335"/>
        <v>56.2</v>
      </c>
      <c r="U3555" s="9" t="s">
        <v>8310</v>
      </c>
      <c r="V3555" s="3" t="s">
        <v>8311</v>
      </c>
    </row>
    <row r="3556" spans="1:22" ht="43.2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15">
        <f t="shared" si="331"/>
        <v>42046.708333333328</v>
      </c>
      <c r="K3556" s="3">
        <v>1421025159</v>
      </c>
      <c r="L3556" s="15">
        <f t="shared" si="332"/>
        <v>42016.050451388888</v>
      </c>
      <c r="M3556" s="15" t="str">
        <f t="shared" si="333"/>
        <v>Jan</v>
      </c>
      <c r="N3556" s="15" t="str">
        <f t="shared" si="334"/>
        <v>2015</v>
      </c>
      <c r="O3556" s="3" t="b">
        <v>0</v>
      </c>
      <c r="P3556" s="3">
        <v>53</v>
      </c>
      <c r="Q3556" s="3" t="b">
        <v>1</v>
      </c>
      <c r="R3556" s="3" t="s">
        <v>8271</v>
      </c>
      <c r="S3556" s="7">
        <f t="shared" si="330"/>
        <v>113</v>
      </c>
      <c r="T3556" s="3">
        <f t="shared" si="335"/>
        <v>107</v>
      </c>
      <c r="U3556" s="9" t="s">
        <v>8310</v>
      </c>
      <c r="V3556" s="3" t="s">
        <v>8311</v>
      </c>
    </row>
    <row r="3557" spans="1:22" ht="43.2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15">
        <f t="shared" si="331"/>
        <v>42691.483726851846</v>
      </c>
      <c r="K3557" s="3">
        <v>1476786994</v>
      </c>
      <c r="L3557" s="15">
        <f t="shared" si="332"/>
        <v>42661.442060185189</v>
      </c>
      <c r="M3557" s="15" t="str">
        <f t="shared" si="333"/>
        <v>Oct</v>
      </c>
      <c r="N3557" s="15" t="str">
        <f t="shared" si="334"/>
        <v>2016</v>
      </c>
      <c r="O3557" s="3" t="b">
        <v>0</v>
      </c>
      <c r="P3557" s="3">
        <v>14</v>
      </c>
      <c r="Q3557" s="3" t="b">
        <v>1</v>
      </c>
      <c r="R3557" s="3" t="s">
        <v>8271</v>
      </c>
      <c r="S3557" s="7">
        <f t="shared" si="330"/>
        <v>100</v>
      </c>
      <c r="T3557" s="3">
        <f t="shared" si="335"/>
        <v>171.43</v>
      </c>
      <c r="U3557" s="9" t="s">
        <v>8310</v>
      </c>
      <c r="V3557" s="3" t="s">
        <v>8311</v>
      </c>
    </row>
    <row r="3558" spans="1:22" ht="43.2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15">
        <f t="shared" si="331"/>
        <v>41868.649583333332</v>
      </c>
      <c r="K3558" s="3">
        <v>1403105724</v>
      </c>
      <c r="L3558" s="15">
        <f t="shared" si="332"/>
        <v>41808.649583333332</v>
      </c>
      <c r="M3558" s="15" t="str">
        <f t="shared" si="333"/>
        <v>Jun</v>
      </c>
      <c r="N3558" s="15" t="str">
        <f t="shared" si="334"/>
        <v>2014</v>
      </c>
      <c r="O3558" s="3" t="b">
        <v>0</v>
      </c>
      <c r="P3558" s="3">
        <v>20</v>
      </c>
      <c r="Q3558" s="3" t="b">
        <v>1</v>
      </c>
      <c r="R3558" s="3" t="s">
        <v>8271</v>
      </c>
      <c r="S3558" s="7">
        <f t="shared" si="330"/>
        <v>100</v>
      </c>
      <c r="T3558" s="3">
        <f t="shared" si="335"/>
        <v>110.5</v>
      </c>
      <c r="U3558" s="9" t="s">
        <v>8310</v>
      </c>
      <c r="V3558" s="3" t="s">
        <v>8311</v>
      </c>
    </row>
    <row r="3559" spans="1:22" ht="57.6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15">
        <f t="shared" si="331"/>
        <v>41764.276747685188</v>
      </c>
      <c r="K3559" s="3">
        <v>1396334311</v>
      </c>
      <c r="L3559" s="15">
        <f t="shared" si="332"/>
        <v>41730.276747685188</v>
      </c>
      <c r="M3559" s="15" t="str">
        <f t="shared" si="333"/>
        <v>Apr</v>
      </c>
      <c r="N3559" s="15" t="str">
        <f t="shared" si="334"/>
        <v>2014</v>
      </c>
      <c r="O3559" s="3" t="b">
        <v>0</v>
      </c>
      <c r="P3559" s="3">
        <v>558</v>
      </c>
      <c r="Q3559" s="3" t="b">
        <v>1</v>
      </c>
      <c r="R3559" s="3" t="s">
        <v>8271</v>
      </c>
      <c r="S3559" s="7">
        <f t="shared" si="330"/>
        <v>100</v>
      </c>
      <c r="T3559" s="3">
        <f t="shared" si="335"/>
        <v>179.28</v>
      </c>
      <c r="U3559" s="9" t="s">
        <v>8310</v>
      </c>
      <c r="V3559" s="3" t="s">
        <v>8311</v>
      </c>
    </row>
    <row r="3560" spans="1:22" ht="43.2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15">
        <f t="shared" si="331"/>
        <v>42181.875</v>
      </c>
      <c r="K3560" s="3">
        <v>1431718575</v>
      </c>
      <c r="L3560" s="15">
        <f t="shared" si="332"/>
        <v>42139.816840277781</v>
      </c>
      <c r="M3560" s="15" t="str">
        <f t="shared" si="333"/>
        <v>May</v>
      </c>
      <c r="N3560" s="15" t="str">
        <f t="shared" si="334"/>
        <v>2015</v>
      </c>
      <c r="O3560" s="3" t="b">
        <v>0</v>
      </c>
      <c r="P3560" s="3">
        <v>22</v>
      </c>
      <c r="Q3560" s="3" t="b">
        <v>1</v>
      </c>
      <c r="R3560" s="3" t="s">
        <v>8271</v>
      </c>
      <c r="S3560" s="7">
        <f t="shared" si="330"/>
        <v>144</v>
      </c>
      <c r="T3560" s="3">
        <f t="shared" si="335"/>
        <v>22.91</v>
      </c>
      <c r="U3560" s="9" t="s">
        <v>8310</v>
      </c>
      <c r="V3560" s="3" t="s">
        <v>8311</v>
      </c>
    </row>
    <row r="3561" spans="1:22" ht="57.6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15">
        <f t="shared" si="331"/>
        <v>42216.373611111107</v>
      </c>
      <c r="K3561" s="3">
        <v>1436408308</v>
      </c>
      <c r="L3561" s="15">
        <f t="shared" si="332"/>
        <v>42194.096157407403</v>
      </c>
      <c r="M3561" s="15" t="str">
        <f t="shared" si="333"/>
        <v>Jul</v>
      </c>
      <c r="N3561" s="15" t="str">
        <f t="shared" si="334"/>
        <v>2015</v>
      </c>
      <c r="O3561" s="3" t="b">
        <v>0</v>
      </c>
      <c r="P3561" s="3">
        <v>24</v>
      </c>
      <c r="Q3561" s="3" t="b">
        <v>1</v>
      </c>
      <c r="R3561" s="3" t="s">
        <v>8271</v>
      </c>
      <c r="S3561" s="7">
        <f t="shared" si="330"/>
        <v>104</v>
      </c>
      <c r="T3561" s="3">
        <f t="shared" si="335"/>
        <v>43.13</v>
      </c>
      <c r="U3561" s="9" t="s">
        <v>8310</v>
      </c>
      <c r="V3561" s="3" t="s">
        <v>8311</v>
      </c>
    </row>
    <row r="3562" spans="1:22" ht="43.2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15">
        <f t="shared" si="331"/>
        <v>42151.114583333328</v>
      </c>
      <c r="K3562" s="3">
        <v>1429651266</v>
      </c>
      <c r="L3562" s="15">
        <f t="shared" si="332"/>
        <v>42115.889652777783</v>
      </c>
      <c r="M3562" s="15" t="str">
        <f t="shared" si="333"/>
        <v>Apr</v>
      </c>
      <c r="N3562" s="15" t="str">
        <f t="shared" si="334"/>
        <v>2015</v>
      </c>
      <c r="O3562" s="3" t="b">
        <v>0</v>
      </c>
      <c r="P3562" s="3">
        <v>74</v>
      </c>
      <c r="Q3562" s="3" t="b">
        <v>1</v>
      </c>
      <c r="R3562" s="3" t="s">
        <v>8271</v>
      </c>
      <c r="S3562" s="7">
        <f t="shared" si="330"/>
        <v>108</v>
      </c>
      <c r="T3562" s="3">
        <f t="shared" si="335"/>
        <v>46.89</v>
      </c>
      <c r="U3562" s="9" t="s">
        <v>8310</v>
      </c>
      <c r="V3562" s="3" t="s">
        <v>8311</v>
      </c>
    </row>
    <row r="3563" spans="1:22" ht="115.2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15">
        <f t="shared" si="331"/>
        <v>42221.774999999994</v>
      </c>
      <c r="K3563" s="3">
        <v>1437236378</v>
      </c>
      <c r="L3563" s="15">
        <f t="shared" si="332"/>
        <v>42203.680300925931</v>
      </c>
      <c r="M3563" s="15" t="str">
        <f t="shared" si="333"/>
        <v>Jul</v>
      </c>
      <c r="N3563" s="15" t="str">
        <f t="shared" si="334"/>
        <v>2015</v>
      </c>
      <c r="O3563" s="3" t="b">
        <v>0</v>
      </c>
      <c r="P3563" s="3">
        <v>54</v>
      </c>
      <c r="Q3563" s="3" t="b">
        <v>1</v>
      </c>
      <c r="R3563" s="3" t="s">
        <v>8271</v>
      </c>
      <c r="S3563" s="7">
        <f t="shared" si="330"/>
        <v>102</v>
      </c>
      <c r="T3563" s="3">
        <f t="shared" si="335"/>
        <v>47.41</v>
      </c>
      <c r="U3563" s="9" t="s">
        <v>8310</v>
      </c>
      <c r="V3563" s="3" t="s">
        <v>8311</v>
      </c>
    </row>
    <row r="3564" spans="1:22" ht="43.2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15">
        <f t="shared" si="331"/>
        <v>42442.916666666672</v>
      </c>
      <c r="K3564" s="3">
        <v>1457115427</v>
      </c>
      <c r="L3564" s="15">
        <f t="shared" si="332"/>
        <v>42433.761886574073</v>
      </c>
      <c r="M3564" s="15" t="str">
        <f t="shared" si="333"/>
        <v>Mar</v>
      </c>
      <c r="N3564" s="15" t="str">
        <f t="shared" si="334"/>
        <v>2016</v>
      </c>
      <c r="O3564" s="3" t="b">
        <v>0</v>
      </c>
      <c r="P3564" s="3">
        <v>31</v>
      </c>
      <c r="Q3564" s="3" t="b">
        <v>1</v>
      </c>
      <c r="R3564" s="3" t="s">
        <v>8271</v>
      </c>
      <c r="S3564" s="7">
        <f t="shared" si="330"/>
        <v>149</v>
      </c>
      <c r="T3564" s="3">
        <f t="shared" si="335"/>
        <v>15.13</v>
      </c>
      <c r="U3564" s="9" t="s">
        <v>8310</v>
      </c>
      <c r="V3564" s="3" t="s">
        <v>8311</v>
      </c>
    </row>
    <row r="3565" spans="1:22" ht="43.2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15">
        <f t="shared" si="331"/>
        <v>42583.791666666672</v>
      </c>
      <c r="K3565" s="3">
        <v>1467648456</v>
      </c>
      <c r="L3565" s="15">
        <f t="shared" si="332"/>
        <v>42555.671944444446</v>
      </c>
      <c r="M3565" s="15" t="str">
        <f t="shared" si="333"/>
        <v>Jul</v>
      </c>
      <c r="N3565" s="15" t="str">
        <f t="shared" si="334"/>
        <v>2016</v>
      </c>
      <c r="O3565" s="3" t="b">
        <v>0</v>
      </c>
      <c r="P3565" s="3">
        <v>25</v>
      </c>
      <c r="Q3565" s="3" t="b">
        <v>1</v>
      </c>
      <c r="R3565" s="3" t="s">
        <v>8271</v>
      </c>
      <c r="S3565" s="7">
        <f t="shared" si="330"/>
        <v>105</v>
      </c>
      <c r="T3565" s="3">
        <f t="shared" si="335"/>
        <v>21.1</v>
      </c>
      <c r="U3565" s="9" t="s">
        <v>8310</v>
      </c>
      <c r="V3565" s="3" t="s">
        <v>8311</v>
      </c>
    </row>
    <row r="3566" spans="1:22" ht="28.8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15">
        <f t="shared" si="331"/>
        <v>42282.666666666672</v>
      </c>
      <c r="K3566" s="3">
        <v>1440082649</v>
      </c>
      <c r="L3566" s="15">
        <f t="shared" si="332"/>
        <v>42236.623252314821</v>
      </c>
      <c r="M3566" s="15" t="str">
        <f t="shared" si="333"/>
        <v>Aug</v>
      </c>
      <c r="N3566" s="15" t="str">
        <f t="shared" si="334"/>
        <v>2015</v>
      </c>
      <c r="O3566" s="3" t="b">
        <v>0</v>
      </c>
      <c r="P3566" s="3">
        <v>17</v>
      </c>
      <c r="Q3566" s="3" t="b">
        <v>1</v>
      </c>
      <c r="R3566" s="3" t="s">
        <v>8271</v>
      </c>
      <c r="S3566" s="7">
        <f t="shared" si="330"/>
        <v>101</v>
      </c>
      <c r="T3566" s="3">
        <f t="shared" si="335"/>
        <v>59.12</v>
      </c>
      <c r="U3566" s="9" t="s">
        <v>8310</v>
      </c>
      <c r="V3566" s="3" t="s">
        <v>8311</v>
      </c>
    </row>
    <row r="3567" spans="1:22" ht="43.2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15">
        <f t="shared" si="331"/>
        <v>42004.743148148147</v>
      </c>
      <c r="K3567" s="3">
        <v>1417456208</v>
      </c>
      <c r="L3567" s="15">
        <f t="shared" si="332"/>
        <v>41974.743148148147</v>
      </c>
      <c r="M3567" s="15" t="str">
        <f t="shared" si="333"/>
        <v>Dec</v>
      </c>
      <c r="N3567" s="15" t="str">
        <f t="shared" si="334"/>
        <v>2014</v>
      </c>
      <c r="O3567" s="3" t="b">
        <v>0</v>
      </c>
      <c r="P3567" s="3">
        <v>12</v>
      </c>
      <c r="Q3567" s="3" t="b">
        <v>1</v>
      </c>
      <c r="R3567" s="3" t="s">
        <v>8271</v>
      </c>
      <c r="S3567" s="7">
        <f t="shared" si="330"/>
        <v>131</v>
      </c>
      <c r="T3567" s="3">
        <f t="shared" si="335"/>
        <v>97.92</v>
      </c>
      <c r="U3567" s="9" t="s">
        <v>8310</v>
      </c>
      <c r="V3567" s="3" t="s">
        <v>8311</v>
      </c>
    </row>
    <row r="3568" spans="1:22" ht="43.2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15">
        <f t="shared" si="331"/>
        <v>42027.507905092592</v>
      </c>
      <c r="K3568" s="3">
        <v>1419423083</v>
      </c>
      <c r="L3568" s="15">
        <f t="shared" si="332"/>
        <v>41997.507905092592</v>
      </c>
      <c r="M3568" s="15" t="str">
        <f t="shared" si="333"/>
        <v>Dec</v>
      </c>
      <c r="N3568" s="15" t="str">
        <f t="shared" si="334"/>
        <v>2014</v>
      </c>
      <c r="O3568" s="3" t="b">
        <v>0</v>
      </c>
      <c r="P3568" s="3">
        <v>38</v>
      </c>
      <c r="Q3568" s="3" t="b">
        <v>1</v>
      </c>
      <c r="R3568" s="3" t="s">
        <v>8271</v>
      </c>
      <c r="S3568" s="7">
        <f t="shared" si="330"/>
        <v>105</v>
      </c>
      <c r="T3568" s="3">
        <f t="shared" si="335"/>
        <v>55.13</v>
      </c>
      <c r="U3568" s="9" t="s">
        <v>8310</v>
      </c>
      <c r="V3568" s="3" t="s">
        <v>8311</v>
      </c>
    </row>
    <row r="3569" spans="1:22" ht="43.2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15">
        <f t="shared" si="331"/>
        <v>42165.810694444444</v>
      </c>
      <c r="K3569" s="3">
        <v>1431372444</v>
      </c>
      <c r="L3569" s="15">
        <f t="shared" si="332"/>
        <v>42135.810694444444</v>
      </c>
      <c r="M3569" s="15" t="str">
        <f t="shared" si="333"/>
        <v>May</v>
      </c>
      <c r="N3569" s="15" t="str">
        <f t="shared" si="334"/>
        <v>2015</v>
      </c>
      <c r="O3569" s="3" t="b">
        <v>0</v>
      </c>
      <c r="P3569" s="3">
        <v>41</v>
      </c>
      <c r="Q3569" s="3" t="b">
        <v>1</v>
      </c>
      <c r="R3569" s="3" t="s">
        <v>8271</v>
      </c>
      <c r="S3569" s="7">
        <f t="shared" si="330"/>
        <v>109</v>
      </c>
      <c r="T3569" s="3">
        <f t="shared" si="335"/>
        <v>26.54</v>
      </c>
      <c r="U3569" s="9" t="s">
        <v>8310</v>
      </c>
      <c r="V3569" s="3" t="s">
        <v>8311</v>
      </c>
    </row>
    <row r="3570" spans="1:22" ht="43.2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15">
        <f t="shared" si="331"/>
        <v>41899.740671296298</v>
      </c>
      <c r="K3570" s="3">
        <v>1408383994</v>
      </c>
      <c r="L3570" s="15">
        <f t="shared" si="332"/>
        <v>41869.740671296298</v>
      </c>
      <c r="M3570" s="15" t="str">
        <f t="shared" si="333"/>
        <v>Aug</v>
      </c>
      <c r="N3570" s="15" t="str">
        <f t="shared" si="334"/>
        <v>2014</v>
      </c>
      <c r="O3570" s="3" t="b">
        <v>0</v>
      </c>
      <c r="P3570" s="3">
        <v>19</v>
      </c>
      <c r="Q3570" s="3" t="b">
        <v>1</v>
      </c>
      <c r="R3570" s="3" t="s">
        <v>8271</v>
      </c>
      <c r="S3570" s="7">
        <f t="shared" si="330"/>
        <v>111</v>
      </c>
      <c r="T3570" s="3">
        <f t="shared" si="335"/>
        <v>58.42</v>
      </c>
      <c r="U3570" s="9" t="s">
        <v>8310</v>
      </c>
      <c r="V3570" s="3" t="s">
        <v>8311</v>
      </c>
    </row>
    <row r="3571" spans="1:22" ht="43.2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15">
        <f t="shared" si="331"/>
        <v>42012.688611111109</v>
      </c>
      <c r="K3571" s="3">
        <v>1418142696</v>
      </c>
      <c r="L3571" s="15">
        <f t="shared" si="332"/>
        <v>41982.688611111109</v>
      </c>
      <c r="M3571" s="15" t="str">
        <f t="shared" si="333"/>
        <v>Dec</v>
      </c>
      <c r="N3571" s="15" t="str">
        <f t="shared" si="334"/>
        <v>2014</v>
      </c>
      <c r="O3571" s="3" t="b">
        <v>0</v>
      </c>
      <c r="P3571" s="3">
        <v>41</v>
      </c>
      <c r="Q3571" s="3" t="b">
        <v>1</v>
      </c>
      <c r="R3571" s="3" t="s">
        <v>8271</v>
      </c>
      <c r="S3571" s="7">
        <f t="shared" si="330"/>
        <v>100</v>
      </c>
      <c r="T3571" s="3">
        <f t="shared" si="335"/>
        <v>122.54</v>
      </c>
      <c r="U3571" s="9" t="s">
        <v>8310</v>
      </c>
      <c r="V3571" s="3" t="s">
        <v>8311</v>
      </c>
    </row>
    <row r="3572" spans="1:22" ht="43.2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15">
        <f t="shared" si="331"/>
        <v>42004.291666666672</v>
      </c>
      <c r="K3572" s="3">
        <v>1417593483</v>
      </c>
      <c r="L3572" s="15">
        <f t="shared" si="332"/>
        <v>41976.331979166673</v>
      </c>
      <c r="M3572" s="15" t="str">
        <f t="shared" si="333"/>
        <v>Dec</v>
      </c>
      <c r="N3572" s="15" t="str">
        <f t="shared" si="334"/>
        <v>2014</v>
      </c>
      <c r="O3572" s="3" t="b">
        <v>0</v>
      </c>
      <c r="P3572" s="3">
        <v>26</v>
      </c>
      <c r="Q3572" s="3" t="b">
        <v>1</v>
      </c>
      <c r="R3572" s="3" t="s">
        <v>8271</v>
      </c>
      <c r="S3572" s="7">
        <f t="shared" si="330"/>
        <v>114</v>
      </c>
      <c r="T3572" s="3">
        <f t="shared" si="335"/>
        <v>87.96</v>
      </c>
      <c r="U3572" s="9" t="s">
        <v>8310</v>
      </c>
      <c r="V3572" s="3" t="s">
        <v>8311</v>
      </c>
    </row>
    <row r="3573" spans="1:22" ht="43.2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15">
        <f t="shared" si="331"/>
        <v>41942.858946759261</v>
      </c>
      <c r="K3573" s="3">
        <v>1412109413</v>
      </c>
      <c r="L3573" s="15">
        <f t="shared" si="332"/>
        <v>41912.858946759261</v>
      </c>
      <c r="M3573" s="15" t="str">
        <f t="shared" si="333"/>
        <v>Sep</v>
      </c>
      <c r="N3573" s="15" t="str">
        <f t="shared" si="334"/>
        <v>2014</v>
      </c>
      <c r="O3573" s="3" t="b">
        <v>0</v>
      </c>
      <c r="P3573" s="3">
        <v>25</v>
      </c>
      <c r="Q3573" s="3" t="b">
        <v>1</v>
      </c>
      <c r="R3573" s="3" t="s">
        <v>8271</v>
      </c>
      <c r="S3573" s="7">
        <f t="shared" si="330"/>
        <v>122</v>
      </c>
      <c r="T3573" s="3">
        <f t="shared" si="335"/>
        <v>73.239999999999995</v>
      </c>
      <c r="U3573" s="9" t="s">
        <v>8310</v>
      </c>
      <c r="V3573" s="3" t="s">
        <v>8311</v>
      </c>
    </row>
    <row r="3574" spans="1:22" ht="28.8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15">
        <f t="shared" si="331"/>
        <v>42176.570393518516</v>
      </c>
      <c r="K3574" s="3">
        <v>1432302082</v>
      </c>
      <c r="L3574" s="15">
        <f t="shared" si="332"/>
        <v>42146.570393518516</v>
      </c>
      <c r="M3574" s="15" t="str">
        <f t="shared" si="333"/>
        <v>May</v>
      </c>
      <c r="N3574" s="15" t="str">
        <f t="shared" si="334"/>
        <v>2015</v>
      </c>
      <c r="O3574" s="3" t="b">
        <v>0</v>
      </c>
      <c r="P3574" s="3">
        <v>9</v>
      </c>
      <c r="Q3574" s="3" t="b">
        <v>1</v>
      </c>
      <c r="R3574" s="3" t="s">
        <v>8271</v>
      </c>
      <c r="S3574" s="7">
        <f t="shared" si="330"/>
        <v>100</v>
      </c>
      <c r="T3574" s="3">
        <f t="shared" si="335"/>
        <v>55.56</v>
      </c>
      <c r="U3574" s="9" t="s">
        <v>8310</v>
      </c>
      <c r="V3574" s="3" t="s">
        <v>8311</v>
      </c>
    </row>
    <row r="3575" spans="1:22" ht="43.2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15">
        <f t="shared" si="331"/>
        <v>41951.417199074072</v>
      </c>
      <c r="K3575" s="3">
        <v>1412845246</v>
      </c>
      <c r="L3575" s="15">
        <f t="shared" si="332"/>
        <v>41921.375532407408</v>
      </c>
      <c r="M3575" s="15" t="str">
        <f t="shared" si="333"/>
        <v>Oct</v>
      </c>
      <c r="N3575" s="15" t="str">
        <f t="shared" si="334"/>
        <v>2014</v>
      </c>
      <c r="O3575" s="3" t="b">
        <v>0</v>
      </c>
      <c r="P3575" s="3">
        <v>78</v>
      </c>
      <c r="Q3575" s="3" t="b">
        <v>1</v>
      </c>
      <c r="R3575" s="3" t="s">
        <v>8271</v>
      </c>
      <c r="S3575" s="7">
        <f t="shared" si="330"/>
        <v>103</v>
      </c>
      <c r="T3575" s="3">
        <f t="shared" si="335"/>
        <v>39.54</v>
      </c>
      <c r="U3575" s="9" t="s">
        <v>8310</v>
      </c>
      <c r="V3575" s="3" t="s">
        <v>8311</v>
      </c>
    </row>
    <row r="3576" spans="1:22" ht="43.2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15">
        <f t="shared" si="331"/>
        <v>41956.984351851846</v>
      </c>
      <c r="K3576" s="3">
        <v>1413326248</v>
      </c>
      <c r="L3576" s="15">
        <f t="shared" si="332"/>
        <v>41926.942685185182</v>
      </c>
      <c r="M3576" s="15" t="str">
        <f t="shared" si="333"/>
        <v>Oct</v>
      </c>
      <c r="N3576" s="15" t="str">
        <f t="shared" si="334"/>
        <v>2014</v>
      </c>
      <c r="O3576" s="3" t="b">
        <v>0</v>
      </c>
      <c r="P3576" s="3">
        <v>45</v>
      </c>
      <c r="Q3576" s="3" t="b">
        <v>1</v>
      </c>
      <c r="R3576" s="3" t="s">
        <v>8271</v>
      </c>
      <c r="S3576" s="7">
        <f t="shared" si="330"/>
        <v>106</v>
      </c>
      <c r="T3576" s="3">
        <f t="shared" si="335"/>
        <v>136.78</v>
      </c>
      <c r="U3576" s="9" t="s">
        <v>8310</v>
      </c>
      <c r="V3576" s="3" t="s">
        <v>8311</v>
      </c>
    </row>
    <row r="3577" spans="1:22" ht="43.2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15">
        <f t="shared" si="331"/>
        <v>42593.165972222225</v>
      </c>
      <c r="K3577" s="3">
        <v>1468176527</v>
      </c>
      <c r="L3577" s="15">
        <f t="shared" si="332"/>
        <v>42561.783877314811</v>
      </c>
      <c r="M3577" s="15" t="str">
        <f t="shared" si="333"/>
        <v>Jul</v>
      </c>
      <c r="N3577" s="15" t="str">
        <f t="shared" si="334"/>
        <v>2016</v>
      </c>
      <c r="O3577" s="3" t="b">
        <v>0</v>
      </c>
      <c r="P3577" s="3">
        <v>102</v>
      </c>
      <c r="Q3577" s="3" t="b">
        <v>1</v>
      </c>
      <c r="R3577" s="3" t="s">
        <v>8271</v>
      </c>
      <c r="S3577" s="7">
        <f t="shared" si="330"/>
        <v>101</v>
      </c>
      <c r="T3577" s="3">
        <f t="shared" si="335"/>
        <v>99.34</v>
      </c>
      <c r="U3577" s="9" t="s">
        <v>8310</v>
      </c>
      <c r="V3577" s="3" t="s">
        <v>8311</v>
      </c>
    </row>
    <row r="3578" spans="1:22" ht="43.2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15">
        <f t="shared" si="331"/>
        <v>42709.590902777782</v>
      </c>
      <c r="K3578" s="3">
        <v>1475759454</v>
      </c>
      <c r="L3578" s="15">
        <f t="shared" si="332"/>
        <v>42649.54923611111</v>
      </c>
      <c r="M3578" s="15" t="str">
        <f t="shared" si="333"/>
        <v>Oct</v>
      </c>
      <c r="N3578" s="15" t="str">
        <f t="shared" si="334"/>
        <v>2016</v>
      </c>
      <c r="O3578" s="3" t="b">
        <v>0</v>
      </c>
      <c r="P3578" s="3">
        <v>5</v>
      </c>
      <c r="Q3578" s="3" t="b">
        <v>1</v>
      </c>
      <c r="R3578" s="3" t="s">
        <v>8271</v>
      </c>
      <c r="S3578" s="7">
        <f t="shared" si="330"/>
        <v>100</v>
      </c>
      <c r="T3578" s="3">
        <f t="shared" si="335"/>
        <v>20</v>
      </c>
      <c r="U3578" s="9" t="s">
        <v>8310</v>
      </c>
      <c r="V3578" s="3" t="s">
        <v>8311</v>
      </c>
    </row>
    <row r="3579" spans="1:22" ht="43.2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15">
        <f t="shared" si="331"/>
        <v>42120.26944444445</v>
      </c>
      <c r="K3579" s="3">
        <v>1427741583</v>
      </c>
      <c r="L3579" s="15">
        <f t="shared" si="332"/>
        <v>42093.786840277782</v>
      </c>
      <c r="M3579" s="15" t="str">
        <f t="shared" si="333"/>
        <v>Mar</v>
      </c>
      <c r="N3579" s="15" t="str">
        <f t="shared" si="334"/>
        <v>2015</v>
      </c>
      <c r="O3579" s="3" t="b">
        <v>0</v>
      </c>
      <c r="P3579" s="3">
        <v>27</v>
      </c>
      <c r="Q3579" s="3" t="b">
        <v>1</v>
      </c>
      <c r="R3579" s="3" t="s">
        <v>8271</v>
      </c>
      <c r="S3579" s="7">
        <f t="shared" si="330"/>
        <v>130</v>
      </c>
      <c r="T3579" s="3">
        <f t="shared" si="335"/>
        <v>28.89</v>
      </c>
      <c r="U3579" s="9" t="s">
        <v>8310</v>
      </c>
      <c r="V3579" s="3" t="s">
        <v>8311</v>
      </c>
    </row>
    <row r="3580" spans="1:22" ht="43.2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15">
        <f t="shared" si="331"/>
        <v>42490.733530092592</v>
      </c>
      <c r="K3580" s="3">
        <v>1459445777</v>
      </c>
      <c r="L3580" s="15">
        <f t="shared" si="332"/>
        <v>42460.733530092592</v>
      </c>
      <c r="M3580" s="15" t="str">
        <f t="shared" si="333"/>
        <v>Mar</v>
      </c>
      <c r="N3580" s="15" t="str">
        <f t="shared" si="334"/>
        <v>2016</v>
      </c>
      <c r="O3580" s="3" t="b">
        <v>0</v>
      </c>
      <c r="P3580" s="3">
        <v>37</v>
      </c>
      <c r="Q3580" s="3" t="b">
        <v>1</v>
      </c>
      <c r="R3580" s="3" t="s">
        <v>8271</v>
      </c>
      <c r="S3580" s="7">
        <f t="shared" si="330"/>
        <v>100</v>
      </c>
      <c r="T3580" s="3">
        <f t="shared" si="335"/>
        <v>40.549999999999997</v>
      </c>
      <c r="U3580" s="9" t="s">
        <v>8310</v>
      </c>
      <c r="V3580" s="3" t="s">
        <v>8311</v>
      </c>
    </row>
    <row r="3581" spans="1:22" ht="43.2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15">
        <f t="shared" si="331"/>
        <v>42460.720555555556</v>
      </c>
      <c r="K3581" s="3">
        <v>1456856256</v>
      </c>
      <c r="L3581" s="15">
        <f t="shared" si="332"/>
        <v>42430.762222222227</v>
      </c>
      <c r="M3581" s="15" t="str">
        <f t="shared" si="333"/>
        <v>Mar</v>
      </c>
      <c r="N3581" s="15" t="str">
        <f t="shared" si="334"/>
        <v>2016</v>
      </c>
      <c r="O3581" s="3" t="b">
        <v>0</v>
      </c>
      <c r="P3581" s="3">
        <v>14</v>
      </c>
      <c r="Q3581" s="3" t="b">
        <v>1</v>
      </c>
      <c r="R3581" s="3" t="s">
        <v>8271</v>
      </c>
      <c r="S3581" s="7">
        <f t="shared" si="330"/>
        <v>100</v>
      </c>
      <c r="T3581" s="3">
        <f t="shared" si="335"/>
        <v>35.71</v>
      </c>
      <c r="U3581" s="9" t="s">
        <v>8310</v>
      </c>
      <c r="V3581" s="3" t="s">
        <v>8311</v>
      </c>
    </row>
    <row r="3582" spans="1:22" ht="43.2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15">
        <f t="shared" si="331"/>
        <v>42064.207638888889</v>
      </c>
      <c r="K3582" s="3">
        <v>1421900022</v>
      </c>
      <c r="L3582" s="15">
        <f t="shared" si="332"/>
        <v>42026.176180555558</v>
      </c>
      <c r="M3582" s="15" t="str">
        <f t="shared" si="333"/>
        <v>Jan</v>
      </c>
      <c r="N3582" s="15" t="str">
        <f t="shared" si="334"/>
        <v>2015</v>
      </c>
      <c r="O3582" s="3" t="b">
        <v>0</v>
      </c>
      <c r="P3582" s="3">
        <v>27</v>
      </c>
      <c r="Q3582" s="3" t="b">
        <v>1</v>
      </c>
      <c r="R3582" s="3" t="s">
        <v>8271</v>
      </c>
      <c r="S3582" s="7">
        <f t="shared" si="330"/>
        <v>114</v>
      </c>
      <c r="T3582" s="3">
        <f t="shared" si="335"/>
        <v>37.96</v>
      </c>
      <c r="U3582" s="9" t="s">
        <v>8310</v>
      </c>
      <c r="V3582" s="3" t="s">
        <v>8311</v>
      </c>
    </row>
    <row r="3583" spans="1:22" ht="43.2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15">
        <f t="shared" si="331"/>
        <v>41850.471180555556</v>
      </c>
      <c r="K3583" s="3">
        <v>1405509510</v>
      </c>
      <c r="L3583" s="15">
        <f t="shared" si="332"/>
        <v>41836.471180555556</v>
      </c>
      <c r="M3583" s="15" t="str">
        <f t="shared" si="333"/>
        <v>Jul</v>
      </c>
      <c r="N3583" s="15" t="str">
        <f t="shared" si="334"/>
        <v>2014</v>
      </c>
      <c r="O3583" s="3" t="b">
        <v>0</v>
      </c>
      <c r="P3583" s="3">
        <v>45</v>
      </c>
      <c r="Q3583" s="3" t="b">
        <v>1</v>
      </c>
      <c r="R3583" s="3" t="s">
        <v>8271</v>
      </c>
      <c r="S3583" s="7">
        <f t="shared" si="330"/>
        <v>100</v>
      </c>
      <c r="T3583" s="3">
        <f t="shared" si="335"/>
        <v>33.33</v>
      </c>
      <c r="U3583" s="9" t="s">
        <v>8310</v>
      </c>
      <c r="V3583" s="3" t="s">
        <v>8311</v>
      </c>
    </row>
    <row r="3584" spans="1:22" ht="43.2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15">
        <f t="shared" si="331"/>
        <v>42465.095856481479</v>
      </c>
      <c r="K3584" s="3">
        <v>1458613082</v>
      </c>
      <c r="L3584" s="15">
        <f t="shared" si="332"/>
        <v>42451.095856481479</v>
      </c>
      <c r="M3584" s="15" t="str">
        <f t="shared" si="333"/>
        <v>Mar</v>
      </c>
      <c r="N3584" s="15" t="str">
        <f t="shared" si="334"/>
        <v>2016</v>
      </c>
      <c r="O3584" s="3" t="b">
        <v>0</v>
      </c>
      <c r="P3584" s="3">
        <v>49</v>
      </c>
      <c r="Q3584" s="3" t="b">
        <v>1</v>
      </c>
      <c r="R3584" s="3" t="s">
        <v>8271</v>
      </c>
      <c r="S3584" s="7">
        <f t="shared" si="330"/>
        <v>287</v>
      </c>
      <c r="T3584" s="3">
        <f t="shared" si="335"/>
        <v>58.57</v>
      </c>
      <c r="U3584" s="9" t="s">
        <v>8310</v>
      </c>
      <c r="V3584" s="3" t="s">
        <v>8311</v>
      </c>
    </row>
    <row r="3585" spans="1:22" ht="43.2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15">
        <f t="shared" si="331"/>
        <v>42478.384317129632</v>
      </c>
      <c r="K3585" s="3">
        <v>1455790405</v>
      </c>
      <c r="L3585" s="15">
        <f t="shared" si="332"/>
        <v>42418.425983796296</v>
      </c>
      <c r="M3585" s="15" t="str">
        <f t="shared" si="333"/>
        <v>Feb</v>
      </c>
      <c r="N3585" s="15" t="str">
        <f t="shared" si="334"/>
        <v>2016</v>
      </c>
      <c r="O3585" s="3" t="b">
        <v>0</v>
      </c>
      <c r="P3585" s="3">
        <v>24</v>
      </c>
      <c r="Q3585" s="3" t="b">
        <v>1</v>
      </c>
      <c r="R3585" s="3" t="s">
        <v>8271</v>
      </c>
      <c r="S3585" s="7">
        <f t="shared" si="330"/>
        <v>109</v>
      </c>
      <c r="T3585" s="3">
        <f t="shared" si="335"/>
        <v>135.63</v>
      </c>
      <c r="U3585" s="9" t="s">
        <v>8310</v>
      </c>
      <c r="V3585" s="3" t="s">
        <v>8311</v>
      </c>
    </row>
    <row r="3586" spans="1:22" ht="86.4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15">
        <f t="shared" si="331"/>
        <v>42198.316481481481</v>
      </c>
      <c r="K3586" s="3">
        <v>1434180944</v>
      </c>
      <c r="L3586" s="15">
        <f t="shared" si="332"/>
        <v>42168.316481481481</v>
      </c>
      <c r="M3586" s="15" t="str">
        <f t="shared" si="333"/>
        <v>Jun</v>
      </c>
      <c r="N3586" s="15" t="str">
        <f t="shared" si="334"/>
        <v>2015</v>
      </c>
      <c r="O3586" s="3" t="b">
        <v>0</v>
      </c>
      <c r="P3586" s="3">
        <v>112</v>
      </c>
      <c r="Q3586" s="3" t="b">
        <v>1</v>
      </c>
      <c r="R3586" s="3" t="s">
        <v>8271</v>
      </c>
      <c r="S3586" s="7">
        <f t="shared" ref="S3586:S3649" si="336">ROUND((E3586/D3586)*100,0)</f>
        <v>116</v>
      </c>
      <c r="T3586" s="3">
        <f t="shared" si="335"/>
        <v>30.94</v>
      </c>
      <c r="U3586" s="9" t="s">
        <v>8310</v>
      </c>
      <c r="V3586" s="3" t="s">
        <v>8311</v>
      </c>
    </row>
    <row r="3587" spans="1:22" ht="43.2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15">
        <f t="shared" ref="J3587:J3650" si="337">(((I3587/60)/60)/24)+DATE(1970,1,1)</f>
        <v>41994.716319444444</v>
      </c>
      <c r="K3587" s="3">
        <v>1416589890</v>
      </c>
      <c r="L3587" s="15">
        <f t="shared" ref="L3587:L3650" si="338">(((K3587/60)/60)/24)+DATE(1970,1,1)</f>
        <v>41964.716319444444</v>
      </c>
      <c r="M3587" s="15" t="str">
        <f t="shared" ref="M3587:M3650" si="339">TEXT(L3587, "mmm")</f>
        <v>Nov</v>
      </c>
      <c r="N3587" s="15" t="str">
        <f t="shared" ref="N3587:N3650" si="340">TEXT(L3587, "yyyy")</f>
        <v>2014</v>
      </c>
      <c r="O3587" s="3" t="b">
        <v>0</v>
      </c>
      <c r="P3587" s="3">
        <v>23</v>
      </c>
      <c r="Q3587" s="3" t="b">
        <v>1</v>
      </c>
      <c r="R3587" s="3" t="s">
        <v>8271</v>
      </c>
      <c r="S3587" s="7">
        <f t="shared" si="336"/>
        <v>119</v>
      </c>
      <c r="T3587" s="3">
        <f t="shared" ref="T3587:T3650" si="341">ROUND(E3587/P3587,2)</f>
        <v>176.09</v>
      </c>
      <c r="U3587" s="9" t="s">
        <v>8310</v>
      </c>
      <c r="V3587" s="3" t="s">
        <v>8311</v>
      </c>
    </row>
    <row r="3588" spans="1:22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15">
        <f t="shared" si="337"/>
        <v>42636.697569444441</v>
      </c>
      <c r="K3588" s="3">
        <v>1469465070</v>
      </c>
      <c r="L3588" s="15">
        <f t="shared" si="338"/>
        <v>42576.697569444441</v>
      </c>
      <c r="M3588" s="15" t="str">
        <f t="shared" si="339"/>
        <v>Jul</v>
      </c>
      <c r="N3588" s="15" t="str">
        <f t="shared" si="340"/>
        <v>2016</v>
      </c>
      <c r="O3588" s="3" t="b">
        <v>0</v>
      </c>
      <c r="P3588" s="3">
        <v>54</v>
      </c>
      <c r="Q3588" s="3" t="b">
        <v>1</v>
      </c>
      <c r="R3588" s="3" t="s">
        <v>8271</v>
      </c>
      <c r="S3588" s="7">
        <f t="shared" si="336"/>
        <v>109</v>
      </c>
      <c r="T3588" s="3">
        <f t="shared" si="341"/>
        <v>151.97999999999999</v>
      </c>
      <c r="U3588" s="9" t="s">
        <v>8310</v>
      </c>
      <c r="V3588" s="3" t="s">
        <v>8311</v>
      </c>
    </row>
    <row r="3589" spans="1:22" ht="43.2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15">
        <f t="shared" si="337"/>
        <v>42548.791666666672</v>
      </c>
      <c r="K3589" s="3">
        <v>1463144254</v>
      </c>
      <c r="L3589" s="15">
        <f t="shared" si="338"/>
        <v>42503.539976851855</v>
      </c>
      <c r="M3589" s="15" t="str">
        <f t="shared" si="339"/>
        <v>May</v>
      </c>
      <c r="N3589" s="15" t="str">
        <f t="shared" si="340"/>
        <v>2016</v>
      </c>
      <c r="O3589" s="3" t="b">
        <v>0</v>
      </c>
      <c r="P3589" s="3">
        <v>28</v>
      </c>
      <c r="Q3589" s="3" t="b">
        <v>1</v>
      </c>
      <c r="R3589" s="3" t="s">
        <v>8271</v>
      </c>
      <c r="S3589" s="7">
        <f t="shared" si="336"/>
        <v>127</v>
      </c>
      <c r="T3589" s="3">
        <f t="shared" si="341"/>
        <v>22.61</v>
      </c>
      <c r="U3589" s="9" t="s">
        <v>8310</v>
      </c>
      <c r="V3589" s="3" t="s">
        <v>8311</v>
      </c>
    </row>
    <row r="3590" spans="1:22" ht="43.2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15">
        <f t="shared" si="337"/>
        <v>42123.958333333328</v>
      </c>
      <c r="K3590" s="3">
        <v>1428436410</v>
      </c>
      <c r="L3590" s="15">
        <f t="shared" si="338"/>
        <v>42101.828819444447</v>
      </c>
      <c r="M3590" s="15" t="str">
        <f t="shared" si="339"/>
        <v>Apr</v>
      </c>
      <c r="N3590" s="15" t="str">
        <f t="shared" si="340"/>
        <v>2015</v>
      </c>
      <c r="O3590" s="3" t="b">
        <v>0</v>
      </c>
      <c r="P3590" s="3">
        <v>11</v>
      </c>
      <c r="Q3590" s="3" t="b">
        <v>1</v>
      </c>
      <c r="R3590" s="3" t="s">
        <v>8271</v>
      </c>
      <c r="S3590" s="7">
        <f t="shared" si="336"/>
        <v>101</v>
      </c>
      <c r="T3590" s="3">
        <f t="shared" si="341"/>
        <v>18.27</v>
      </c>
      <c r="U3590" s="9" t="s">
        <v>8310</v>
      </c>
      <c r="V3590" s="3" t="s">
        <v>8311</v>
      </c>
    </row>
    <row r="3591" spans="1:22" ht="43.2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15">
        <f t="shared" si="337"/>
        <v>42150.647534722222</v>
      </c>
      <c r="K3591" s="3">
        <v>1430494347</v>
      </c>
      <c r="L3591" s="15">
        <f t="shared" si="338"/>
        <v>42125.647534722222</v>
      </c>
      <c r="M3591" s="15" t="str">
        <f t="shared" si="339"/>
        <v>May</v>
      </c>
      <c r="N3591" s="15" t="str">
        <f t="shared" si="340"/>
        <v>2015</v>
      </c>
      <c r="O3591" s="3" t="b">
        <v>0</v>
      </c>
      <c r="P3591" s="3">
        <v>62</v>
      </c>
      <c r="Q3591" s="3" t="b">
        <v>1</v>
      </c>
      <c r="R3591" s="3" t="s">
        <v>8271</v>
      </c>
      <c r="S3591" s="7">
        <f t="shared" si="336"/>
        <v>128</v>
      </c>
      <c r="T3591" s="3">
        <f t="shared" si="341"/>
        <v>82.26</v>
      </c>
      <c r="U3591" s="9" t="s">
        <v>8310</v>
      </c>
      <c r="V3591" s="3" t="s">
        <v>8311</v>
      </c>
    </row>
    <row r="3592" spans="1:22" ht="43.2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15">
        <f t="shared" si="337"/>
        <v>41932.333726851852</v>
      </c>
      <c r="K3592" s="3">
        <v>1411200034</v>
      </c>
      <c r="L3592" s="15">
        <f t="shared" si="338"/>
        <v>41902.333726851852</v>
      </c>
      <c r="M3592" s="15" t="str">
        <f t="shared" si="339"/>
        <v>Sep</v>
      </c>
      <c r="N3592" s="15" t="str">
        <f t="shared" si="340"/>
        <v>2014</v>
      </c>
      <c r="O3592" s="3" t="b">
        <v>0</v>
      </c>
      <c r="P3592" s="3">
        <v>73</v>
      </c>
      <c r="Q3592" s="3" t="b">
        <v>1</v>
      </c>
      <c r="R3592" s="3" t="s">
        <v>8271</v>
      </c>
      <c r="S3592" s="7">
        <f t="shared" si="336"/>
        <v>100</v>
      </c>
      <c r="T3592" s="3">
        <f t="shared" si="341"/>
        <v>68.53</v>
      </c>
      <c r="U3592" s="9" t="s">
        <v>8310</v>
      </c>
      <c r="V3592" s="3" t="s">
        <v>8311</v>
      </c>
    </row>
    <row r="3593" spans="1:22" ht="43.2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15">
        <f t="shared" si="337"/>
        <v>42028.207638888889</v>
      </c>
      <c r="K3593" s="3">
        <v>1419979544</v>
      </c>
      <c r="L3593" s="15">
        <f t="shared" si="338"/>
        <v>42003.948425925926</v>
      </c>
      <c r="M3593" s="15" t="str">
        <f t="shared" si="339"/>
        <v>Dec</v>
      </c>
      <c r="N3593" s="15" t="str">
        <f t="shared" si="340"/>
        <v>2014</v>
      </c>
      <c r="O3593" s="3" t="b">
        <v>0</v>
      </c>
      <c r="P3593" s="3">
        <v>18</v>
      </c>
      <c r="Q3593" s="3" t="b">
        <v>1</v>
      </c>
      <c r="R3593" s="3" t="s">
        <v>8271</v>
      </c>
      <c r="S3593" s="7">
        <f t="shared" si="336"/>
        <v>175</v>
      </c>
      <c r="T3593" s="3">
        <f t="shared" si="341"/>
        <v>68.06</v>
      </c>
      <c r="U3593" s="9" t="s">
        <v>8310</v>
      </c>
      <c r="V3593" s="3" t="s">
        <v>8311</v>
      </c>
    </row>
    <row r="3594" spans="1:22" ht="43.2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15">
        <f t="shared" si="337"/>
        <v>42046.207638888889</v>
      </c>
      <c r="K3594" s="3">
        <v>1418673307</v>
      </c>
      <c r="L3594" s="15">
        <f t="shared" si="338"/>
        <v>41988.829942129625</v>
      </c>
      <c r="M3594" s="15" t="str">
        <f t="shared" si="339"/>
        <v>Dec</v>
      </c>
      <c r="N3594" s="15" t="str">
        <f t="shared" si="340"/>
        <v>2014</v>
      </c>
      <c r="O3594" s="3" t="b">
        <v>0</v>
      </c>
      <c r="P3594" s="3">
        <v>35</v>
      </c>
      <c r="Q3594" s="3" t="b">
        <v>1</v>
      </c>
      <c r="R3594" s="3" t="s">
        <v>8271</v>
      </c>
      <c r="S3594" s="7">
        <f t="shared" si="336"/>
        <v>127</v>
      </c>
      <c r="T3594" s="3">
        <f t="shared" si="341"/>
        <v>72.709999999999994</v>
      </c>
      <c r="U3594" s="9" t="s">
        <v>8310</v>
      </c>
      <c r="V3594" s="3" t="s">
        <v>8311</v>
      </c>
    </row>
    <row r="3595" spans="1:22" ht="43.2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15">
        <f t="shared" si="337"/>
        <v>42009.851388888885</v>
      </c>
      <c r="K3595" s="3">
        <v>1417469639</v>
      </c>
      <c r="L3595" s="15">
        <f t="shared" si="338"/>
        <v>41974.898599537039</v>
      </c>
      <c r="M3595" s="15" t="str">
        <f t="shared" si="339"/>
        <v>Dec</v>
      </c>
      <c r="N3595" s="15" t="str">
        <f t="shared" si="340"/>
        <v>2014</v>
      </c>
      <c r="O3595" s="3" t="b">
        <v>0</v>
      </c>
      <c r="P3595" s="3">
        <v>43</v>
      </c>
      <c r="Q3595" s="3" t="b">
        <v>1</v>
      </c>
      <c r="R3595" s="3" t="s">
        <v>8271</v>
      </c>
      <c r="S3595" s="7">
        <f t="shared" si="336"/>
        <v>111</v>
      </c>
      <c r="T3595" s="3">
        <f t="shared" si="341"/>
        <v>77.19</v>
      </c>
      <c r="U3595" s="9" t="s">
        <v>8310</v>
      </c>
      <c r="V3595" s="3" t="s">
        <v>8311</v>
      </c>
    </row>
    <row r="3596" spans="1:22" ht="43.2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15">
        <f t="shared" si="337"/>
        <v>42617.066921296297</v>
      </c>
      <c r="K3596" s="3">
        <v>1470792982</v>
      </c>
      <c r="L3596" s="15">
        <f t="shared" si="338"/>
        <v>42592.066921296297</v>
      </c>
      <c r="M3596" s="15" t="str">
        <f t="shared" si="339"/>
        <v>Aug</v>
      </c>
      <c r="N3596" s="15" t="str">
        <f t="shared" si="340"/>
        <v>2016</v>
      </c>
      <c r="O3596" s="3" t="b">
        <v>0</v>
      </c>
      <c r="P3596" s="3">
        <v>36</v>
      </c>
      <c r="Q3596" s="3" t="b">
        <v>1</v>
      </c>
      <c r="R3596" s="3" t="s">
        <v>8271</v>
      </c>
      <c r="S3596" s="7">
        <f t="shared" si="336"/>
        <v>126</v>
      </c>
      <c r="T3596" s="3">
        <f t="shared" si="341"/>
        <v>55.97</v>
      </c>
      <c r="U3596" s="9" t="s">
        <v>8310</v>
      </c>
      <c r="V3596" s="3" t="s">
        <v>8311</v>
      </c>
    </row>
    <row r="3597" spans="1:22" ht="28.8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15">
        <f t="shared" si="337"/>
        <v>42076.290972222225</v>
      </c>
      <c r="K3597" s="3">
        <v>1423959123</v>
      </c>
      <c r="L3597" s="15">
        <f t="shared" si="338"/>
        <v>42050.008368055554</v>
      </c>
      <c r="M3597" s="15" t="str">
        <f t="shared" si="339"/>
        <v>Feb</v>
      </c>
      <c r="N3597" s="15" t="str">
        <f t="shared" si="340"/>
        <v>2015</v>
      </c>
      <c r="O3597" s="3" t="b">
        <v>0</v>
      </c>
      <c r="P3597" s="3">
        <v>62</v>
      </c>
      <c r="Q3597" s="3" t="b">
        <v>1</v>
      </c>
      <c r="R3597" s="3" t="s">
        <v>8271</v>
      </c>
      <c r="S3597" s="7">
        <f t="shared" si="336"/>
        <v>119</v>
      </c>
      <c r="T3597" s="3">
        <f t="shared" si="341"/>
        <v>49.69</v>
      </c>
      <c r="U3597" s="9" t="s">
        <v>8310</v>
      </c>
      <c r="V3597" s="3" t="s">
        <v>8311</v>
      </c>
    </row>
    <row r="3598" spans="1:22" ht="43.2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15">
        <f t="shared" si="337"/>
        <v>41877.715069444443</v>
      </c>
      <c r="K3598" s="3">
        <v>1407258582</v>
      </c>
      <c r="L3598" s="15">
        <f t="shared" si="338"/>
        <v>41856.715069444443</v>
      </c>
      <c r="M3598" s="15" t="str">
        <f t="shared" si="339"/>
        <v>Aug</v>
      </c>
      <c r="N3598" s="15" t="str">
        <f t="shared" si="340"/>
        <v>2014</v>
      </c>
      <c r="O3598" s="3" t="b">
        <v>0</v>
      </c>
      <c r="P3598" s="3">
        <v>15</v>
      </c>
      <c r="Q3598" s="3" t="b">
        <v>1</v>
      </c>
      <c r="R3598" s="3" t="s">
        <v>8271</v>
      </c>
      <c r="S3598" s="7">
        <f t="shared" si="336"/>
        <v>108</v>
      </c>
      <c r="T3598" s="3">
        <f t="shared" si="341"/>
        <v>79</v>
      </c>
      <c r="U3598" s="9" t="s">
        <v>8310</v>
      </c>
      <c r="V3598" s="3" t="s">
        <v>8311</v>
      </c>
    </row>
    <row r="3599" spans="1:22" ht="28.8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15">
        <f t="shared" si="337"/>
        <v>42432.249305555553</v>
      </c>
      <c r="K3599" s="3">
        <v>1455717790</v>
      </c>
      <c r="L3599" s="15">
        <f t="shared" si="338"/>
        <v>42417.585532407407</v>
      </c>
      <c r="M3599" s="15" t="str">
        <f t="shared" si="339"/>
        <v>Feb</v>
      </c>
      <c r="N3599" s="15" t="str">
        <f t="shared" si="340"/>
        <v>2016</v>
      </c>
      <c r="O3599" s="3" t="b">
        <v>0</v>
      </c>
      <c r="P3599" s="3">
        <v>33</v>
      </c>
      <c r="Q3599" s="3" t="b">
        <v>1</v>
      </c>
      <c r="R3599" s="3" t="s">
        <v>8271</v>
      </c>
      <c r="S3599" s="7">
        <f t="shared" si="336"/>
        <v>103</v>
      </c>
      <c r="T3599" s="3">
        <f t="shared" si="341"/>
        <v>77.73</v>
      </c>
      <c r="U3599" s="9" t="s">
        <v>8310</v>
      </c>
      <c r="V3599" s="3" t="s">
        <v>8311</v>
      </c>
    </row>
    <row r="3600" spans="1:22" ht="43.2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15">
        <f t="shared" si="337"/>
        <v>41885.207638888889</v>
      </c>
      <c r="K3600" s="3">
        <v>1408129822</v>
      </c>
      <c r="L3600" s="15">
        <f t="shared" si="338"/>
        <v>41866.79886574074</v>
      </c>
      <c r="M3600" s="15" t="str">
        <f t="shared" si="339"/>
        <v>Aug</v>
      </c>
      <c r="N3600" s="15" t="str">
        <f t="shared" si="340"/>
        <v>2014</v>
      </c>
      <c r="O3600" s="3" t="b">
        <v>0</v>
      </c>
      <c r="P3600" s="3">
        <v>27</v>
      </c>
      <c r="Q3600" s="3" t="b">
        <v>1</v>
      </c>
      <c r="R3600" s="3" t="s">
        <v>8271</v>
      </c>
      <c r="S3600" s="7">
        <f t="shared" si="336"/>
        <v>110</v>
      </c>
      <c r="T3600" s="3">
        <f t="shared" si="341"/>
        <v>40.78</v>
      </c>
      <c r="U3600" s="9" t="s">
        <v>8310</v>
      </c>
      <c r="V3600" s="3" t="s">
        <v>8311</v>
      </c>
    </row>
    <row r="3601" spans="1:22" ht="43.2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15">
        <f t="shared" si="337"/>
        <v>42246</v>
      </c>
      <c r="K3601" s="3">
        <v>1438715077</v>
      </c>
      <c r="L3601" s="15">
        <f t="shared" si="338"/>
        <v>42220.79487268519</v>
      </c>
      <c r="M3601" s="15" t="str">
        <f t="shared" si="339"/>
        <v>Aug</v>
      </c>
      <c r="N3601" s="15" t="str">
        <f t="shared" si="340"/>
        <v>2015</v>
      </c>
      <c r="O3601" s="3" t="b">
        <v>0</v>
      </c>
      <c r="P3601" s="3">
        <v>17</v>
      </c>
      <c r="Q3601" s="3" t="b">
        <v>1</v>
      </c>
      <c r="R3601" s="3" t="s">
        <v>8271</v>
      </c>
      <c r="S3601" s="7">
        <f t="shared" si="336"/>
        <v>202</v>
      </c>
      <c r="T3601" s="3">
        <f t="shared" si="341"/>
        <v>59.41</v>
      </c>
      <c r="U3601" s="9" t="s">
        <v>8310</v>
      </c>
      <c r="V3601" s="3" t="s">
        <v>8311</v>
      </c>
    </row>
    <row r="3602" spans="1:22" ht="28.8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15">
        <f t="shared" si="337"/>
        <v>42656.849120370374</v>
      </c>
      <c r="K3602" s="3">
        <v>1473970964</v>
      </c>
      <c r="L3602" s="15">
        <f t="shared" si="338"/>
        <v>42628.849120370374</v>
      </c>
      <c r="M3602" s="15" t="str">
        <f t="shared" si="339"/>
        <v>Sep</v>
      </c>
      <c r="N3602" s="15" t="str">
        <f t="shared" si="340"/>
        <v>2016</v>
      </c>
      <c r="O3602" s="3" t="b">
        <v>0</v>
      </c>
      <c r="P3602" s="3">
        <v>4</v>
      </c>
      <c r="Q3602" s="3" t="b">
        <v>1</v>
      </c>
      <c r="R3602" s="3" t="s">
        <v>8271</v>
      </c>
      <c r="S3602" s="7">
        <f t="shared" si="336"/>
        <v>130</v>
      </c>
      <c r="T3602" s="3">
        <f t="shared" si="341"/>
        <v>3.25</v>
      </c>
      <c r="U3602" s="9" t="s">
        <v>8310</v>
      </c>
      <c r="V3602" s="3" t="s">
        <v>8311</v>
      </c>
    </row>
    <row r="3603" spans="1:22" ht="43.2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15">
        <f t="shared" si="337"/>
        <v>42020.99863425926</v>
      </c>
      <c r="K3603" s="3">
        <v>1418860682</v>
      </c>
      <c r="L3603" s="15">
        <f t="shared" si="338"/>
        <v>41990.99863425926</v>
      </c>
      <c r="M3603" s="15" t="str">
        <f t="shared" si="339"/>
        <v>Dec</v>
      </c>
      <c r="N3603" s="15" t="str">
        <f t="shared" si="340"/>
        <v>2014</v>
      </c>
      <c r="O3603" s="3" t="b">
        <v>0</v>
      </c>
      <c r="P3603" s="3">
        <v>53</v>
      </c>
      <c r="Q3603" s="3" t="b">
        <v>1</v>
      </c>
      <c r="R3603" s="3" t="s">
        <v>8271</v>
      </c>
      <c r="S3603" s="7">
        <f t="shared" si="336"/>
        <v>104</v>
      </c>
      <c r="T3603" s="3">
        <f t="shared" si="341"/>
        <v>39.380000000000003</v>
      </c>
      <c r="U3603" s="9" t="s">
        <v>8310</v>
      </c>
      <c r="V3603" s="3" t="s">
        <v>8311</v>
      </c>
    </row>
    <row r="3604" spans="1:22" ht="57.6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15">
        <f t="shared" si="337"/>
        <v>42507.894432870366</v>
      </c>
      <c r="K3604" s="3">
        <v>1458336479</v>
      </c>
      <c r="L3604" s="15">
        <f t="shared" si="338"/>
        <v>42447.894432870366</v>
      </c>
      <c r="M3604" s="15" t="str">
        <f t="shared" si="339"/>
        <v>Mar</v>
      </c>
      <c r="N3604" s="15" t="str">
        <f t="shared" si="340"/>
        <v>2016</v>
      </c>
      <c r="O3604" s="3" t="b">
        <v>0</v>
      </c>
      <c r="P3604" s="3">
        <v>49</v>
      </c>
      <c r="Q3604" s="3" t="b">
        <v>1</v>
      </c>
      <c r="R3604" s="3" t="s">
        <v>8271</v>
      </c>
      <c r="S3604" s="7">
        <f t="shared" si="336"/>
        <v>100</v>
      </c>
      <c r="T3604" s="3">
        <f t="shared" si="341"/>
        <v>81.67</v>
      </c>
      <c r="U3604" s="9" t="s">
        <v>8310</v>
      </c>
      <c r="V3604" s="3" t="s">
        <v>8311</v>
      </c>
    </row>
    <row r="3605" spans="1:22" ht="43.2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15">
        <f t="shared" si="337"/>
        <v>42313.906018518523</v>
      </c>
      <c r="K3605" s="3">
        <v>1444164280</v>
      </c>
      <c r="L3605" s="15">
        <f t="shared" si="338"/>
        <v>42283.864351851851</v>
      </c>
      <c r="M3605" s="15" t="str">
        <f t="shared" si="339"/>
        <v>Oct</v>
      </c>
      <c r="N3605" s="15" t="str">
        <f t="shared" si="340"/>
        <v>2015</v>
      </c>
      <c r="O3605" s="3" t="b">
        <v>0</v>
      </c>
      <c r="P3605" s="3">
        <v>57</v>
      </c>
      <c r="Q3605" s="3" t="b">
        <v>1</v>
      </c>
      <c r="R3605" s="3" t="s">
        <v>8271</v>
      </c>
      <c r="S3605" s="7">
        <f t="shared" si="336"/>
        <v>171</v>
      </c>
      <c r="T3605" s="3">
        <f t="shared" si="341"/>
        <v>44.91</v>
      </c>
      <c r="U3605" s="9" t="s">
        <v>8310</v>
      </c>
      <c r="V3605" s="3" t="s">
        <v>8311</v>
      </c>
    </row>
    <row r="3606" spans="1:22" ht="43.2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15">
        <f t="shared" si="337"/>
        <v>42489.290972222225</v>
      </c>
      <c r="K3606" s="3">
        <v>1461370956</v>
      </c>
      <c r="L3606" s="15">
        <f t="shared" si="338"/>
        <v>42483.015694444446</v>
      </c>
      <c r="M3606" s="15" t="str">
        <f t="shared" si="339"/>
        <v>Apr</v>
      </c>
      <c r="N3606" s="15" t="str">
        <f t="shared" si="340"/>
        <v>2016</v>
      </c>
      <c r="O3606" s="3" t="b">
        <v>0</v>
      </c>
      <c r="P3606" s="3">
        <v>69</v>
      </c>
      <c r="Q3606" s="3" t="b">
        <v>1</v>
      </c>
      <c r="R3606" s="3" t="s">
        <v>8271</v>
      </c>
      <c r="S3606" s="7">
        <f t="shared" si="336"/>
        <v>113</v>
      </c>
      <c r="T3606" s="3">
        <f t="shared" si="341"/>
        <v>49.06</v>
      </c>
      <c r="U3606" s="9" t="s">
        <v>8310</v>
      </c>
      <c r="V3606" s="3" t="s">
        <v>8311</v>
      </c>
    </row>
    <row r="3607" spans="1:22" ht="57.6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15">
        <f t="shared" si="337"/>
        <v>42413.793124999997</v>
      </c>
      <c r="K3607" s="3">
        <v>1452798126</v>
      </c>
      <c r="L3607" s="15">
        <f t="shared" si="338"/>
        <v>42383.793124999997</v>
      </c>
      <c r="M3607" s="15" t="str">
        <f t="shared" si="339"/>
        <v>Jan</v>
      </c>
      <c r="N3607" s="15" t="str">
        <f t="shared" si="340"/>
        <v>2016</v>
      </c>
      <c r="O3607" s="3" t="b">
        <v>0</v>
      </c>
      <c r="P3607" s="3">
        <v>15</v>
      </c>
      <c r="Q3607" s="3" t="b">
        <v>1</v>
      </c>
      <c r="R3607" s="3" t="s">
        <v>8271</v>
      </c>
      <c r="S3607" s="7">
        <f t="shared" si="336"/>
        <v>184</v>
      </c>
      <c r="T3607" s="3">
        <f t="shared" si="341"/>
        <v>30.67</v>
      </c>
      <c r="U3607" s="9" t="s">
        <v>8310</v>
      </c>
      <c r="V3607" s="3" t="s">
        <v>8311</v>
      </c>
    </row>
    <row r="3608" spans="1:22" ht="43.2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15">
        <f t="shared" si="337"/>
        <v>42596.604826388888</v>
      </c>
      <c r="K3608" s="3">
        <v>1468593057</v>
      </c>
      <c r="L3608" s="15">
        <f t="shared" si="338"/>
        <v>42566.604826388888</v>
      </c>
      <c r="M3608" s="15" t="str">
        <f t="shared" si="339"/>
        <v>Jul</v>
      </c>
      <c r="N3608" s="15" t="str">
        <f t="shared" si="340"/>
        <v>2016</v>
      </c>
      <c r="O3608" s="3" t="b">
        <v>0</v>
      </c>
      <c r="P3608" s="3">
        <v>64</v>
      </c>
      <c r="Q3608" s="3" t="b">
        <v>1</v>
      </c>
      <c r="R3608" s="3" t="s">
        <v>8271</v>
      </c>
      <c r="S3608" s="7">
        <f t="shared" si="336"/>
        <v>130</v>
      </c>
      <c r="T3608" s="3">
        <f t="shared" si="341"/>
        <v>61.06</v>
      </c>
      <c r="U3608" s="9" t="s">
        <v>8310</v>
      </c>
      <c r="V3608" s="3" t="s">
        <v>8311</v>
      </c>
    </row>
    <row r="3609" spans="1:22" ht="28.8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15">
        <f t="shared" si="337"/>
        <v>42353</v>
      </c>
      <c r="K3609" s="3">
        <v>1448924882</v>
      </c>
      <c r="L3609" s="15">
        <f t="shared" si="338"/>
        <v>42338.963912037041</v>
      </c>
      <c r="M3609" s="15" t="str">
        <f t="shared" si="339"/>
        <v>Nov</v>
      </c>
      <c r="N3609" s="15" t="str">
        <f t="shared" si="340"/>
        <v>2015</v>
      </c>
      <c r="O3609" s="3" t="b">
        <v>0</v>
      </c>
      <c r="P3609" s="3">
        <v>20</v>
      </c>
      <c r="Q3609" s="3" t="b">
        <v>1</v>
      </c>
      <c r="R3609" s="3" t="s">
        <v>8271</v>
      </c>
      <c r="S3609" s="7">
        <f t="shared" si="336"/>
        <v>105</v>
      </c>
      <c r="T3609" s="3">
        <f t="shared" si="341"/>
        <v>29</v>
      </c>
      <c r="U3609" s="9" t="s">
        <v>8310</v>
      </c>
      <c r="V3609" s="3" t="s">
        <v>8311</v>
      </c>
    </row>
    <row r="3610" spans="1:22" ht="43.2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15">
        <f t="shared" si="337"/>
        <v>42538.583333333328</v>
      </c>
      <c r="K3610" s="3">
        <v>1463418090</v>
      </c>
      <c r="L3610" s="15">
        <f t="shared" si="338"/>
        <v>42506.709375000006</v>
      </c>
      <c r="M3610" s="15" t="str">
        <f t="shared" si="339"/>
        <v>May</v>
      </c>
      <c r="N3610" s="15" t="str">
        <f t="shared" si="340"/>
        <v>2016</v>
      </c>
      <c r="O3610" s="3" t="b">
        <v>0</v>
      </c>
      <c r="P3610" s="3">
        <v>27</v>
      </c>
      <c r="Q3610" s="3" t="b">
        <v>1</v>
      </c>
      <c r="R3610" s="3" t="s">
        <v>8271</v>
      </c>
      <c r="S3610" s="7">
        <f t="shared" si="336"/>
        <v>100</v>
      </c>
      <c r="T3610" s="3">
        <f t="shared" si="341"/>
        <v>29.63</v>
      </c>
      <c r="U3610" s="9" t="s">
        <v>8310</v>
      </c>
      <c r="V3610" s="3" t="s">
        <v>8311</v>
      </c>
    </row>
    <row r="3611" spans="1:22" ht="43.2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15">
        <f t="shared" si="337"/>
        <v>42459.950057870374</v>
      </c>
      <c r="K3611" s="3">
        <v>1456789685</v>
      </c>
      <c r="L3611" s="15">
        <f t="shared" si="338"/>
        <v>42429.991724537031</v>
      </c>
      <c r="M3611" s="15" t="str">
        <f t="shared" si="339"/>
        <v>Feb</v>
      </c>
      <c r="N3611" s="15" t="str">
        <f t="shared" si="340"/>
        <v>2016</v>
      </c>
      <c r="O3611" s="3" t="b">
        <v>0</v>
      </c>
      <c r="P3611" s="3">
        <v>21</v>
      </c>
      <c r="Q3611" s="3" t="b">
        <v>1</v>
      </c>
      <c r="R3611" s="3" t="s">
        <v>8271</v>
      </c>
      <c r="S3611" s="7">
        <f t="shared" si="336"/>
        <v>153</v>
      </c>
      <c r="T3611" s="3">
        <f t="shared" si="341"/>
        <v>143.1</v>
      </c>
      <c r="U3611" s="9" t="s">
        <v>8310</v>
      </c>
      <c r="V3611" s="3" t="s">
        <v>8311</v>
      </c>
    </row>
    <row r="3612" spans="1:22" ht="43.2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15">
        <f t="shared" si="337"/>
        <v>42233.432129629626</v>
      </c>
      <c r="K3612" s="3">
        <v>1437214936</v>
      </c>
      <c r="L3612" s="15">
        <f t="shared" si="338"/>
        <v>42203.432129629626</v>
      </c>
      <c r="M3612" s="15" t="str">
        <f t="shared" si="339"/>
        <v>Jul</v>
      </c>
      <c r="N3612" s="15" t="str">
        <f t="shared" si="340"/>
        <v>2015</v>
      </c>
      <c r="O3612" s="3" t="b">
        <v>0</v>
      </c>
      <c r="P3612" s="3">
        <v>31</v>
      </c>
      <c r="Q3612" s="3" t="b">
        <v>1</v>
      </c>
      <c r="R3612" s="3" t="s">
        <v>8271</v>
      </c>
      <c r="S3612" s="7">
        <f t="shared" si="336"/>
        <v>162</v>
      </c>
      <c r="T3612" s="3">
        <f t="shared" si="341"/>
        <v>52.35</v>
      </c>
      <c r="U3612" s="9" t="s">
        <v>8310</v>
      </c>
      <c r="V3612" s="3" t="s">
        <v>8311</v>
      </c>
    </row>
    <row r="3613" spans="1:22" ht="43.2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15">
        <f t="shared" si="337"/>
        <v>42102.370381944449</v>
      </c>
      <c r="K3613" s="3">
        <v>1425891201</v>
      </c>
      <c r="L3613" s="15">
        <f t="shared" si="338"/>
        <v>42072.370381944449</v>
      </c>
      <c r="M3613" s="15" t="str">
        <f t="shared" si="339"/>
        <v>Mar</v>
      </c>
      <c r="N3613" s="15" t="str">
        <f t="shared" si="340"/>
        <v>2015</v>
      </c>
      <c r="O3613" s="3" t="b">
        <v>0</v>
      </c>
      <c r="P3613" s="3">
        <v>51</v>
      </c>
      <c r="Q3613" s="3" t="b">
        <v>1</v>
      </c>
      <c r="R3613" s="3" t="s">
        <v>8271</v>
      </c>
      <c r="S3613" s="7">
        <f t="shared" si="336"/>
        <v>136</v>
      </c>
      <c r="T3613" s="3">
        <f t="shared" si="341"/>
        <v>66.67</v>
      </c>
      <c r="U3613" s="9" t="s">
        <v>8310</v>
      </c>
      <c r="V3613" s="3" t="s">
        <v>8311</v>
      </c>
    </row>
    <row r="3614" spans="1:22" ht="43.2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15">
        <f t="shared" si="337"/>
        <v>41799.726979166669</v>
      </c>
      <c r="K3614" s="3">
        <v>1401470811</v>
      </c>
      <c r="L3614" s="15">
        <f t="shared" si="338"/>
        <v>41789.726979166669</v>
      </c>
      <c r="M3614" s="15" t="str">
        <f t="shared" si="339"/>
        <v>May</v>
      </c>
      <c r="N3614" s="15" t="str">
        <f t="shared" si="340"/>
        <v>2014</v>
      </c>
      <c r="O3614" s="3" t="b">
        <v>0</v>
      </c>
      <c r="P3614" s="3">
        <v>57</v>
      </c>
      <c r="Q3614" s="3" t="b">
        <v>1</v>
      </c>
      <c r="R3614" s="3" t="s">
        <v>8271</v>
      </c>
      <c r="S3614" s="7">
        <f t="shared" si="336"/>
        <v>144</v>
      </c>
      <c r="T3614" s="3">
        <f t="shared" si="341"/>
        <v>126.67</v>
      </c>
      <c r="U3614" s="9" t="s">
        <v>8310</v>
      </c>
      <c r="V3614" s="3" t="s">
        <v>8311</v>
      </c>
    </row>
    <row r="3615" spans="1:22" ht="43.2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15">
        <f t="shared" si="337"/>
        <v>41818.58997685185</v>
      </c>
      <c r="K3615" s="3">
        <v>1401372574</v>
      </c>
      <c r="L3615" s="15">
        <f t="shared" si="338"/>
        <v>41788.58997685185</v>
      </c>
      <c r="M3615" s="15" t="str">
        <f t="shared" si="339"/>
        <v>May</v>
      </c>
      <c r="N3615" s="15" t="str">
        <f t="shared" si="340"/>
        <v>2014</v>
      </c>
      <c r="O3615" s="3" t="b">
        <v>0</v>
      </c>
      <c r="P3615" s="3">
        <v>20</v>
      </c>
      <c r="Q3615" s="3" t="b">
        <v>1</v>
      </c>
      <c r="R3615" s="3" t="s">
        <v>8271</v>
      </c>
      <c r="S3615" s="7">
        <f t="shared" si="336"/>
        <v>100</v>
      </c>
      <c r="T3615" s="3">
        <f t="shared" si="341"/>
        <v>62.5</v>
      </c>
      <c r="U3615" s="9" t="s">
        <v>8310</v>
      </c>
      <c r="V3615" s="3" t="s">
        <v>8311</v>
      </c>
    </row>
    <row r="3616" spans="1:22" ht="43.2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15">
        <f t="shared" si="337"/>
        <v>42174.041851851856</v>
      </c>
      <c r="K3616" s="3">
        <v>1432083616</v>
      </c>
      <c r="L3616" s="15">
        <f t="shared" si="338"/>
        <v>42144.041851851856</v>
      </c>
      <c r="M3616" s="15" t="str">
        <f t="shared" si="339"/>
        <v>May</v>
      </c>
      <c r="N3616" s="15" t="str">
        <f t="shared" si="340"/>
        <v>2015</v>
      </c>
      <c r="O3616" s="3" t="b">
        <v>0</v>
      </c>
      <c r="P3616" s="3">
        <v>71</v>
      </c>
      <c r="Q3616" s="3" t="b">
        <v>1</v>
      </c>
      <c r="R3616" s="3" t="s">
        <v>8271</v>
      </c>
      <c r="S3616" s="7">
        <f t="shared" si="336"/>
        <v>101</v>
      </c>
      <c r="T3616" s="3">
        <f t="shared" si="341"/>
        <v>35.49</v>
      </c>
      <c r="U3616" s="9" t="s">
        <v>8310</v>
      </c>
      <c r="V3616" s="3" t="s">
        <v>8311</v>
      </c>
    </row>
    <row r="3617" spans="1:22" ht="43.2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15">
        <f t="shared" si="337"/>
        <v>42348.593703703707</v>
      </c>
      <c r="K3617" s="3">
        <v>1447164896</v>
      </c>
      <c r="L3617" s="15">
        <f t="shared" si="338"/>
        <v>42318.593703703707</v>
      </c>
      <c r="M3617" s="15" t="str">
        <f t="shared" si="339"/>
        <v>Nov</v>
      </c>
      <c r="N3617" s="15" t="str">
        <f t="shared" si="340"/>
        <v>2015</v>
      </c>
      <c r="O3617" s="3" t="b">
        <v>0</v>
      </c>
      <c r="P3617" s="3">
        <v>72</v>
      </c>
      <c r="Q3617" s="3" t="b">
        <v>1</v>
      </c>
      <c r="R3617" s="3" t="s">
        <v>8271</v>
      </c>
      <c r="S3617" s="7">
        <f t="shared" si="336"/>
        <v>107</v>
      </c>
      <c r="T3617" s="3">
        <f t="shared" si="341"/>
        <v>37.08</v>
      </c>
      <c r="U3617" s="9" t="s">
        <v>8310</v>
      </c>
      <c r="V3617" s="3" t="s">
        <v>8311</v>
      </c>
    </row>
    <row r="3618" spans="1:22" ht="43.2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15">
        <f t="shared" si="337"/>
        <v>42082.908148148148</v>
      </c>
      <c r="K3618" s="3">
        <v>1424213264</v>
      </c>
      <c r="L3618" s="15">
        <f t="shared" si="338"/>
        <v>42052.949814814812</v>
      </c>
      <c r="M3618" s="15" t="str">
        <f t="shared" si="339"/>
        <v>Feb</v>
      </c>
      <c r="N3618" s="15" t="str">
        <f t="shared" si="340"/>
        <v>2015</v>
      </c>
      <c r="O3618" s="3" t="b">
        <v>0</v>
      </c>
      <c r="P3618" s="3">
        <v>45</v>
      </c>
      <c r="Q3618" s="3" t="b">
        <v>1</v>
      </c>
      <c r="R3618" s="3" t="s">
        <v>8271</v>
      </c>
      <c r="S3618" s="7">
        <f t="shared" si="336"/>
        <v>125</v>
      </c>
      <c r="T3618" s="3">
        <f t="shared" si="341"/>
        <v>69.33</v>
      </c>
      <c r="U3618" s="9" t="s">
        <v>8310</v>
      </c>
      <c r="V3618" s="3" t="s">
        <v>8311</v>
      </c>
    </row>
    <row r="3619" spans="1:22" ht="43.2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15">
        <f t="shared" si="337"/>
        <v>42794</v>
      </c>
      <c r="K3619" s="3">
        <v>1486996729</v>
      </c>
      <c r="L3619" s="15">
        <f t="shared" si="338"/>
        <v>42779.610289351855</v>
      </c>
      <c r="M3619" s="15" t="str">
        <f t="shared" si="339"/>
        <v>Feb</v>
      </c>
      <c r="N3619" s="15" t="str">
        <f t="shared" si="340"/>
        <v>2017</v>
      </c>
      <c r="O3619" s="3" t="b">
        <v>0</v>
      </c>
      <c r="P3619" s="3">
        <v>51</v>
      </c>
      <c r="Q3619" s="3" t="b">
        <v>1</v>
      </c>
      <c r="R3619" s="3" t="s">
        <v>8271</v>
      </c>
      <c r="S3619" s="7">
        <f t="shared" si="336"/>
        <v>119</v>
      </c>
      <c r="T3619" s="3">
        <f t="shared" si="341"/>
        <v>17.25</v>
      </c>
      <c r="U3619" s="9" t="s">
        <v>8310</v>
      </c>
      <c r="V3619" s="3" t="s">
        <v>8311</v>
      </c>
    </row>
    <row r="3620" spans="1:22" ht="43.2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15">
        <f t="shared" si="337"/>
        <v>42158.627893518518</v>
      </c>
      <c r="K3620" s="3">
        <v>1430751850</v>
      </c>
      <c r="L3620" s="15">
        <f t="shared" si="338"/>
        <v>42128.627893518518</v>
      </c>
      <c r="M3620" s="15" t="str">
        <f t="shared" si="339"/>
        <v>May</v>
      </c>
      <c r="N3620" s="15" t="str">
        <f t="shared" si="340"/>
        <v>2015</v>
      </c>
      <c r="O3620" s="3" t="b">
        <v>0</v>
      </c>
      <c r="P3620" s="3">
        <v>56</v>
      </c>
      <c r="Q3620" s="3" t="b">
        <v>1</v>
      </c>
      <c r="R3620" s="3" t="s">
        <v>8271</v>
      </c>
      <c r="S3620" s="7">
        <f t="shared" si="336"/>
        <v>101</v>
      </c>
      <c r="T3620" s="3">
        <f t="shared" si="341"/>
        <v>36.07</v>
      </c>
      <c r="U3620" s="9" t="s">
        <v>8310</v>
      </c>
      <c r="V3620" s="3" t="s">
        <v>8311</v>
      </c>
    </row>
    <row r="3621" spans="1:22" ht="43.2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15">
        <f t="shared" si="337"/>
        <v>42693.916666666672</v>
      </c>
      <c r="K3621" s="3">
        <v>1476760226</v>
      </c>
      <c r="L3621" s="15">
        <f t="shared" si="338"/>
        <v>42661.132245370376</v>
      </c>
      <c r="M3621" s="15" t="str">
        <f t="shared" si="339"/>
        <v>Oct</v>
      </c>
      <c r="N3621" s="15" t="str">
        <f t="shared" si="340"/>
        <v>2016</v>
      </c>
      <c r="O3621" s="3" t="b">
        <v>0</v>
      </c>
      <c r="P3621" s="3">
        <v>17</v>
      </c>
      <c r="Q3621" s="3" t="b">
        <v>1</v>
      </c>
      <c r="R3621" s="3" t="s">
        <v>8271</v>
      </c>
      <c r="S3621" s="7">
        <f t="shared" si="336"/>
        <v>113</v>
      </c>
      <c r="T3621" s="3">
        <f t="shared" si="341"/>
        <v>66.47</v>
      </c>
      <c r="U3621" s="9" t="s">
        <v>8310</v>
      </c>
      <c r="V3621" s="3" t="s">
        <v>8311</v>
      </c>
    </row>
    <row r="3622" spans="1:22" ht="43.2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15">
        <f t="shared" si="337"/>
        <v>42068.166666666672</v>
      </c>
      <c r="K3622" s="3">
        <v>1422916261</v>
      </c>
      <c r="L3622" s="15">
        <f t="shared" si="338"/>
        <v>42037.938206018516</v>
      </c>
      <c r="M3622" s="15" t="str">
        <f t="shared" si="339"/>
        <v>Feb</v>
      </c>
      <c r="N3622" s="15" t="str">
        <f t="shared" si="340"/>
        <v>2015</v>
      </c>
      <c r="O3622" s="3" t="b">
        <v>0</v>
      </c>
      <c r="P3622" s="3">
        <v>197</v>
      </c>
      <c r="Q3622" s="3" t="b">
        <v>1</v>
      </c>
      <c r="R3622" s="3" t="s">
        <v>8271</v>
      </c>
      <c r="S3622" s="7">
        <f t="shared" si="336"/>
        <v>105</v>
      </c>
      <c r="T3622" s="3">
        <f t="shared" si="341"/>
        <v>56.07</v>
      </c>
      <c r="U3622" s="9" t="s">
        <v>8310</v>
      </c>
      <c r="V3622" s="3" t="s">
        <v>8311</v>
      </c>
    </row>
    <row r="3623" spans="1:22" ht="43.2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15">
        <f t="shared" si="337"/>
        <v>42643.875</v>
      </c>
      <c r="K3623" s="3">
        <v>1473200844</v>
      </c>
      <c r="L3623" s="15">
        <f t="shared" si="338"/>
        <v>42619.935694444444</v>
      </c>
      <c r="M3623" s="15" t="str">
        <f t="shared" si="339"/>
        <v>Sep</v>
      </c>
      <c r="N3623" s="15" t="str">
        <f t="shared" si="340"/>
        <v>2016</v>
      </c>
      <c r="O3623" s="3" t="b">
        <v>0</v>
      </c>
      <c r="P3623" s="3">
        <v>70</v>
      </c>
      <c r="Q3623" s="3" t="b">
        <v>1</v>
      </c>
      <c r="R3623" s="3" t="s">
        <v>8271</v>
      </c>
      <c r="S3623" s="7">
        <f t="shared" si="336"/>
        <v>110</v>
      </c>
      <c r="T3623" s="3">
        <f t="shared" si="341"/>
        <v>47.03</v>
      </c>
      <c r="U3623" s="9" t="s">
        <v>8310</v>
      </c>
      <c r="V3623" s="3" t="s">
        <v>8311</v>
      </c>
    </row>
    <row r="3624" spans="1:22" ht="28.8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15">
        <f t="shared" si="337"/>
        <v>41910.140972222223</v>
      </c>
      <c r="K3624" s="3">
        <v>1409030371</v>
      </c>
      <c r="L3624" s="15">
        <f t="shared" si="338"/>
        <v>41877.221886574072</v>
      </c>
      <c r="M3624" s="15" t="str">
        <f t="shared" si="339"/>
        <v>Aug</v>
      </c>
      <c r="N3624" s="15" t="str">
        <f t="shared" si="340"/>
        <v>2014</v>
      </c>
      <c r="O3624" s="3" t="b">
        <v>0</v>
      </c>
      <c r="P3624" s="3">
        <v>21</v>
      </c>
      <c r="Q3624" s="3" t="b">
        <v>1</v>
      </c>
      <c r="R3624" s="3" t="s">
        <v>8271</v>
      </c>
      <c r="S3624" s="7">
        <f t="shared" si="336"/>
        <v>100</v>
      </c>
      <c r="T3624" s="3">
        <f t="shared" si="341"/>
        <v>47.67</v>
      </c>
      <c r="U3624" s="9" t="s">
        <v>8310</v>
      </c>
      <c r="V3624" s="3" t="s">
        <v>8311</v>
      </c>
    </row>
    <row r="3625" spans="1:22" ht="28.8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15">
        <f t="shared" si="337"/>
        <v>41846.291666666664</v>
      </c>
      <c r="K3625" s="3">
        <v>1404841270</v>
      </c>
      <c r="L3625" s="15">
        <f t="shared" si="338"/>
        <v>41828.736921296295</v>
      </c>
      <c r="M3625" s="15" t="str">
        <f t="shared" si="339"/>
        <v>Jul</v>
      </c>
      <c r="N3625" s="15" t="str">
        <f t="shared" si="340"/>
        <v>2014</v>
      </c>
      <c r="O3625" s="3" t="b">
        <v>0</v>
      </c>
      <c r="P3625" s="3">
        <v>34</v>
      </c>
      <c r="Q3625" s="3" t="b">
        <v>1</v>
      </c>
      <c r="R3625" s="3" t="s">
        <v>8271</v>
      </c>
      <c r="S3625" s="7">
        <f t="shared" si="336"/>
        <v>120</v>
      </c>
      <c r="T3625" s="3">
        <f t="shared" si="341"/>
        <v>88.24</v>
      </c>
      <c r="U3625" s="9" t="s">
        <v>8310</v>
      </c>
      <c r="V3625" s="3" t="s">
        <v>8311</v>
      </c>
    </row>
    <row r="3626" spans="1:22" ht="72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15">
        <f t="shared" si="337"/>
        <v>42605.774189814809</v>
      </c>
      <c r="K3626" s="3">
        <v>1466793290</v>
      </c>
      <c r="L3626" s="15">
        <f t="shared" si="338"/>
        <v>42545.774189814809</v>
      </c>
      <c r="M3626" s="15" t="str">
        <f t="shared" si="339"/>
        <v>Jun</v>
      </c>
      <c r="N3626" s="15" t="str">
        <f t="shared" si="340"/>
        <v>2016</v>
      </c>
      <c r="O3626" s="3" t="b">
        <v>0</v>
      </c>
      <c r="P3626" s="3">
        <v>39</v>
      </c>
      <c r="Q3626" s="3" t="b">
        <v>1</v>
      </c>
      <c r="R3626" s="3" t="s">
        <v>8271</v>
      </c>
      <c r="S3626" s="7">
        <f t="shared" si="336"/>
        <v>105</v>
      </c>
      <c r="T3626" s="3">
        <f t="shared" si="341"/>
        <v>80.72</v>
      </c>
      <c r="U3626" s="9" t="s">
        <v>8310</v>
      </c>
      <c r="V3626" s="3" t="s">
        <v>8311</v>
      </c>
    </row>
    <row r="3627" spans="1:22" ht="57.6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15">
        <f t="shared" si="337"/>
        <v>42187.652511574073</v>
      </c>
      <c r="K3627" s="3">
        <v>1433259577</v>
      </c>
      <c r="L3627" s="15">
        <f t="shared" si="338"/>
        <v>42157.652511574073</v>
      </c>
      <c r="M3627" s="15" t="str">
        <f t="shared" si="339"/>
        <v>Jun</v>
      </c>
      <c r="N3627" s="15" t="str">
        <f t="shared" si="340"/>
        <v>2015</v>
      </c>
      <c r="O3627" s="3" t="b">
        <v>0</v>
      </c>
      <c r="P3627" s="3">
        <v>78</v>
      </c>
      <c r="Q3627" s="3" t="b">
        <v>1</v>
      </c>
      <c r="R3627" s="3" t="s">
        <v>8271</v>
      </c>
      <c r="S3627" s="7">
        <f t="shared" si="336"/>
        <v>103</v>
      </c>
      <c r="T3627" s="3">
        <f t="shared" si="341"/>
        <v>39.49</v>
      </c>
      <c r="U3627" s="9" t="s">
        <v>8310</v>
      </c>
      <c r="V3627" s="3" t="s">
        <v>8311</v>
      </c>
    </row>
    <row r="3628" spans="1:22" ht="43.2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15">
        <f t="shared" si="337"/>
        <v>41867.667326388888</v>
      </c>
      <c r="K3628" s="3">
        <v>1406390457</v>
      </c>
      <c r="L3628" s="15">
        <f t="shared" si="338"/>
        <v>41846.667326388888</v>
      </c>
      <c r="M3628" s="15" t="str">
        <f t="shared" si="339"/>
        <v>Jul</v>
      </c>
      <c r="N3628" s="15" t="str">
        <f t="shared" si="340"/>
        <v>2014</v>
      </c>
      <c r="O3628" s="3" t="b">
        <v>0</v>
      </c>
      <c r="P3628" s="3">
        <v>48</v>
      </c>
      <c r="Q3628" s="3" t="b">
        <v>1</v>
      </c>
      <c r="R3628" s="3" t="s">
        <v>8271</v>
      </c>
      <c r="S3628" s="7">
        <f t="shared" si="336"/>
        <v>102</v>
      </c>
      <c r="T3628" s="3">
        <f t="shared" si="341"/>
        <v>84.85</v>
      </c>
      <c r="U3628" s="9" t="s">
        <v>8310</v>
      </c>
      <c r="V3628" s="3" t="s">
        <v>8311</v>
      </c>
    </row>
    <row r="3629" spans="1:22" ht="43.2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15">
        <f t="shared" si="337"/>
        <v>42511.165972222225</v>
      </c>
      <c r="K3629" s="3">
        <v>1459446487</v>
      </c>
      <c r="L3629" s="15">
        <f t="shared" si="338"/>
        <v>42460.741747685184</v>
      </c>
      <c r="M3629" s="15" t="str">
        <f t="shared" si="339"/>
        <v>Mar</v>
      </c>
      <c r="N3629" s="15" t="str">
        <f t="shared" si="340"/>
        <v>2016</v>
      </c>
      <c r="O3629" s="3" t="b">
        <v>0</v>
      </c>
      <c r="P3629" s="3">
        <v>29</v>
      </c>
      <c r="Q3629" s="3" t="b">
        <v>1</v>
      </c>
      <c r="R3629" s="3" t="s">
        <v>8271</v>
      </c>
      <c r="S3629" s="7">
        <f t="shared" si="336"/>
        <v>100</v>
      </c>
      <c r="T3629" s="3">
        <f t="shared" si="341"/>
        <v>68.97</v>
      </c>
      <c r="U3629" s="9" t="s">
        <v>8310</v>
      </c>
      <c r="V3629" s="3" t="s">
        <v>8311</v>
      </c>
    </row>
    <row r="3630" spans="1:22" ht="43.2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15">
        <f t="shared" si="337"/>
        <v>42351.874953703707</v>
      </c>
      <c r="K3630" s="3">
        <v>1444852796</v>
      </c>
      <c r="L3630" s="15">
        <f t="shared" si="338"/>
        <v>42291.833287037036</v>
      </c>
      <c r="M3630" s="15" t="str">
        <f t="shared" si="339"/>
        <v>Oct</v>
      </c>
      <c r="N3630" s="15" t="str">
        <f t="shared" si="340"/>
        <v>2015</v>
      </c>
      <c r="O3630" s="3" t="b">
        <v>0</v>
      </c>
      <c r="P3630" s="3">
        <v>0</v>
      </c>
      <c r="Q3630" s="3" t="b">
        <v>0</v>
      </c>
      <c r="R3630" s="3" t="s">
        <v>8305</v>
      </c>
      <c r="S3630" s="7">
        <f t="shared" si="336"/>
        <v>0</v>
      </c>
      <c r="T3630" s="3" t="e">
        <f t="shared" si="341"/>
        <v>#DIV/0!</v>
      </c>
      <c r="U3630" s="9" t="s">
        <v>8310</v>
      </c>
      <c r="V3630" s="3" t="s">
        <v>8352</v>
      </c>
    </row>
    <row r="3631" spans="1:22" ht="57.6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15">
        <f t="shared" si="337"/>
        <v>42495.708333333328</v>
      </c>
      <c r="K3631" s="3">
        <v>1457403364</v>
      </c>
      <c r="L3631" s="15">
        <f t="shared" si="338"/>
        <v>42437.094490740739</v>
      </c>
      <c r="M3631" s="15" t="str">
        <f t="shared" si="339"/>
        <v>Mar</v>
      </c>
      <c r="N3631" s="15" t="str">
        <f t="shared" si="340"/>
        <v>2016</v>
      </c>
      <c r="O3631" s="3" t="b">
        <v>0</v>
      </c>
      <c r="P3631" s="3">
        <v>2</v>
      </c>
      <c r="Q3631" s="3" t="b">
        <v>0</v>
      </c>
      <c r="R3631" s="3" t="s">
        <v>8305</v>
      </c>
      <c r="S3631" s="7">
        <f t="shared" si="336"/>
        <v>0</v>
      </c>
      <c r="T3631" s="3">
        <f t="shared" si="341"/>
        <v>1</v>
      </c>
      <c r="U3631" s="9" t="s">
        <v>8310</v>
      </c>
      <c r="V3631" s="3" t="s">
        <v>8352</v>
      </c>
    </row>
    <row r="3632" spans="1:22" ht="43.2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15">
        <f t="shared" si="337"/>
        <v>41972.888773148152</v>
      </c>
      <c r="K3632" s="3">
        <v>1414700390</v>
      </c>
      <c r="L3632" s="15">
        <f t="shared" si="338"/>
        <v>41942.84710648148</v>
      </c>
      <c r="M3632" s="15" t="str">
        <f t="shared" si="339"/>
        <v>Oct</v>
      </c>
      <c r="N3632" s="15" t="str">
        <f t="shared" si="340"/>
        <v>2014</v>
      </c>
      <c r="O3632" s="3" t="b">
        <v>0</v>
      </c>
      <c r="P3632" s="3">
        <v>1</v>
      </c>
      <c r="Q3632" s="3" t="b">
        <v>0</v>
      </c>
      <c r="R3632" s="3" t="s">
        <v>8305</v>
      </c>
      <c r="S3632" s="7">
        <f t="shared" si="336"/>
        <v>0</v>
      </c>
      <c r="T3632" s="3">
        <f t="shared" si="341"/>
        <v>1</v>
      </c>
      <c r="U3632" s="9" t="s">
        <v>8310</v>
      </c>
      <c r="V3632" s="3" t="s">
        <v>8352</v>
      </c>
    </row>
    <row r="3633" spans="1:22" ht="57.6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15">
        <f t="shared" si="337"/>
        <v>41905.165972222225</v>
      </c>
      <c r="K3633" s="3">
        <v>1409335497</v>
      </c>
      <c r="L3633" s="15">
        <f t="shared" si="338"/>
        <v>41880.753437499996</v>
      </c>
      <c r="M3633" s="15" t="str">
        <f t="shared" si="339"/>
        <v>Aug</v>
      </c>
      <c r="N3633" s="15" t="str">
        <f t="shared" si="340"/>
        <v>2014</v>
      </c>
      <c r="O3633" s="3" t="b">
        <v>0</v>
      </c>
      <c r="P3633" s="3">
        <v>59</v>
      </c>
      <c r="Q3633" s="3" t="b">
        <v>0</v>
      </c>
      <c r="R3633" s="3" t="s">
        <v>8305</v>
      </c>
      <c r="S3633" s="7">
        <f t="shared" si="336"/>
        <v>51</v>
      </c>
      <c r="T3633" s="3">
        <f t="shared" si="341"/>
        <v>147.88</v>
      </c>
      <c r="U3633" s="9" t="s">
        <v>8310</v>
      </c>
      <c r="V3633" s="3" t="s">
        <v>8352</v>
      </c>
    </row>
    <row r="3634" spans="1:22" ht="43.2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15">
        <f t="shared" si="337"/>
        <v>41966.936909722222</v>
      </c>
      <c r="K3634" s="3">
        <v>1415053749</v>
      </c>
      <c r="L3634" s="15">
        <f t="shared" si="338"/>
        <v>41946.936909722222</v>
      </c>
      <c r="M3634" s="15" t="str">
        <f t="shared" si="339"/>
        <v>Nov</v>
      </c>
      <c r="N3634" s="15" t="str">
        <f t="shared" si="340"/>
        <v>2014</v>
      </c>
      <c r="O3634" s="3" t="b">
        <v>0</v>
      </c>
      <c r="P3634" s="3">
        <v>1</v>
      </c>
      <c r="Q3634" s="3" t="b">
        <v>0</v>
      </c>
      <c r="R3634" s="3" t="s">
        <v>8305</v>
      </c>
      <c r="S3634" s="7">
        <f t="shared" si="336"/>
        <v>20</v>
      </c>
      <c r="T3634" s="3">
        <f t="shared" si="341"/>
        <v>100</v>
      </c>
      <c r="U3634" s="9" t="s">
        <v>8310</v>
      </c>
      <c r="V3634" s="3" t="s">
        <v>8352</v>
      </c>
    </row>
    <row r="3635" spans="1:22" ht="43.2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15">
        <f t="shared" si="337"/>
        <v>42693.041666666672</v>
      </c>
      <c r="K3635" s="3">
        <v>1475765867</v>
      </c>
      <c r="L3635" s="15">
        <f t="shared" si="338"/>
        <v>42649.623460648145</v>
      </c>
      <c r="M3635" s="15" t="str">
        <f t="shared" si="339"/>
        <v>Oct</v>
      </c>
      <c r="N3635" s="15" t="str">
        <f t="shared" si="340"/>
        <v>2016</v>
      </c>
      <c r="O3635" s="3" t="b">
        <v>0</v>
      </c>
      <c r="P3635" s="3">
        <v>31</v>
      </c>
      <c r="Q3635" s="3" t="b">
        <v>0</v>
      </c>
      <c r="R3635" s="3" t="s">
        <v>8305</v>
      </c>
      <c r="S3635" s="7">
        <f t="shared" si="336"/>
        <v>35</v>
      </c>
      <c r="T3635" s="3">
        <f t="shared" si="341"/>
        <v>56.84</v>
      </c>
      <c r="U3635" s="9" t="s">
        <v>8310</v>
      </c>
      <c r="V3635" s="3" t="s">
        <v>8352</v>
      </c>
    </row>
    <row r="3636" spans="1:22" ht="43.2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15">
        <f t="shared" si="337"/>
        <v>42749.165972222225</v>
      </c>
      <c r="K3636" s="3">
        <v>1480219174</v>
      </c>
      <c r="L3636" s="15">
        <f t="shared" si="338"/>
        <v>42701.166365740741</v>
      </c>
      <c r="M3636" s="15" t="str">
        <f t="shared" si="339"/>
        <v>Nov</v>
      </c>
      <c r="N3636" s="15" t="str">
        <f t="shared" si="340"/>
        <v>2016</v>
      </c>
      <c r="O3636" s="3" t="b">
        <v>0</v>
      </c>
      <c r="P3636" s="3">
        <v>18</v>
      </c>
      <c r="Q3636" s="3" t="b">
        <v>0</v>
      </c>
      <c r="R3636" s="3" t="s">
        <v>8305</v>
      </c>
      <c r="S3636" s="7">
        <f t="shared" si="336"/>
        <v>4</v>
      </c>
      <c r="T3636" s="3">
        <f t="shared" si="341"/>
        <v>176.94</v>
      </c>
      <c r="U3636" s="9" t="s">
        <v>8310</v>
      </c>
      <c r="V3636" s="3" t="s">
        <v>8352</v>
      </c>
    </row>
    <row r="3637" spans="1:22" ht="28.8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15">
        <f t="shared" si="337"/>
        <v>42480.88282407407</v>
      </c>
      <c r="K3637" s="3">
        <v>1458594676</v>
      </c>
      <c r="L3637" s="15">
        <f t="shared" si="338"/>
        <v>42450.88282407407</v>
      </c>
      <c r="M3637" s="15" t="str">
        <f t="shared" si="339"/>
        <v>Mar</v>
      </c>
      <c r="N3637" s="15" t="str">
        <f t="shared" si="340"/>
        <v>2016</v>
      </c>
      <c r="O3637" s="3" t="b">
        <v>0</v>
      </c>
      <c r="P3637" s="3">
        <v>10</v>
      </c>
      <c r="Q3637" s="3" t="b">
        <v>0</v>
      </c>
      <c r="R3637" s="3" t="s">
        <v>8305</v>
      </c>
      <c r="S3637" s="7">
        <f t="shared" si="336"/>
        <v>36</v>
      </c>
      <c r="T3637" s="3">
        <f t="shared" si="341"/>
        <v>127.6</v>
      </c>
      <c r="U3637" s="9" t="s">
        <v>8310</v>
      </c>
      <c r="V3637" s="3" t="s">
        <v>8352</v>
      </c>
    </row>
    <row r="3638" spans="1:22" ht="43.2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15">
        <f t="shared" si="337"/>
        <v>42261.694780092599</v>
      </c>
      <c r="K3638" s="3">
        <v>1439224829</v>
      </c>
      <c r="L3638" s="15">
        <f t="shared" si="338"/>
        <v>42226.694780092599</v>
      </c>
      <c r="M3638" s="15" t="str">
        <f t="shared" si="339"/>
        <v>Aug</v>
      </c>
      <c r="N3638" s="15" t="str">
        <f t="shared" si="340"/>
        <v>2015</v>
      </c>
      <c r="O3638" s="3" t="b">
        <v>0</v>
      </c>
      <c r="P3638" s="3">
        <v>0</v>
      </c>
      <c r="Q3638" s="3" t="b">
        <v>0</v>
      </c>
      <c r="R3638" s="3" t="s">
        <v>8305</v>
      </c>
      <c r="S3638" s="7">
        <f t="shared" si="336"/>
        <v>0</v>
      </c>
      <c r="T3638" s="3" t="e">
        <f t="shared" si="341"/>
        <v>#DIV/0!</v>
      </c>
      <c r="U3638" s="9" t="s">
        <v>8310</v>
      </c>
      <c r="V3638" s="3" t="s">
        <v>8352</v>
      </c>
    </row>
    <row r="3639" spans="1:22" ht="57.6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15">
        <f t="shared" si="337"/>
        <v>42005.700636574074</v>
      </c>
      <c r="K3639" s="3">
        <v>1417538935</v>
      </c>
      <c r="L3639" s="15">
        <f t="shared" si="338"/>
        <v>41975.700636574074</v>
      </c>
      <c r="M3639" s="15" t="str">
        <f t="shared" si="339"/>
        <v>Dec</v>
      </c>
      <c r="N3639" s="15" t="str">
        <f t="shared" si="340"/>
        <v>2014</v>
      </c>
      <c r="O3639" s="3" t="b">
        <v>0</v>
      </c>
      <c r="P3639" s="3">
        <v>14</v>
      </c>
      <c r="Q3639" s="3" t="b">
        <v>0</v>
      </c>
      <c r="R3639" s="3" t="s">
        <v>8305</v>
      </c>
      <c r="S3639" s="7">
        <f t="shared" si="336"/>
        <v>31</v>
      </c>
      <c r="T3639" s="3">
        <f t="shared" si="341"/>
        <v>66.14</v>
      </c>
      <c r="U3639" s="9" t="s">
        <v>8310</v>
      </c>
      <c r="V3639" s="3" t="s">
        <v>8352</v>
      </c>
    </row>
    <row r="3640" spans="1:22" ht="28.8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15">
        <f t="shared" si="337"/>
        <v>42113.631157407406</v>
      </c>
      <c r="K3640" s="3">
        <v>1424275732</v>
      </c>
      <c r="L3640" s="15">
        <f t="shared" si="338"/>
        <v>42053.672824074078</v>
      </c>
      <c r="M3640" s="15" t="str">
        <f t="shared" si="339"/>
        <v>Feb</v>
      </c>
      <c r="N3640" s="15" t="str">
        <f t="shared" si="340"/>
        <v>2015</v>
      </c>
      <c r="O3640" s="3" t="b">
        <v>0</v>
      </c>
      <c r="P3640" s="3">
        <v>2</v>
      </c>
      <c r="Q3640" s="3" t="b">
        <v>0</v>
      </c>
      <c r="R3640" s="3" t="s">
        <v>8305</v>
      </c>
      <c r="S3640" s="7">
        <f t="shared" si="336"/>
        <v>7</v>
      </c>
      <c r="T3640" s="3">
        <f t="shared" si="341"/>
        <v>108</v>
      </c>
      <c r="U3640" s="9" t="s">
        <v>8310</v>
      </c>
      <c r="V3640" s="3" t="s">
        <v>8352</v>
      </c>
    </row>
    <row r="3641" spans="1:22" ht="43.2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15">
        <f t="shared" si="337"/>
        <v>42650.632638888885</v>
      </c>
      <c r="K3641" s="3">
        <v>1470672906</v>
      </c>
      <c r="L3641" s="15">
        <f t="shared" si="338"/>
        <v>42590.677152777775</v>
      </c>
      <c r="M3641" s="15" t="str">
        <f t="shared" si="339"/>
        <v>Aug</v>
      </c>
      <c r="N3641" s="15" t="str">
        <f t="shared" si="340"/>
        <v>2016</v>
      </c>
      <c r="O3641" s="3" t="b">
        <v>0</v>
      </c>
      <c r="P3641" s="3">
        <v>1</v>
      </c>
      <c r="Q3641" s="3" t="b">
        <v>0</v>
      </c>
      <c r="R3641" s="3" t="s">
        <v>8305</v>
      </c>
      <c r="S3641" s="7">
        <f t="shared" si="336"/>
        <v>0</v>
      </c>
      <c r="T3641" s="3">
        <f t="shared" si="341"/>
        <v>1</v>
      </c>
      <c r="U3641" s="9" t="s">
        <v>8310</v>
      </c>
      <c r="V3641" s="3" t="s">
        <v>8352</v>
      </c>
    </row>
    <row r="3642" spans="1:22" ht="72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15">
        <f t="shared" si="337"/>
        <v>42134.781597222223</v>
      </c>
      <c r="K3642" s="3">
        <v>1428691530</v>
      </c>
      <c r="L3642" s="15">
        <f t="shared" si="338"/>
        <v>42104.781597222223</v>
      </c>
      <c r="M3642" s="15" t="str">
        <f t="shared" si="339"/>
        <v>Apr</v>
      </c>
      <c r="N3642" s="15" t="str">
        <f t="shared" si="340"/>
        <v>2015</v>
      </c>
      <c r="O3642" s="3" t="b">
        <v>0</v>
      </c>
      <c r="P3642" s="3">
        <v>3</v>
      </c>
      <c r="Q3642" s="3" t="b">
        <v>0</v>
      </c>
      <c r="R3642" s="3" t="s">
        <v>8305</v>
      </c>
      <c r="S3642" s="7">
        <f t="shared" si="336"/>
        <v>6</v>
      </c>
      <c r="T3642" s="3">
        <f t="shared" si="341"/>
        <v>18.329999999999998</v>
      </c>
      <c r="U3642" s="9" t="s">
        <v>8310</v>
      </c>
      <c r="V3642" s="3" t="s">
        <v>8352</v>
      </c>
    </row>
    <row r="3643" spans="1:22" ht="43.2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15">
        <f t="shared" si="337"/>
        <v>41917.208333333336</v>
      </c>
      <c r="K3643" s="3">
        <v>1410966179</v>
      </c>
      <c r="L3643" s="15">
        <f t="shared" si="338"/>
        <v>41899.627071759263</v>
      </c>
      <c r="M3643" s="15" t="str">
        <f t="shared" si="339"/>
        <v>Sep</v>
      </c>
      <c r="N3643" s="15" t="str">
        <f t="shared" si="340"/>
        <v>2014</v>
      </c>
      <c r="O3643" s="3" t="b">
        <v>0</v>
      </c>
      <c r="P3643" s="3">
        <v>0</v>
      </c>
      <c r="Q3643" s="3" t="b">
        <v>0</v>
      </c>
      <c r="R3643" s="3" t="s">
        <v>8305</v>
      </c>
      <c r="S3643" s="7">
        <f t="shared" si="336"/>
        <v>0</v>
      </c>
      <c r="T3643" s="3" t="e">
        <f t="shared" si="341"/>
        <v>#DIV/0!</v>
      </c>
      <c r="U3643" s="9" t="s">
        <v>8310</v>
      </c>
      <c r="V3643" s="3" t="s">
        <v>8352</v>
      </c>
    </row>
    <row r="3644" spans="1:22" ht="57.6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15">
        <f t="shared" si="337"/>
        <v>42338.708333333328</v>
      </c>
      <c r="K3644" s="3">
        <v>1445369727</v>
      </c>
      <c r="L3644" s="15">
        <f t="shared" si="338"/>
        <v>42297.816284722227</v>
      </c>
      <c r="M3644" s="15" t="str">
        <f t="shared" si="339"/>
        <v>Oct</v>
      </c>
      <c r="N3644" s="15" t="str">
        <f t="shared" si="340"/>
        <v>2015</v>
      </c>
      <c r="O3644" s="3" t="b">
        <v>0</v>
      </c>
      <c r="P3644" s="3">
        <v>2</v>
      </c>
      <c r="Q3644" s="3" t="b">
        <v>0</v>
      </c>
      <c r="R3644" s="3" t="s">
        <v>8305</v>
      </c>
      <c r="S3644" s="7">
        <f t="shared" si="336"/>
        <v>2</v>
      </c>
      <c r="T3644" s="3">
        <f t="shared" si="341"/>
        <v>7.5</v>
      </c>
      <c r="U3644" s="9" t="s">
        <v>8310</v>
      </c>
      <c r="V3644" s="3" t="s">
        <v>8352</v>
      </c>
    </row>
    <row r="3645" spans="1:22" ht="43.2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15">
        <f t="shared" si="337"/>
        <v>42325.185636574075</v>
      </c>
      <c r="K3645" s="3">
        <v>1444274839</v>
      </c>
      <c r="L3645" s="15">
        <f t="shared" si="338"/>
        <v>42285.143969907411</v>
      </c>
      <c r="M3645" s="15" t="str">
        <f t="shared" si="339"/>
        <v>Oct</v>
      </c>
      <c r="N3645" s="15" t="str">
        <f t="shared" si="340"/>
        <v>2015</v>
      </c>
      <c r="O3645" s="3" t="b">
        <v>0</v>
      </c>
      <c r="P3645" s="3">
        <v>0</v>
      </c>
      <c r="Q3645" s="3" t="b">
        <v>0</v>
      </c>
      <c r="R3645" s="3" t="s">
        <v>8305</v>
      </c>
      <c r="S3645" s="7">
        <f t="shared" si="336"/>
        <v>0</v>
      </c>
      <c r="T3645" s="3" t="e">
        <f t="shared" si="341"/>
        <v>#DIV/0!</v>
      </c>
      <c r="U3645" s="9" t="s">
        <v>8310</v>
      </c>
      <c r="V3645" s="3" t="s">
        <v>8352</v>
      </c>
    </row>
    <row r="3646" spans="1:22" ht="43.2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15">
        <f t="shared" si="337"/>
        <v>42437.207638888889</v>
      </c>
      <c r="K3646" s="3">
        <v>1454996887</v>
      </c>
      <c r="L3646" s="15">
        <f t="shared" si="338"/>
        <v>42409.241747685184</v>
      </c>
      <c r="M3646" s="15" t="str">
        <f t="shared" si="339"/>
        <v>Feb</v>
      </c>
      <c r="N3646" s="15" t="str">
        <f t="shared" si="340"/>
        <v>2016</v>
      </c>
      <c r="O3646" s="3" t="b">
        <v>0</v>
      </c>
      <c r="P3646" s="3">
        <v>12</v>
      </c>
      <c r="Q3646" s="3" t="b">
        <v>0</v>
      </c>
      <c r="R3646" s="3" t="s">
        <v>8305</v>
      </c>
      <c r="S3646" s="7">
        <f t="shared" si="336"/>
        <v>16</v>
      </c>
      <c r="T3646" s="3">
        <f t="shared" si="341"/>
        <v>68.42</v>
      </c>
      <c r="U3646" s="9" t="s">
        <v>8310</v>
      </c>
      <c r="V3646" s="3" t="s">
        <v>8352</v>
      </c>
    </row>
    <row r="3647" spans="1:22" ht="43.2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15">
        <f t="shared" si="337"/>
        <v>42696.012013888889</v>
      </c>
      <c r="K3647" s="3">
        <v>1477178238</v>
      </c>
      <c r="L3647" s="15">
        <f t="shared" si="338"/>
        <v>42665.970347222217</v>
      </c>
      <c r="M3647" s="15" t="str">
        <f t="shared" si="339"/>
        <v>Oct</v>
      </c>
      <c r="N3647" s="15" t="str">
        <f t="shared" si="340"/>
        <v>2016</v>
      </c>
      <c r="O3647" s="3" t="b">
        <v>0</v>
      </c>
      <c r="P3647" s="3">
        <v>1</v>
      </c>
      <c r="Q3647" s="3" t="b">
        <v>0</v>
      </c>
      <c r="R3647" s="3" t="s">
        <v>8305</v>
      </c>
      <c r="S3647" s="7">
        <f t="shared" si="336"/>
        <v>0</v>
      </c>
      <c r="T3647" s="3">
        <f t="shared" si="341"/>
        <v>1</v>
      </c>
      <c r="U3647" s="9" t="s">
        <v>8310</v>
      </c>
      <c r="V3647" s="3" t="s">
        <v>8352</v>
      </c>
    </row>
    <row r="3648" spans="1:22" ht="43.2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15">
        <f t="shared" si="337"/>
        <v>42171.979166666672</v>
      </c>
      <c r="K3648" s="3">
        <v>1431770802</v>
      </c>
      <c r="L3648" s="15">
        <f t="shared" si="338"/>
        <v>42140.421319444446</v>
      </c>
      <c r="M3648" s="15" t="str">
        <f t="shared" si="339"/>
        <v>May</v>
      </c>
      <c r="N3648" s="15" t="str">
        <f t="shared" si="340"/>
        <v>2015</v>
      </c>
      <c r="O3648" s="3" t="b">
        <v>0</v>
      </c>
      <c r="P3648" s="3">
        <v>8</v>
      </c>
      <c r="Q3648" s="3" t="b">
        <v>0</v>
      </c>
      <c r="R3648" s="3" t="s">
        <v>8305</v>
      </c>
      <c r="S3648" s="7">
        <f t="shared" si="336"/>
        <v>5</v>
      </c>
      <c r="T3648" s="3">
        <f t="shared" si="341"/>
        <v>60.13</v>
      </c>
      <c r="U3648" s="9" t="s">
        <v>8310</v>
      </c>
      <c r="V3648" s="3" t="s">
        <v>8352</v>
      </c>
    </row>
    <row r="3649" spans="1:22" ht="43.2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15">
        <f t="shared" si="337"/>
        <v>42643.749155092592</v>
      </c>
      <c r="K3649" s="3">
        <v>1471370327</v>
      </c>
      <c r="L3649" s="15">
        <f t="shared" si="338"/>
        <v>42598.749155092592</v>
      </c>
      <c r="M3649" s="15" t="str">
        <f t="shared" si="339"/>
        <v>Aug</v>
      </c>
      <c r="N3649" s="15" t="str">
        <f t="shared" si="340"/>
        <v>2016</v>
      </c>
      <c r="O3649" s="3" t="b">
        <v>0</v>
      </c>
      <c r="P3649" s="3">
        <v>2</v>
      </c>
      <c r="Q3649" s="3" t="b">
        <v>0</v>
      </c>
      <c r="R3649" s="3" t="s">
        <v>8305</v>
      </c>
      <c r="S3649" s="7">
        <f t="shared" si="336"/>
        <v>6</v>
      </c>
      <c r="T3649" s="3">
        <f t="shared" si="341"/>
        <v>15</v>
      </c>
      <c r="U3649" s="9" t="s">
        <v>8310</v>
      </c>
      <c r="V3649" s="3" t="s">
        <v>8352</v>
      </c>
    </row>
    <row r="3650" spans="1:22" ht="28.8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15">
        <f t="shared" si="337"/>
        <v>41917.292187500003</v>
      </c>
      <c r="K3650" s="3">
        <v>1409900445</v>
      </c>
      <c r="L3650" s="15">
        <f t="shared" si="338"/>
        <v>41887.292187500003</v>
      </c>
      <c r="M3650" s="15" t="str">
        <f t="shared" si="339"/>
        <v>Sep</v>
      </c>
      <c r="N3650" s="15" t="str">
        <f t="shared" si="340"/>
        <v>2014</v>
      </c>
      <c r="O3650" s="3" t="b">
        <v>0</v>
      </c>
      <c r="P3650" s="3">
        <v>73</v>
      </c>
      <c r="Q3650" s="3" t="b">
        <v>1</v>
      </c>
      <c r="R3650" s="3" t="s">
        <v>8271</v>
      </c>
      <c r="S3650" s="7">
        <f t="shared" ref="S3650:S3713" si="342">ROUND((E3650/D3650)*100,0)</f>
        <v>100</v>
      </c>
      <c r="T3650" s="3">
        <f t="shared" si="341"/>
        <v>550.04</v>
      </c>
      <c r="U3650" s="9" t="s">
        <v>8310</v>
      </c>
      <c r="V3650" s="3" t="s">
        <v>8311</v>
      </c>
    </row>
    <row r="3651" spans="1:22" ht="43.2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15">
        <f t="shared" ref="J3651:J3714" si="343">(((I3651/60)/60)/24)+DATE(1970,1,1)</f>
        <v>41806.712893518517</v>
      </c>
      <c r="K3651" s="3">
        <v>1400691994</v>
      </c>
      <c r="L3651" s="15">
        <f t="shared" ref="L3651:L3714" si="344">(((K3651/60)/60)/24)+DATE(1970,1,1)</f>
        <v>41780.712893518517</v>
      </c>
      <c r="M3651" s="15" t="str">
        <f t="shared" ref="M3651:M3714" si="345">TEXT(L3651, "mmm")</f>
        <v>May</v>
      </c>
      <c r="N3651" s="15" t="str">
        <f t="shared" ref="N3651:N3714" si="346">TEXT(L3651, "yyyy")</f>
        <v>2014</v>
      </c>
      <c r="O3651" s="3" t="b">
        <v>0</v>
      </c>
      <c r="P3651" s="3">
        <v>8</v>
      </c>
      <c r="Q3651" s="3" t="b">
        <v>1</v>
      </c>
      <c r="R3651" s="3" t="s">
        <v>8271</v>
      </c>
      <c r="S3651" s="7">
        <f t="shared" si="342"/>
        <v>104</v>
      </c>
      <c r="T3651" s="3">
        <f t="shared" ref="T3651:T3714" si="347">ROUND(E3651/P3651,2)</f>
        <v>97.5</v>
      </c>
      <c r="U3651" s="9" t="s">
        <v>8310</v>
      </c>
      <c r="V3651" s="3" t="s">
        <v>8311</v>
      </c>
    </row>
    <row r="3652" spans="1:22" ht="43.2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15">
        <f t="shared" si="343"/>
        <v>42402.478981481487</v>
      </c>
      <c r="K3652" s="3">
        <v>1452598184</v>
      </c>
      <c r="L3652" s="15">
        <f t="shared" si="344"/>
        <v>42381.478981481487</v>
      </c>
      <c r="M3652" s="15" t="str">
        <f t="shared" si="345"/>
        <v>Jan</v>
      </c>
      <c r="N3652" s="15" t="str">
        <f t="shared" si="346"/>
        <v>2016</v>
      </c>
      <c r="O3652" s="3" t="b">
        <v>0</v>
      </c>
      <c r="P3652" s="3">
        <v>17</v>
      </c>
      <c r="Q3652" s="3" t="b">
        <v>1</v>
      </c>
      <c r="R3652" s="3" t="s">
        <v>8271</v>
      </c>
      <c r="S3652" s="7">
        <f t="shared" si="342"/>
        <v>100</v>
      </c>
      <c r="T3652" s="3">
        <f t="shared" si="347"/>
        <v>29.41</v>
      </c>
      <c r="U3652" s="9" t="s">
        <v>8310</v>
      </c>
      <c r="V3652" s="3" t="s">
        <v>8311</v>
      </c>
    </row>
    <row r="3653" spans="1:22" ht="43.2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15">
        <f t="shared" si="343"/>
        <v>41861.665972222225</v>
      </c>
      <c r="K3653" s="3">
        <v>1404833442</v>
      </c>
      <c r="L3653" s="15">
        <f t="shared" si="344"/>
        <v>41828.646319444444</v>
      </c>
      <c r="M3653" s="15" t="str">
        <f t="shared" si="345"/>
        <v>Jul</v>
      </c>
      <c r="N3653" s="15" t="str">
        <f t="shared" si="346"/>
        <v>2014</v>
      </c>
      <c r="O3653" s="3" t="b">
        <v>0</v>
      </c>
      <c r="P3653" s="3">
        <v>9</v>
      </c>
      <c r="Q3653" s="3" t="b">
        <v>1</v>
      </c>
      <c r="R3653" s="3" t="s">
        <v>8271</v>
      </c>
      <c r="S3653" s="7">
        <f t="shared" si="342"/>
        <v>104</v>
      </c>
      <c r="T3653" s="3">
        <f t="shared" si="347"/>
        <v>57.78</v>
      </c>
      <c r="U3653" s="9" t="s">
        <v>8310</v>
      </c>
      <c r="V3653" s="3" t="s">
        <v>8311</v>
      </c>
    </row>
    <row r="3654" spans="1:22" ht="43.2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15">
        <f t="shared" si="343"/>
        <v>42607.165972222225</v>
      </c>
      <c r="K3654" s="3">
        <v>1471188502</v>
      </c>
      <c r="L3654" s="15">
        <f t="shared" si="344"/>
        <v>42596.644699074073</v>
      </c>
      <c r="M3654" s="15" t="str">
        <f t="shared" si="345"/>
        <v>Aug</v>
      </c>
      <c r="N3654" s="15" t="str">
        <f t="shared" si="346"/>
        <v>2016</v>
      </c>
      <c r="O3654" s="3" t="b">
        <v>0</v>
      </c>
      <c r="P3654" s="3">
        <v>17</v>
      </c>
      <c r="Q3654" s="3" t="b">
        <v>1</v>
      </c>
      <c r="R3654" s="3" t="s">
        <v>8271</v>
      </c>
      <c r="S3654" s="7">
        <f t="shared" si="342"/>
        <v>251</v>
      </c>
      <c r="T3654" s="3">
        <f t="shared" si="347"/>
        <v>44.24</v>
      </c>
      <c r="U3654" s="9" t="s">
        <v>8310</v>
      </c>
      <c r="V3654" s="3" t="s">
        <v>8311</v>
      </c>
    </row>
    <row r="3655" spans="1:22" ht="43.2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15">
        <f t="shared" si="343"/>
        <v>42221.363506944443</v>
      </c>
      <c r="K3655" s="3">
        <v>1436172207</v>
      </c>
      <c r="L3655" s="15">
        <f t="shared" si="344"/>
        <v>42191.363506944443</v>
      </c>
      <c r="M3655" s="15" t="str">
        <f t="shared" si="345"/>
        <v>Jul</v>
      </c>
      <c r="N3655" s="15" t="str">
        <f t="shared" si="346"/>
        <v>2015</v>
      </c>
      <c r="O3655" s="3" t="b">
        <v>0</v>
      </c>
      <c r="P3655" s="3">
        <v>33</v>
      </c>
      <c r="Q3655" s="3" t="b">
        <v>1</v>
      </c>
      <c r="R3655" s="3" t="s">
        <v>8271</v>
      </c>
      <c r="S3655" s="7">
        <f t="shared" si="342"/>
        <v>101</v>
      </c>
      <c r="T3655" s="3">
        <f t="shared" si="347"/>
        <v>60.91</v>
      </c>
      <c r="U3655" s="9" t="s">
        <v>8310</v>
      </c>
      <c r="V3655" s="3" t="s">
        <v>8311</v>
      </c>
    </row>
    <row r="3656" spans="1:22" ht="57.6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15">
        <f t="shared" si="343"/>
        <v>42463.708333333328</v>
      </c>
      <c r="K3656" s="3">
        <v>1457690386</v>
      </c>
      <c r="L3656" s="15">
        <f t="shared" si="344"/>
        <v>42440.416504629626</v>
      </c>
      <c r="M3656" s="15" t="str">
        <f t="shared" si="345"/>
        <v>Mar</v>
      </c>
      <c r="N3656" s="15" t="str">
        <f t="shared" si="346"/>
        <v>2016</v>
      </c>
      <c r="O3656" s="3" t="b">
        <v>0</v>
      </c>
      <c r="P3656" s="3">
        <v>38</v>
      </c>
      <c r="Q3656" s="3" t="b">
        <v>1</v>
      </c>
      <c r="R3656" s="3" t="s">
        <v>8271</v>
      </c>
      <c r="S3656" s="7">
        <f t="shared" si="342"/>
        <v>174</v>
      </c>
      <c r="T3656" s="3">
        <f t="shared" si="347"/>
        <v>68.84</v>
      </c>
      <c r="U3656" s="9" t="s">
        <v>8310</v>
      </c>
      <c r="V3656" s="3" t="s">
        <v>8311</v>
      </c>
    </row>
    <row r="3657" spans="1:22" ht="57.6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15">
        <f t="shared" si="343"/>
        <v>42203.290972222225</v>
      </c>
      <c r="K3657" s="3">
        <v>1434654998</v>
      </c>
      <c r="L3657" s="15">
        <f t="shared" si="344"/>
        <v>42173.803217592591</v>
      </c>
      <c r="M3657" s="15" t="str">
        <f t="shared" si="345"/>
        <v>Jun</v>
      </c>
      <c r="N3657" s="15" t="str">
        <f t="shared" si="346"/>
        <v>2015</v>
      </c>
      <c r="O3657" s="3" t="b">
        <v>0</v>
      </c>
      <c r="P3657" s="3">
        <v>79</v>
      </c>
      <c r="Q3657" s="3" t="b">
        <v>1</v>
      </c>
      <c r="R3657" s="3" t="s">
        <v>8271</v>
      </c>
      <c r="S3657" s="7">
        <f t="shared" si="342"/>
        <v>116</v>
      </c>
      <c r="T3657" s="3">
        <f t="shared" si="347"/>
        <v>73.58</v>
      </c>
      <c r="U3657" s="9" t="s">
        <v>8310</v>
      </c>
      <c r="V3657" s="3" t="s">
        <v>8311</v>
      </c>
    </row>
    <row r="3658" spans="1:22" ht="43.2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15">
        <f t="shared" si="343"/>
        <v>42767.957638888889</v>
      </c>
      <c r="K3658" s="3">
        <v>1483393836</v>
      </c>
      <c r="L3658" s="15">
        <f t="shared" si="344"/>
        <v>42737.910138888896</v>
      </c>
      <c r="M3658" s="15" t="str">
        <f t="shared" si="345"/>
        <v>Jan</v>
      </c>
      <c r="N3658" s="15" t="str">
        <f t="shared" si="346"/>
        <v>2017</v>
      </c>
      <c r="O3658" s="3" t="b">
        <v>0</v>
      </c>
      <c r="P3658" s="3">
        <v>46</v>
      </c>
      <c r="Q3658" s="3" t="b">
        <v>1</v>
      </c>
      <c r="R3658" s="3" t="s">
        <v>8271</v>
      </c>
      <c r="S3658" s="7">
        <f t="shared" si="342"/>
        <v>106</v>
      </c>
      <c r="T3658" s="3">
        <f t="shared" si="347"/>
        <v>115.02</v>
      </c>
      <c r="U3658" s="9" t="s">
        <v>8310</v>
      </c>
      <c r="V3658" s="3" t="s">
        <v>8311</v>
      </c>
    </row>
    <row r="3659" spans="1:22" ht="43.2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15">
        <f t="shared" si="343"/>
        <v>42522.904166666667</v>
      </c>
      <c r="K3659" s="3">
        <v>1462806419</v>
      </c>
      <c r="L3659" s="15">
        <f t="shared" si="344"/>
        <v>42499.629849537043</v>
      </c>
      <c r="M3659" s="15" t="str">
        <f t="shared" si="345"/>
        <v>May</v>
      </c>
      <c r="N3659" s="15" t="str">
        <f t="shared" si="346"/>
        <v>2016</v>
      </c>
      <c r="O3659" s="3" t="b">
        <v>0</v>
      </c>
      <c r="P3659" s="3">
        <v>20</v>
      </c>
      <c r="Q3659" s="3" t="b">
        <v>1</v>
      </c>
      <c r="R3659" s="3" t="s">
        <v>8271</v>
      </c>
      <c r="S3659" s="7">
        <f t="shared" si="342"/>
        <v>111</v>
      </c>
      <c r="T3659" s="3">
        <f t="shared" si="347"/>
        <v>110.75</v>
      </c>
      <c r="U3659" s="9" t="s">
        <v>8310</v>
      </c>
      <c r="V3659" s="3" t="s">
        <v>8311</v>
      </c>
    </row>
    <row r="3660" spans="1:22" ht="28.8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15">
        <f t="shared" si="343"/>
        <v>41822.165972222225</v>
      </c>
      <c r="K3660" s="3">
        <v>1400272580</v>
      </c>
      <c r="L3660" s="15">
        <f t="shared" si="344"/>
        <v>41775.858564814815</v>
      </c>
      <c r="M3660" s="15" t="str">
        <f t="shared" si="345"/>
        <v>May</v>
      </c>
      <c r="N3660" s="15" t="str">
        <f t="shared" si="346"/>
        <v>2014</v>
      </c>
      <c r="O3660" s="3" t="b">
        <v>0</v>
      </c>
      <c r="P3660" s="3">
        <v>20</v>
      </c>
      <c r="Q3660" s="3" t="b">
        <v>1</v>
      </c>
      <c r="R3660" s="3" t="s">
        <v>8271</v>
      </c>
      <c r="S3660" s="7">
        <f t="shared" si="342"/>
        <v>101</v>
      </c>
      <c r="T3660" s="3">
        <f t="shared" si="347"/>
        <v>75.5</v>
      </c>
      <c r="U3660" s="9" t="s">
        <v>8310</v>
      </c>
      <c r="V3660" s="3" t="s">
        <v>8311</v>
      </c>
    </row>
    <row r="3661" spans="1:22" ht="43.2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15">
        <f t="shared" si="343"/>
        <v>42082.610416666663</v>
      </c>
      <c r="K3661" s="3">
        <v>1424414350</v>
      </c>
      <c r="L3661" s="15">
        <f t="shared" si="344"/>
        <v>42055.277199074073</v>
      </c>
      <c r="M3661" s="15" t="str">
        <f t="shared" si="345"/>
        <v>Feb</v>
      </c>
      <c r="N3661" s="15" t="str">
        <f t="shared" si="346"/>
        <v>2015</v>
      </c>
      <c r="O3661" s="3" t="b">
        <v>0</v>
      </c>
      <c r="P3661" s="3">
        <v>13</v>
      </c>
      <c r="Q3661" s="3" t="b">
        <v>1</v>
      </c>
      <c r="R3661" s="3" t="s">
        <v>8271</v>
      </c>
      <c r="S3661" s="7">
        <f t="shared" si="342"/>
        <v>102</v>
      </c>
      <c r="T3661" s="3">
        <f t="shared" si="347"/>
        <v>235.46</v>
      </c>
      <c r="U3661" s="9" t="s">
        <v>8310</v>
      </c>
      <c r="V3661" s="3" t="s">
        <v>8311</v>
      </c>
    </row>
    <row r="3662" spans="1:22" ht="57.6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15">
        <f t="shared" si="343"/>
        <v>41996.881076388891</v>
      </c>
      <c r="K3662" s="3">
        <v>1417208925</v>
      </c>
      <c r="L3662" s="15">
        <f t="shared" si="344"/>
        <v>41971.881076388891</v>
      </c>
      <c r="M3662" s="15" t="str">
        <f t="shared" si="345"/>
        <v>Nov</v>
      </c>
      <c r="N3662" s="15" t="str">
        <f t="shared" si="346"/>
        <v>2014</v>
      </c>
      <c r="O3662" s="3" t="b">
        <v>0</v>
      </c>
      <c r="P3662" s="3">
        <v>22</v>
      </c>
      <c r="Q3662" s="3" t="b">
        <v>1</v>
      </c>
      <c r="R3662" s="3" t="s">
        <v>8271</v>
      </c>
      <c r="S3662" s="7">
        <f t="shared" si="342"/>
        <v>100</v>
      </c>
      <c r="T3662" s="3">
        <f t="shared" si="347"/>
        <v>11.36</v>
      </c>
      <c r="U3662" s="9" t="s">
        <v>8310</v>
      </c>
      <c r="V3662" s="3" t="s">
        <v>8311</v>
      </c>
    </row>
    <row r="3663" spans="1:22" ht="43.2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15">
        <f t="shared" si="343"/>
        <v>42470.166666666672</v>
      </c>
      <c r="K3663" s="3">
        <v>1458336672</v>
      </c>
      <c r="L3663" s="15">
        <f t="shared" si="344"/>
        <v>42447.896666666667</v>
      </c>
      <c r="M3663" s="15" t="str">
        <f t="shared" si="345"/>
        <v>Mar</v>
      </c>
      <c r="N3663" s="15" t="str">
        <f t="shared" si="346"/>
        <v>2016</v>
      </c>
      <c r="O3663" s="3" t="b">
        <v>0</v>
      </c>
      <c r="P3663" s="3">
        <v>36</v>
      </c>
      <c r="Q3663" s="3" t="b">
        <v>1</v>
      </c>
      <c r="R3663" s="3" t="s">
        <v>8271</v>
      </c>
      <c r="S3663" s="7">
        <f t="shared" si="342"/>
        <v>111</v>
      </c>
      <c r="T3663" s="3">
        <f t="shared" si="347"/>
        <v>92.5</v>
      </c>
      <c r="U3663" s="9" t="s">
        <v>8310</v>
      </c>
      <c r="V3663" s="3" t="s">
        <v>8311</v>
      </c>
    </row>
    <row r="3664" spans="1:22" ht="57.6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15">
        <f t="shared" si="343"/>
        <v>42094.178402777776</v>
      </c>
      <c r="K3664" s="3">
        <v>1425187014</v>
      </c>
      <c r="L3664" s="15">
        <f t="shared" si="344"/>
        <v>42064.220069444447</v>
      </c>
      <c r="M3664" s="15" t="str">
        <f t="shared" si="345"/>
        <v>Mar</v>
      </c>
      <c r="N3664" s="15" t="str">
        <f t="shared" si="346"/>
        <v>2015</v>
      </c>
      <c r="O3664" s="3" t="b">
        <v>0</v>
      </c>
      <c r="P3664" s="3">
        <v>40</v>
      </c>
      <c r="Q3664" s="3" t="b">
        <v>1</v>
      </c>
      <c r="R3664" s="3" t="s">
        <v>8271</v>
      </c>
      <c r="S3664" s="7">
        <f t="shared" si="342"/>
        <v>101</v>
      </c>
      <c r="T3664" s="3">
        <f t="shared" si="347"/>
        <v>202.85</v>
      </c>
      <c r="U3664" s="9" t="s">
        <v>8310</v>
      </c>
      <c r="V3664" s="3" t="s">
        <v>8311</v>
      </c>
    </row>
    <row r="3665" spans="1:22" ht="43.2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15">
        <f t="shared" si="343"/>
        <v>42725.493402777778</v>
      </c>
      <c r="K3665" s="3">
        <v>1477133430</v>
      </c>
      <c r="L3665" s="15">
        <f t="shared" si="344"/>
        <v>42665.451736111107</v>
      </c>
      <c r="M3665" s="15" t="str">
        <f t="shared" si="345"/>
        <v>Oct</v>
      </c>
      <c r="N3665" s="15" t="str">
        <f t="shared" si="346"/>
        <v>2016</v>
      </c>
      <c r="O3665" s="3" t="b">
        <v>0</v>
      </c>
      <c r="P3665" s="3">
        <v>9</v>
      </c>
      <c r="Q3665" s="3" t="b">
        <v>1</v>
      </c>
      <c r="R3665" s="3" t="s">
        <v>8271</v>
      </c>
      <c r="S3665" s="7">
        <f t="shared" si="342"/>
        <v>104</v>
      </c>
      <c r="T3665" s="3">
        <f t="shared" si="347"/>
        <v>26</v>
      </c>
      <c r="U3665" s="9" t="s">
        <v>8310</v>
      </c>
      <c r="V3665" s="3" t="s">
        <v>8311</v>
      </c>
    </row>
    <row r="3666" spans="1:22" ht="43.2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15">
        <f t="shared" si="343"/>
        <v>42537.248715277776</v>
      </c>
      <c r="K3666" s="3">
        <v>1464847089</v>
      </c>
      <c r="L3666" s="15">
        <f t="shared" si="344"/>
        <v>42523.248715277776</v>
      </c>
      <c r="M3666" s="15" t="str">
        <f t="shared" si="345"/>
        <v>Jun</v>
      </c>
      <c r="N3666" s="15" t="str">
        <f t="shared" si="346"/>
        <v>2016</v>
      </c>
      <c r="O3666" s="3" t="b">
        <v>0</v>
      </c>
      <c r="P3666" s="3">
        <v>19</v>
      </c>
      <c r="Q3666" s="3" t="b">
        <v>1</v>
      </c>
      <c r="R3666" s="3" t="s">
        <v>8271</v>
      </c>
      <c r="S3666" s="7">
        <f t="shared" si="342"/>
        <v>109</v>
      </c>
      <c r="T3666" s="3">
        <f t="shared" si="347"/>
        <v>46.05</v>
      </c>
      <c r="U3666" s="9" t="s">
        <v>8310</v>
      </c>
      <c r="V3666" s="3" t="s">
        <v>8311</v>
      </c>
    </row>
    <row r="3667" spans="1:22" ht="43.2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15">
        <f t="shared" si="343"/>
        <v>42305.829166666663</v>
      </c>
      <c r="K3667" s="3">
        <v>1445109822</v>
      </c>
      <c r="L3667" s="15">
        <f t="shared" si="344"/>
        <v>42294.808124999996</v>
      </c>
      <c r="M3667" s="15" t="str">
        <f t="shared" si="345"/>
        <v>Oct</v>
      </c>
      <c r="N3667" s="15" t="str">
        <f t="shared" si="346"/>
        <v>2015</v>
      </c>
      <c r="O3667" s="3" t="b">
        <v>0</v>
      </c>
      <c r="P3667" s="3">
        <v>14</v>
      </c>
      <c r="Q3667" s="3" t="b">
        <v>1</v>
      </c>
      <c r="R3667" s="3" t="s">
        <v>8271</v>
      </c>
      <c r="S3667" s="7">
        <f t="shared" si="342"/>
        <v>115</v>
      </c>
      <c r="T3667" s="3">
        <f t="shared" si="347"/>
        <v>51</v>
      </c>
      <c r="U3667" s="9" t="s">
        <v>8310</v>
      </c>
      <c r="V3667" s="3" t="s">
        <v>8311</v>
      </c>
    </row>
    <row r="3668" spans="1:22" ht="28.8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15">
        <f t="shared" si="343"/>
        <v>41844.291666666664</v>
      </c>
      <c r="K3668" s="3">
        <v>1404337382</v>
      </c>
      <c r="L3668" s="15">
        <f t="shared" si="344"/>
        <v>41822.90488425926</v>
      </c>
      <c r="M3668" s="15" t="str">
        <f t="shared" si="345"/>
        <v>Jul</v>
      </c>
      <c r="N3668" s="15" t="str">
        <f t="shared" si="346"/>
        <v>2014</v>
      </c>
      <c r="O3668" s="3" t="b">
        <v>0</v>
      </c>
      <c r="P3668" s="3">
        <v>38</v>
      </c>
      <c r="Q3668" s="3" t="b">
        <v>1</v>
      </c>
      <c r="R3668" s="3" t="s">
        <v>8271</v>
      </c>
      <c r="S3668" s="7">
        <f t="shared" si="342"/>
        <v>100</v>
      </c>
      <c r="T3668" s="3">
        <f t="shared" si="347"/>
        <v>31.58</v>
      </c>
      <c r="U3668" s="9" t="s">
        <v>8310</v>
      </c>
      <c r="V3668" s="3" t="s">
        <v>8311</v>
      </c>
    </row>
    <row r="3669" spans="1:22" ht="43.2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15">
        <f t="shared" si="343"/>
        <v>42203.970127314817</v>
      </c>
      <c r="K3669" s="3">
        <v>1434669419</v>
      </c>
      <c r="L3669" s="15">
        <f t="shared" si="344"/>
        <v>42173.970127314817</v>
      </c>
      <c r="M3669" s="15" t="str">
        <f t="shared" si="345"/>
        <v>Jun</v>
      </c>
      <c r="N3669" s="15" t="str">
        <f t="shared" si="346"/>
        <v>2015</v>
      </c>
      <c r="O3669" s="3" t="b">
        <v>0</v>
      </c>
      <c r="P3669" s="3">
        <v>58</v>
      </c>
      <c r="Q3669" s="3" t="b">
        <v>1</v>
      </c>
      <c r="R3669" s="3" t="s">
        <v>8271</v>
      </c>
      <c r="S3669" s="7">
        <f t="shared" si="342"/>
        <v>103</v>
      </c>
      <c r="T3669" s="3">
        <f t="shared" si="347"/>
        <v>53.36</v>
      </c>
      <c r="U3669" s="9" t="s">
        <v>8310</v>
      </c>
      <c r="V3669" s="3" t="s">
        <v>8311</v>
      </c>
    </row>
    <row r="3670" spans="1:22" ht="43.2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15">
        <f t="shared" si="343"/>
        <v>42208.772916666669</v>
      </c>
      <c r="K3670" s="3">
        <v>1435670452</v>
      </c>
      <c r="L3670" s="15">
        <f t="shared" si="344"/>
        <v>42185.556157407409</v>
      </c>
      <c r="M3670" s="15" t="str">
        <f t="shared" si="345"/>
        <v>Jun</v>
      </c>
      <c r="N3670" s="15" t="str">
        <f t="shared" si="346"/>
        <v>2015</v>
      </c>
      <c r="O3670" s="3" t="b">
        <v>0</v>
      </c>
      <c r="P3670" s="3">
        <v>28</v>
      </c>
      <c r="Q3670" s="3" t="b">
        <v>1</v>
      </c>
      <c r="R3670" s="3" t="s">
        <v>8271</v>
      </c>
      <c r="S3670" s="7">
        <f t="shared" si="342"/>
        <v>104</v>
      </c>
      <c r="T3670" s="3">
        <f t="shared" si="347"/>
        <v>36.96</v>
      </c>
      <c r="U3670" s="9" t="s">
        <v>8310</v>
      </c>
      <c r="V3670" s="3" t="s">
        <v>8311</v>
      </c>
    </row>
    <row r="3671" spans="1:22" ht="43.2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15">
        <f t="shared" si="343"/>
        <v>42166.675196759257</v>
      </c>
      <c r="K3671" s="3">
        <v>1431447137</v>
      </c>
      <c r="L3671" s="15">
        <f t="shared" si="344"/>
        <v>42136.675196759257</v>
      </c>
      <c r="M3671" s="15" t="str">
        <f t="shared" si="345"/>
        <v>May</v>
      </c>
      <c r="N3671" s="15" t="str">
        <f t="shared" si="346"/>
        <v>2015</v>
      </c>
      <c r="O3671" s="3" t="b">
        <v>0</v>
      </c>
      <c r="P3671" s="3">
        <v>17</v>
      </c>
      <c r="Q3671" s="3" t="b">
        <v>1</v>
      </c>
      <c r="R3671" s="3" t="s">
        <v>8271</v>
      </c>
      <c r="S3671" s="7">
        <f t="shared" si="342"/>
        <v>138</v>
      </c>
      <c r="T3671" s="3">
        <f t="shared" si="347"/>
        <v>81.290000000000006</v>
      </c>
      <c r="U3671" s="9" t="s">
        <v>8310</v>
      </c>
      <c r="V3671" s="3" t="s">
        <v>8311</v>
      </c>
    </row>
    <row r="3672" spans="1:22" ht="43.2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15">
        <f t="shared" si="343"/>
        <v>42155.958333333328</v>
      </c>
      <c r="K3672" s="3">
        <v>1431951611</v>
      </c>
      <c r="L3672" s="15">
        <f t="shared" si="344"/>
        <v>42142.514016203699</v>
      </c>
      <c r="M3672" s="15" t="str">
        <f t="shared" si="345"/>
        <v>May</v>
      </c>
      <c r="N3672" s="15" t="str">
        <f t="shared" si="346"/>
        <v>2015</v>
      </c>
      <c r="O3672" s="3" t="b">
        <v>0</v>
      </c>
      <c r="P3672" s="3">
        <v>12</v>
      </c>
      <c r="Q3672" s="3" t="b">
        <v>1</v>
      </c>
      <c r="R3672" s="3" t="s">
        <v>8271</v>
      </c>
      <c r="S3672" s="7">
        <f t="shared" si="342"/>
        <v>110</v>
      </c>
      <c r="T3672" s="3">
        <f t="shared" si="347"/>
        <v>20.079999999999998</v>
      </c>
      <c r="U3672" s="9" t="s">
        <v>8310</v>
      </c>
      <c r="V3672" s="3" t="s">
        <v>8311</v>
      </c>
    </row>
    <row r="3673" spans="1:22" ht="43.2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15">
        <f t="shared" si="343"/>
        <v>41841.165972222225</v>
      </c>
      <c r="K3673" s="3">
        <v>1404140667</v>
      </c>
      <c r="L3673" s="15">
        <f t="shared" si="344"/>
        <v>41820.62809027778</v>
      </c>
      <c r="M3673" s="15" t="str">
        <f t="shared" si="345"/>
        <v>Jun</v>
      </c>
      <c r="N3673" s="15" t="str">
        <f t="shared" si="346"/>
        <v>2014</v>
      </c>
      <c r="O3673" s="3" t="b">
        <v>0</v>
      </c>
      <c r="P3673" s="3">
        <v>40</v>
      </c>
      <c r="Q3673" s="3" t="b">
        <v>1</v>
      </c>
      <c r="R3673" s="3" t="s">
        <v>8271</v>
      </c>
      <c r="S3673" s="7">
        <f t="shared" si="342"/>
        <v>101</v>
      </c>
      <c r="T3673" s="3">
        <f t="shared" si="347"/>
        <v>88.25</v>
      </c>
      <c r="U3673" s="9" t="s">
        <v>8310</v>
      </c>
      <c r="V3673" s="3" t="s">
        <v>8311</v>
      </c>
    </row>
    <row r="3674" spans="1:22" ht="57.6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15">
        <f t="shared" si="343"/>
        <v>41908.946574074071</v>
      </c>
      <c r="K3674" s="3">
        <v>1409179384</v>
      </c>
      <c r="L3674" s="15">
        <f t="shared" si="344"/>
        <v>41878.946574074071</v>
      </c>
      <c r="M3674" s="15" t="str">
        <f t="shared" si="345"/>
        <v>Aug</v>
      </c>
      <c r="N3674" s="15" t="str">
        <f t="shared" si="346"/>
        <v>2014</v>
      </c>
      <c r="O3674" s="3" t="b">
        <v>0</v>
      </c>
      <c r="P3674" s="3">
        <v>57</v>
      </c>
      <c r="Q3674" s="3" t="b">
        <v>1</v>
      </c>
      <c r="R3674" s="3" t="s">
        <v>8271</v>
      </c>
      <c r="S3674" s="7">
        <f t="shared" si="342"/>
        <v>102</v>
      </c>
      <c r="T3674" s="3">
        <f t="shared" si="347"/>
        <v>53.44</v>
      </c>
      <c r="U3674" s="9" t="s">
        <v>8310</v>
      </c>
      <c r="V3674" s="3" t="s">
        <v>8311</v>
      </c>
    </row>
    <row r="3675" spans="1:22" ht="43.2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15">
        <f t="shared" si="343"/>
        <v>41948.536111111112</v>
      </c>
      <c r="K3675" s="3">
        <v>1412233497</v>
      </c>
      <c r="L3675" s="15">
        <f t="shared" si="344"/>
        <v>41914.295104166667</v>
      </c>
      <c r="M3675" s="15" t="str">
        <f t="shared" si="345"/>
        <v>Oct</v>
      </c>
      <c r="N3675" s="15" t="str">
        <f t="shared" si="346"/>
        <v>2014</v>
      </c>
      <c r="O3675" s="3" t="b">
        <v>0</v>
      </c>
      <c r="P3675" s="3">
        <v>114</v>
      </c>
      <c r="Q3675" s="3" t="b">
        <v>1</v>
      </c>
      <c r="R3675" s="3" t="s">
        <v>8271</v>
      </c>
      <c r="S3675" s="7">
        <f t="shared" si="342"/>
        <v>114</v>
      </c>
      <c r="T3675" s="3">
        <f t="shared" si="347"/>
        <v>39.869999999999997</v>
      </c>
      <c r="U3675" s="9" t="s">
        <v>8310</v>
      </c>
      <c r="V3675" s="3" t="s">
        <v>8311</v>
      </c>
    </row>
    <row r="3676" spans="1:22" ht="43.2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15">
        <f t="shared" si="343"/>
        <v>42616.873020833329</v>
      </c>
      <c r="K3676" s="3">
        <v>1467752229</v>
      </c>
      <c r="L3676" s="15">
        <f t="shared" si="344"/>
        <v>42556.873020833329</v>
      </c>
      <c r="M3676" s="15" t="str">
        <f t="shared" si="345"/>
        <v>Jul</v>
      </c>
      <c r="N3676" s="15" t="str">
        <f t="shared" si="346"/>
        <v>2016</v>
      </c>
      <c r="O3676" s="3" t="b">
        <v>0</v>
      </c>
      <c r="P3676" s="3">
        <v>31</v>
      </c>
      <c r="Q3676" s="3" t="b">
        <v>1</v>
      </c>
      <c r="R3676" s="3" t="s">
        <v>8271</v>
      </c>
      <c r="S3676" s="7">
        <f t="shared" si="342"/>
        <v>100</v>
      </c>
      <c r="T3676" s="3">
        <f t="shared" si="347"/>
        <v>145.16</v>
      </c>
      <c r="U3676" s="9" t="s">
        <v>8310</v>
      </c>
      <c r="V3676" s="3" t="s">
        <v>8311</v>
      </c>
    </row>
    <row r="3677" spans="1:22" ht="43.2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15">
        <f t="shared" si="343"/>
        <v>42505.958333333328</v>
      </c>
      <c r="K3677" s="3">
        <v>1462285182</v>
      </c>
      <c r="L3677" s="15">
        <f t="shared" si="344"/>
        <v>42493.597013888888</v>
      </c>
      <c r="M3677" s="15" t="str">
        <f t="shared" si="345"/>
        <v>May</v>
      </c>
      <c r="N3677" s="15" t="str">
        <f t="shared" si="346"/>
        <v>2016</v>
      </c>
      <c r="O3677" s="3" t="b">
        <v>0</v>
      </c>
      <c r="P3677" s="3">
        <v>3</v>
      </c>
      <c r="Q3677" s="3" t="b">
        <v>1</v>
      </c>
      <c r="R3677" s="3" t="s">
        <v>8271</v>
      </c>
      <c r="S3677" s="7">
        <f t="shared" si="342"/>
        <v>140</v>
      </c>
      <c r="T3677" s="3">
        <f t="shared" si="347"/>
        <v>23.33</v>
      </c>
      <c r="U3677" s="9" t="s">
        <v>8310</v>
      </c>
      <c r="V3677" s="3" t="s">
        <v>8311</v>
      </c>
    </row>
    <row r="3678" spans="1:22" ht="43.2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15">
        <f t="shared" si="343"/>
        <v>41894.815787037034</v>
      </c>
      <c r="K3678" s="3">
        <v>1408995284</v>
      </c>
      <c r="L3678" s="15">
        <f t="shared" si="344"/>
        <v>41876.815787037034</v>
      </c>
      <c r="M3678" s="15" t="str">
        <f t="shared" si="345"/>
        <v>Aug</v>
      </c>
      <c r="N3678" s="15" t="str">
        <f t="shared" si="346"/>
        <v>2014</v>
      </c>
      <c r="O3678" s="3" t="b">
        <v>0</v>
      </c>
      <c r="P3678" s="3">
        <v>16</v>
      </c>
      <c r="Q3678" s="3" t="b">
        <v>1</v>
      </c>
      <c r="R3678" s="3" t="s">
        <v>8271</v>
      </c>
      <c r="S3678" s="7">
        <f t="shared" si="342"/>
        <v>129</v>
      </c>
      <c r="T3678" s="3">
        <f t="shared" si="347"/>
        <v>64.38</v>
      </c>
      <c r="U3678" s="9" t="s">
        <v>8310</v>
      </c>
      <c r="V3678" s="3" t="s">
        <v>8311</v>
      </c>
    </row>
    <row r="3679" spans="1:22" ht="43.2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15">
        <f t="shared" si="343"/>
        <v>41823.165972222225</v>
      </c>
      <c r="K3679" s="3">
        <v>1402580818</v>
      </c>
      <c r="L3679" s="15">
        <f t="shared" si="344"/>
        <v>41802.574282407404</v>
      </c>
      <c r="M3679" s="15" t="str">
        <f t="shared" si="345"/>
        <v>Jun</v>
      </c>
      <c r="N3679" s="15" t="str">
        <f t="shared" si="346"/>
        <v>2014</v>
      </c>
      <c r="O3679" s="3" t="b">
        <v>0</v>
      </c>
      <c r="P3679" s="3">
        <v>199</v>
      </c>
      <c r="Q3679" s="3" t="b">
        <v>1</v>
      </c>
      <c r="R3679" s="3" t="s">
        <v>8271</v>
      </c>
      <c r="S3679" s="7">
        <f t="shared" si="342"/>
        <v>103</v>
      </c>
      <c r="T3679" s="3">
        <f t="shared" si="347"/>
        <v>62.05</v>
      </c>
      <c r="U3679" s="9" t="s">
        <v>8310</v>
      </c>
      <c r="V3679" s="3" t="s">
        <v>8311</v>
      </c>
    </row>
    <row r="3680" spans="1:22" ht="43.2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15">
        <f t="shared" si="343"/>
        <v>42155.531226851846</v>
      </c>
      <c r="K3680" s="3">
        <v>1430052298</v>
      </c>
      <c r="L3680" s="15">
        <f t="shared" si="344"/>
        <v>42120.531226851846</v>
      </c>
      <c r="M3680" s="15" t="str">
        <f t="shared" si="345"/>
        <v>Apr</v>
      </c>
      <c r="N3680" s="15" t="str">
        <f t="shared" si="346"/>
        <v>2015</v>
      </c>
      <c r="O3680" s="3" t="b">
        <v>0</v>
      </c>
      <c r="P3680" s="3">
        <v>31</v>
      </c>
      <c r="Q3680" s="3" t="b">
        <v>1</v>
      </c>
      <c r="R3680" s="3" t="s">
        <v>8271</v>
      </c>
      <c r="S3680" s="7">
        <f t="shared" si="342"/>
        <v>103</v>
      </c>
      <c r="T3680" s="3">
        <f t="shared" si="347"/>
        <v>66.13</v>
      </c>
      <c r="U3680" s="9" t="s">
        <v>8310</v>
      </c>
      <c r="V3680" s="3" t="s">
        <v>8311</v>
      </c>
    </row>
    <row r="3681" spans="1:22" ht="43.2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15">
        <f t="shared" si="343"/>
        <v>41821.207638888889</v>
      </c>
      <c r="K3681" s="3">
        <v>1401214581</v>
      </c>
      <c r="L3681" s="15">
        <f t="shared" si="344"/>
        <v>41786.761354166665</v>
      </c>
      <c r="M3681" s="15" t="str">
        <f t="shared" si="345"/>
        <v>May</v>
      </c>
      <c r="N3681" s="15" t="str">
        <f t="shared" si="346"/>
        <v>2014</v>
      </c>
      <c r="O3681" s="3" t="b">
        <v>0</v>
      </c>
      <c r="P3681" s="3">
        <v>30</v>
      </c>
      <c r="Q3681" s="3" t="b">
        <v>1</v>
      </c>
      <c r="R3681" s="3" t="s">
        <v>8271</v>
      </c>
      <c r="S3681" s="7">
        <f t="shared" si="342"/>
        <v>110</v>
      </c>
      <c r="T3681" s="3">
        <f t="shared" si="347"/>
        <v>73.400000000000006</v>
      </c>
      <c r="U3681" s="9" t="s">
        <v>8310</v>
      </c>
      <c r="V3681" s="3" t="s">
        <v>8311</v>
      </c>
    </row>
    <row r="3682" spans="1:22" ht="43.2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15">
        <f t="shared" si="343"/>
        <v>42648.454097222217</v>
      </c>
      <c r="K3682" s="3">
        <v>1473850434</v>
      </c>
      <c r="L3682" s="15">
        <f t="shared" si="344"/>
        <v>42627.454097222217</v>
      </c>
      <c r="M3682" s="15" t="str">
        <f t="shared" si="345"/>
        <v>Sep</v>
      </c>
      <c r="N3682" s="15" t="str">
        <f t="shared" si="346"/>
        <v>2016</v>
      </c>
      <c r="O3682" s="3" t="b">
        <v>0</v>
      </c>
      <c r="P3682" s="3">
        <v>34</v>
      </c>
      <c r="Q3682" s="3" t="b">
        <v>1</v>
      </c>
      <c r="R3682" s="3" t="s">
        <v>8271</v>
      </c>
      <c r="S3682" s="7">
        <f t="shared" si="342"/>
        <v>113</v>
      </c>
      <c r="T3682" s="3">
        <f t="shared" si="347"/>
        <v>99.5</v>
      </c>
      <c r="U3682" s="9" t="s">
        <v>8310</v>
      </c>
      <c r="V3682" s="3" t="s">
        <v>8311</v>
      </c>
    </row>
    <row r="3683" spans="1:22" ht="57.6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15">
        <f t="shared" si="343"/>
        <v>42384.651504629626</v>
      </c>
      <c r="K3683" s="3">
        <v>1452008290</v>
      </c>
      <c r="L3683" s="15">
        <f t="shared" si="344"/>
        <v>42374.651504629626</v>
      </c>
      <c r="M3683" s="15" t="str">
        <f t="shared" si="345"/>
        <v>Jan</v>
      </c>
      <c r="N3683" s="15" t="str">
        <f t="shared" si="346"/>
        <v>2016</v>
      </c>
      <c r="O3683" s="3" t="b">
        <v>0</v>
      </c>
      <c r="P3683" s="3">
        <v>18</v>
      </c>
      <c r="Q3683" s="3" t="b">
        <v>1</v>
      </c>
      <c r="R3683" s="3" t="s">
        <v>8271</v>
      </c>
      <c r="S3683" s="7">
        <f t="shared" si="342"/>
        <v>112</v>
      </c>
      <c r="T3683" s="3">
        <f t="shared" si="347"/>
        <v>62.17</v>
      </c>
      <c r="U3683" s="9" t="s">
        <v>8310</v>
      </c>
      <c r="V3683" s="3" t="s">
        <v>8311</v>
      </c>
    </row>
    <row r="3684" spans="1:22" ht="43.2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15">
        <f t="shared" si="343"/>
        <v>41806.290972222225</v>
      </c>
      <c r="K3684" s="3">
        <v>1399998418</v>
      </c>
      <c r="L3684" s="15">
        <f t="shared" si="344"/>
        <v>41772.685393518521</v>
      </c>
      <c r="M3684" s="15" t="str">
        <f t="shared" si="345"/>
        <v>May</v>
      </c>
      <c r="N3684" s="15" t="str">
        <f t="shared" si="346"/>
        <v>2014</v>
      </c>
      <c r="O3684" s="3" t="b">
        <v>0</v>
      </c>
      <c r="P3684" s="3">
        <v>67</v>
      </c>
      <c r="Q3684" s="3" t="b">
        <v>1</v>
      </c>
      <c r="R3684" s="3" t="s">
        <v>8271</v>
      </c>
      <c r="S3684" s="7">
        <f t="shared" si="342"/>
        <v>139</v>
      </c>
      <c r="T3684" s="3">
        <f t="shared" si="347"/>
        <v>62.33</v>
      </c>
      <c r="U3684" s="9" t="s">
        <v>8310</v>
      </c>
      <c r="V3684" s="3" t="s">
        <v>8311</v>
      </c>
    </row>
    <row r="3685" spans="1:22" ht="43.2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15">
        <f t="shared" si="343"/>
        <v>42663.116851851853</v>
      </c>
      <c r="K3685" s="3">
        <v>1474339696</v>
      </c>
      <c r="L3685" s="15">
        <f t="shared" si="344"/>
        <v>42633.116851851853</v>
      </c>
      <c r="M3685" s="15" t="str">
        <f t="shared" si="345"/>
        <v>Sep</v>
      </c>
      <c r="N3685" s="15" t="str">
        <f t="shared" si="346"/>
        <v>2016</v>
      </c>
      <c r="O3685" s="3" t="b">
        <v>0</v>
      </c>
      <c r="P3685" s="3">
        <v>66</v>
      </c>
      <c r="Q3685" s="3" t="b">
        <v>1</v>
      </c>
      <c r="R3685" s="3" t="s">
        <v>8271</v>
      </c>
      <c r="S3685" s="7">
        <f t="shared" si="342"/>
        <v>111</v>
      </c>
      <c r="T3685" s="3">
        <f t="shared" si="347"/>
        <v>58.79</v>
      </c>
      <c r="U3685" s="9" t="s">
        <v>8310</v>
      </c>
      <c r="V3685" s="3" t="s">
        <v>8311</v>
      </c>
    </row>
    <row r="3686" spans="1:22" ht="43.2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15">
        <f t="shared" si="343"/>
        <v>42249.180393518516</v>
      </c>
      <c r="K3686" s="3">
        <v>1438575586</v>
      </c>
      <c r="L3686" s="15">
        <f t="shared" si="344"/>
        <v>42219.180393518516</v>
      </c>
      <c r="M3686" s="15" t="str">
        <f t="shared" si="345"/>
        <v>Aug</v>
      </c>
      <c r="N3686" s="15" t="str">
        <f t="shared" si="346"/>
        <v>2015</v>
      </c>
      <c r="O3686" s="3" t="b">
        <v>0</v>
      </c>
      <c r="P3686" s="3">
        <v>23</v>
      </c>
      <c r="Q3686" s="3" t="b">
        <v>1</v>
      </c>
      <c r="R3686" s="3" t="s">
        <v>8271</v>
      </c>
      <c r="S3686" s="7">
        <f t="shared" si="342"/>
        <v>139</v>
      </c>
      <c r="T3686" s="3">
        <f t="shared" si="347"/>
        <v>45.35</v>
      </c>
      <c r="U3686" s="9" t="s">
        <v>8310</v>
      </c>
      <c r="V3686" s="3" t="s">
        <v>8311</v>
      </c>
    </row>
    <row r="3687" spans="1:22" ht="43.2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15">
        <f t="shared" si="343"/>
        <v>41778.875</v>
      </c>
      <c r="K3687" s="3">
        <v>1398348859</v>
      </c>
      <c r="L3687" s="15">
        <f t="shared" si="344"/>
        <v>41753.593275462961</v>
      </c>
      <c r="M3687" s="15" t="str">
        <f t="shared" si="345"/>
        <v>Apr</v>
      </c>
      <c r="N3687" s="15" t="str">
        <f t="shared" si="346"/>
        <v>2014</v>
      </c>
      <c r="O3687" s="3" t="b">
        <v>0</v>
      </c>
      <c r="P3687" s="3">
        <v>126</v>
      </c>
      <c r="Q3687" s="3" t="b">
        <v>1</v>
      </c>
      <c r="R3687" s="3" t="s">
        <v>8271</v>
      </c>
      <c r="S3687" s="7">
        <f t="shared" si="342"/>
        <v>106</v>
      </c>
      <c r="T3687" s="3">
        <f t="shared" si="347"/>
        <v>41.94</v>
      </c>
      <c r="U3687" s="9" t="s">
        <v>8310</v>
      </c>
      <c r="V3687" s="3" t="s">
        <v>8311</v>
      </c>
    </row>
    <row r="3688" spans="1:22" ht="43.2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15">
        <f t="shared" si="343"/>
        <v>42245.165972222225</v>
      </c>
      <c r="K3688" s="3">
        <v>1439567660</v>
      </c>
      <c r="L3688" s="15">
        <f t="shared" si="344"/>
        <v>42230.662731481483</v>
      </c>
      <c r="M3688" s="15" t="str">
        <f t="shared" si="345"/>
        <v>Aug</v>
      </c>
      <c r="N3688" s="15" t="str">
        <f t="shared" si="346"/>
        <v>2015</v>
      </c>
      <c r="O3688" s="3" t="b">
        <v>0</v>
      </c>
      <c r="P3688" s="3">
        <v>6</v>
      </c>
      <c r="Q3688" s="3" t="b">
        <v>1</v>
      </c>
      <c r="R3688" s="3" t="s">
        <v>8271</v>
      </c>
      <c r="S3688" s="7">
        <f t="shared" si="342"/>
        <v>101</v>
      </c>
      <c r="T3688" s="3">
        <f t="shared" si="347"/>
        <v>59.17</v>
      </c>
      <c r="U3688" s="9" t="s">
        <v>8310</v>
      </c>
      <c r="V3688" s="3" t="s">
        <v>8311</v>
      </c>
    </row>
    <row r="3689" spans="1:22" ht="43.2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15">
        <f t="shared" si="343"/>
        <v>41817.218229166669</v>
      </c>
      <c r="K3689" s="3">
        <v>1401254055</v>
      </c>
      <c r="L3689" s="15">
        <f t="shared" si="344"/>
        <v>41787.218229166669</v>
      </c>
      <c r="M3689" s="15" t="str">
        <f t="shared" si="345"/>
        <v>May</v>
      </c>
      <c r="N3689" s="15" t="str">
        <f t="shared" si="346"/>
        <v>2014</v>
      </c>
      <c r="O3689" s="3" t="b">
        <v>0</v>
      </c>
      <c r="P3689" s="3">
        <v>25</v>
      </c>
      <c r="Q3689" s="3" t="b">
        <v>1</v>
      </c>
      <c r="R3689" s="3" t="s">
        <v>8271</v>
      </c>
      <c r="S3689" s="7">
        <f t="shared" si="342"/>
        <v>100</v>
      </c>
      <c r="T3689" s="3">
        <f t="shared" si="347"/>
        <v>200.49</v>
      </c>
      <c r="U3689" s="9" t="s">
        <v>8310</v>
      </c>
      <c r="V3689" s="3" t="s">
        <v>8311</v>
      </c>
    </row>
    <row r="3690" spans="1:22" ht="43.2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15">
        <f t="shared" si="343"/>
        <v>41859.787083333329</v>
      </c>
      <c r="K3690" s="3">
        <v>1404932004</v>
      </c>
      <c r="L3690" s="15">
        <f t="shared" si="344"/>
        <v>41829.787083333329</v>
      </c>
      <c r="M3690" s="15" t="str">
        <f t="shared" si="345"/>
        <v>Jul</v>
      </c>
      <c r="N3690" s="15" t="str">
        <f t="shared" si="346"/>
        <v>2014</v>
      </c>
      <c r="O3690" s="3" t="b">
        <v>0</v>
      </c>
      <c r="P3690" s="3">
        <v>39</v>
      </c>
      <c r="Q3690" s="3" t="b">
        <v>1</v>
      </c>
      <c r="R3690" s="3" t="s">
        <v>8271</v>
      </c>
      <c r="S3690" s="7">
        <f t="shared" si="342"/>
        <v>109</v>
      </c>
      <c r="T3690" s="3">
        <f t="shared" si="347"/>
        <v>83.97</v>
      </c>
      <c r="U3690" s="9" t="s">
        <v>8310</v>
      </c>
      <c r="V3690" s="3" t="s">
        <v>8311</v>
      </c>
    </row>
    <row r="3691" spans="1:22" ht="43.2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15">
        <f t="shared" si="343"/>
        <v>42176.934027777781</v>
      </c>
      <c r="K3691" s="3">
        <v>1432410639</v>
      </c>
      <c r="L3691" s="15">
        <f t="shared" si="344"/>
        <v>42147.826840277776</v>
      </c>
      <c r="M3691" s="15" t="str">
        <f t="shared" si="345"/>
        <v>May</v>
      </c>
      <c r="N3691" s="15" t="str">
        <f t="shared" si="346"/>
        <v>2015</v>
      </c>
      <c r="O3691" s="3" t="b">
        <v>0</v>
      </c>
      <c r="P3691" s="3">
        <v>62</v>
      </c>
      <c r="Q3691" s="3" t="b">
        <v>1</v>
      </c>
      <c r="R3691" s="3" t="s">
        <v>8271</v>
      </c>
      <c r="S3691" s="7">
        <f t="shared" si="342"/>
        <v>118</v>
      </c>
      <c r="T3691" s="3">
        <f t="shared" si="347"/>
        <v>57.26</v>
      </c>
      <c r="U3691" s="9" t="s">
        <v>8310</v>
      </c>
      <c r="V3691" s="3" t="s">
        <v>8311</v>
      </c>
    </row>
    <row r="3692" spans="1:22" ht="43.2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15">
        <f t="shared" si="343"/>
        <v>41970.639849537038</v>
      </c>
      <c r="K3692" s="3">
        <v>1414506083</v>
      </c>
      <c r="L3692" s="15">
        <f t="shared" si="344"/>
        <v>41940.598182870373</v>
      </c>
      <c r="M3692" s="15" t="str">
        <f t="shared" si="345"/>
        <v>Oct</v>
      </c>
      <c r="N3692" s="15" t="str">
        <f t="shared" si="346"/>
        <v>2014</v>
      </c>
      <c r="O3692" s="3" t="b">
        <v>0</v>
      </c>
      <c r="P3692" s="3">
        <v>31</v>
      </c>
      <c r="Q3692" s="3" t="b">
        <v>1</v>
      </c>
      <c r="R3692" s="3" t="s">
        <v>8271</v>
      </c>
      <c r="S3692" s="7">
        <f t="shared" si="342"/>
        <v>120</v>
      </c>
      <c r="T3692" s="3">
        <f t="shared" si="347"/>
        <v>58.06</v>
      </c>
      <c r="U3692" s="9" t="s">
        <v>8310</v>
      </c>
      <c r="V3692" s="3" t="s">
        <v>8311</v>
      </c>
    </row>
    <row r="3693" spans="1:22" ht="28.8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15">
        <f t="shared" si="343"/>
        <v>42065.207638888889</v>
      </c>
      <c r="K3693" s="3">
        <v>1421426929</v>
      </c>
      <c r="L3693" s="15">
        <f t="shared" si="344"/>
        <v>42020.700567129628</v>
      </c>
      <c r="M3693" s="15" t="str">
        <f t="shared" si="345"/>
        <v>Jan</v>
      </c>
      <c r="N3693" s="15" t="str">
        <f t="shared" si="346"/>
        <v>2015</v>
      </c>
      <c r="O3693" s="3" t="b">
        <v>0</v>
      </c>
      <c r="P3693" s="3">
        <v>274</v>
      </c>
      <c r="Q3693" s="3" t="b">
        <v>1</v>
      </c>
      <c r="R3693" s="3" t="s">
        <v>8271</v>
      </c>
      <c r="S3693" s="7">
        <f t="shared" si="342"/>
        <v>128</v>
      </c>
      <c r="T3693" s="3">
        <f t="shared" si="347"/>
        <v>186.8</v>
      </c>
      <c r="U3693" s="9" t="s">
        <v>8310</v>
      </c>
      <c r="V3693" s="3" t="s">
        <v>8311</v>
      </c>
    </row>
    <row r="3694" spans="1:22" ht="28.8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15">
        <f t="shared" si="343"/>
        <v>41901</v>
      </c>
      <c r="K3694" s="3">
        <v>1410304179</v>
      </c>
      <c r="L3694" s="15">
        <f t="shared" si="344"/>
        <v>41891.96503472222</v>
      </c>
      <c r="M3694" s="15" t="str">
        <f t="shared" si="345"/>
        <v>Sep</v>
      </c>
      <c r="N3694" s="15" t="str">
        <f t="shared" si="346"/>
        <v>2014</v>
      </c>
      <c r="O3694" s="3" t="b">
        <v>0</v>
      </c>
      <c r="P3694" s="3">
        <v>17</v>
      </c>
      <c r="Q3694" s="3" t="b">
        <v>1</v>
      </c>
      <c r="R3694" s="3" t="s">
        <v>8271</v>
      </c>
      <c r="S3694" s="7">
        <f t="shared" si="342"/>
        <v>126</v>
      </c>
      <c r="T3694" s="3">
        <f t="shared" si="347"/>
        <v>74.12</v>
      </c>
      <c r="U3694" s="9" t="s">
        <v>8310</v>
      </c>
      <c r="V3694" s="3" t="s">
        <v>8311</v>
      </c>
    </row>
    <row r="3695" spans="1:22" ht="43.2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15">
        <f t="shared" si="343"/>
        <v>42338.9375</v>
      </c>
      <c r="K3695" s="3">
        <v>1446352529</v>
      </c>
      <c r="L3695" s="15">
        <f t="shared" si="344"/>
        <v>42309.191307870366</v>
      </c>
      <c r="M3695" s="15" t="str">
        <f t="shared" si="345"/>
        <v>Nov</v>
      </c>
      <c r="N3695" s="15" t="str">
        <f t="shared" si="346"/>
        <v>2015</v>
      </c>
      <c r="O3695" s="3" t="b">
        <v>0</v>
      </c>
      <c r="P3695" s="3">
        <v>14</v>
      </c>
      <c r="Q3695" s="3" t="b">
        <v>1</v>
      </c>
      <c r="R3695" s="3" t="s">
        <v>8271</v>
      </c>
      <c r="S3695" s="7">
        <f t="shared" si="342"/>
        <v>129</v>
      </c>
      <c r="T3695" s="3">
        <f t="shared" si="347"/>
        <v>30.71</v>
      </c>
      <c r="U3695" s="9" t="s">
        <v>8310</v>
      </c>
      <c r="V3695" s="3" t="s">
        <v>8311</v>
      </c>
    </row>
    <row r="3696" spans="1:22" ht="57.6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15">
        <f t="shared" si="343"/>
        <v>42527.083333333328</v>
      </c>
      <c r="K3696" s="3">
        <v>1461985967</v>
      </c>
      <c r="L3696" s="15">
        <f t="shared" si="344"/>
        <v>42490.133877314816</v>
      </c>
      <c r="M3696" s="15" t="str">
        <f t="shared" si="345"/>
        <v>Apr</v>
      </c>
      <c r="N3696" s="15" t="str">
        <f t="shared" si="346"/>
        <v>2016</v>
      </c>
      <c r="O3696" s="3" t="b">
        <v>0</v>
      </c>
      <c r="P3696" s="3">
        <v>60</v>
      </c>
      <c r="Q3696" s="3" t="b">
        <v>1</v>
      </c>
      <c r="R3696" s="3" t="s">
        <v>8271</v>
      </c>
      <c r="S3696" s="7">
        <f t="shared" si="342"/>
        <v>107</v>
      </c>
      <c r="T3696" s="3">
        <f t="shared" si="347"/>
        <v>62.67</v>
      </c>
      <c r="U3696" s="9" t="s">
        <v>8310</v>
      </c>
      <c r="V3696" s="3" t="s">
        <v>8311</v>
      </c>
    </row>
    <row r="3697" spans="1:22" ht="57.6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15">
        <f t="shared" si="343"/>
        <v>42015.870486111111</v>
      </c>
      <c r="K3697" s="3">
        <v>1419281610</v>
      </c>
      <c r="L3697" s="15">
        <f t="shared" si="344"/>
        <v>41995.870486111111</v>
      </c>
      <c r="M3697" s="15" t="str">
        <f t="shared" si="345"/>
        <v>Dec</v>
      </c>
      <c r="N3697" s="15" t="str">
        <f t="shared" si="346"/>
        <v>2014</v>
      </c>
      <c r="O3697" s="3" t="b">
        <v>0</v>
      </c>
      <c r="P3697" s="3">
        <v>33</v>
      </c>
      <c r="Q3697" s="3" t="b">
        <v>1</v>
      </c>
      <c r="R3697" s="3" t="s">
        <v>8271</v>
      </c>
      <c r="S3697" s="7">
        <f t="shared" si="342"/>
        <v>100</v>
      </c>
      <c r="T3697" s="3">
        <f t="shared" si="347"/>
        <v>121.36</v>
      </c>
      <c r="U3697" s="9" t="s">
        <v>8310</v>
      </c>
      <c r="V3697" s="3" t="s">
        <v>8311</v>
      </c>
    </row>
    <row r="3698" spans="1:22" ht="43.2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15">
        <f t="shared" si="343"/>
        <v>42048.617083333331</v>
      </c>
      <c r="K3698" s="3">
        <v>1418654916</v>
      </c>
      <c r="L3698" s="15">
        <f t="shared" si="344"/>
        <v>41988.617083333331</v>
      </c>
      <c r="M3698" s="15" t="str">
        <f t="shared" si="345"/>
        <v>Dec</v>
      </c>
      <c r="N3698" s="15" t="str">
        <f t="shared" si="346"/>
        <v>2014</v>
      </c>
      <c r="O3698" s="3" t="b">
        <v>0</v>
      </c>
      <c r="P3698" s="3">
        <v>78</v>
      </c>
      <c r="Q3698" s="3" t="b">
        <v>1</v>
      </c>
      <c r="R3698" s="3" t="s">
        <v>8271</v>
      </c>
      <c r="S3698" s="7">
        <f t="shared" si="342"/>
        <v>155</v>
      </c>
      <c r="T3698" s="3">
        <f t="shared" si="347"/>
        <v>39.74</v>
      </c>
      <c r="U3698" s="9" t="s">
        <v>8310</v>
      </c>
      <c r="V3698" s="3" t="s">
        <v>8311</v>
      </c>
    </row>
    <row r="3699" spans="1:22" ht="43.2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15">
        <f t="shared" si="343"/>
        <v>42500.465833333335</v>
      </c>
      <c r="K3699" s="3">
        <v>1461064248</v>
      </c>
      <c r="L3699" s="15">
        <f t="shared" si="344"/>
        <v>42479.465833333335</v>
      </c>
      <c r="M3699" s="15" t="str">
        <f t="shared" si="345"/>
        <v>Apr</v>
      </c>
      <c r="N3699" s="15" t="str">
        <f t="shared" si="346"/>
        <v>2016</v>
      </c>
      <c r="O3699" s="3" t="b">
        <v>0</v>
      </c>
      <c r="P3699" s="3">
        <v>30</v>
      </c>
      <c r="Q3699" s="3" t="b">
        <v>1</v>
      </c>
      <c r="R3699" s="3" t="s">
        <v>8271</v>
      </c>
      <c r="S3699" s="7">
        <f t="shared" si="342"/>
        <v>108</v>
      </c>
      <c r="T3699" s="3">
        <f t="shared" si="347"/>
        <v>72</v>
      </c>
      <c r="U3699" s="9" t="s">
        <v>8310</v>
      </c>
      <c r="V3699" s="3" t="s">
        <v>8311</v>
      </c>
    </row>
    <row r="3700" spans="1:22" ht="43.2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15">
        <f t="shared" si="343"/>
        <v>42431.806562500002</v>
      </c>
      <c r="K3700" s="3">
        <v>1454354487</v>
      </c>
      <c r="L3700" s="15">
        <f t="shared" si="344"/>
        <v>42401.806562500002</v>
      </c>
      <c r="M3700" s="15" t="str">
        <f t="shared" si="345"/>
        <v>Feb</v>
      </c>
      <c r="N3700" s="15" t="str">
        <f t="shared" si="346"/>
        <v>2016</v>
      </c>
      <c r="O3700" s="3" t="b">
        <v>0</v>
      </c>
      <c r="P3700" s="3">
        <v>136</v>
      </c>
      <c r="Q3700" s="3" t="b">
        <v>1</v>
      </c>
      <c r="R3700" s="3" t="s">
        <v>8271</v>
      </c>
      <c r="S3700" s="7">
        <f t="shared" si="342"/>
        <v>111</v>
      </c>
      <c r="T3700" s="3">
        <f t="shared" si="347"/>
        <v>40.630000000000003</v>
      </c>
      <c r="U3700" s="9" t="s">
        <v>8310</v>
      </c>
      <c r="V3700" s="3" t="s">
        <v>8311</v>
      </c>
    </row>
    <row r="3701" spans="1:22" ht="43.2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15">
        <f t="shared" si="343"/>
        <v>41927.602037037039</v>
      </c>
      <c r="K3701" s="3">
        <v>1410791216</v>
      </c>
      <c r="L3701" s="15">
        <f t="shared" si="344"/>
        <v>41897.602037037039</v>
      </c>
      <c r="M3701" s="15" t="str">
        <f t="shared" si="345"/>
        <v>Sep</v>
      </c>
      <c r="N3701" s="15" t="str">
        <f t="shared" si="346"/>
        <v>2014</v>
      </c>
      <c r="O3701" s="3" t="b">
        <v>0</v>
      </c>
      <c r="P3701" s="3">
        <v>40</v>
      </c>
      <c r="Q3701" s="3" t="b">
        <v>1</v>
      </c>
      <c r="R3701" s="3" t="s">
        <v>8271</v>
      </c>
      <c r="S3701" s="7">
        <f t="shared" si="342"/>
        <v>101</v>
      </c>
      <c r="T3701" s="3">
        <f t="shared" si="347"/>
        <v>63</v>
      </c>
      <c r="U3701" s="9" t="s">
        <v>8310</v>
      </c>
      <c r="V3701" s="3" t="s">
        <v>8311</v>
      </c>
    </row>
    <row r="3702" spans="1:22" ht="28.8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15">
        <f t="shared" si="343"/>
        <v>41912.666666666664</v>
      </c>
      <c r="K3702" s="3">
        <v>1409493800</v>
      </c>
      <c r="L3702" s="15">
        <f t="shared" si="344"/>
        <v>41882.585648148146</v>
      </c>
      <c r="M3702" s="15" t="str">
        <f t="shared" si="345"/>
        <v>Aug</v>
      </c>
      <c r="N3702" s="15" t="str">
        <f t="shared" si="346"/>
        <v>2014</v>
      </c>
      <c r="O3702" s="3" t="b">
        <v>0</v>
      </c>
      <c r="P3702" s="3">
        <v>18</v>
      </c>
      <c r="Q3702" s="3" t="b">
        <v>1</v>
      </c>
      <c r="R3702" s="3" t="s">
        <v>8271</v>
      </c>
      <c r="S3702" s="7">
        <f t="shared" si="342"/>
        <v>121</v>
      </c>
      <c r="T3702" s="3">
        <f t="shared" si="347"/>
        <v>33.67</v>
      </c>
      <c r="U3702" s="9" t="s">
        <v>8310</v>
      </c>
      <c r="V3702" s="3" t="s">
        <v>8311</v>
      </c>
    </row>
    <row r="3703" spans="1:22" ht="43.2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15">
        <f t="shared" si="343"/>
        <v>42159.541585648149</v>
      </c>
      <c r="K3703" s="3">
        <v>1430830793</v>
      </c>
      <c r="L3703" s="15">
        <f t="shared" si="344"/>
        <v>42129.541585648149</v>
      </c>
      <c r="M3703" s="15" t="str">
        <f t="shared" si="345"/>
        <v>May</v>
      </c>
      <c r="N3703" s="15" t="str">
        <f t="shared" si="346"/>
        <v>2015</v>
      </c>
      <c r="O3703" s="3" t="b">
        <v>0</v>
      </c>
      <c r="P3703" s="3">
        <v>39</v>
      </c>
      <c r="Q3703" s="3" t="b">
        <v>1</v>
      </c>
      <c r="R3703" s="3" t="s">
        <v>8271</v>
      </c>
      <c r="S3703" s="7">
        <f t="shared" si="342"/>
        <v>100</v>
      </c>
      <c r="T3703" s="3">
        <f t="shared" si="347"/>
        <v>38.590000000000003</v>
      </c>
      <c r="U3703" s="9" t="s">
        <v>8310</v>
      </c>
      <c r="V3703" s="3" t="s">
        <v>8311</v>
      </c>
    </row>
    <row r="3704" spans="1:22" ht="57.6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15">
        <f t="shared" si="343"/>
        <v>42561.957638888889</v>
      </c>
      <c r="K3704" s="3">
        <v>1464958484</v>
      </c>
      <c r="L3704" s="15">
        <f t="shared" si="344"/>
        <v>42524.53800925926</v>
      </c>
      <c r="M3704" s="15" t="str">
        <f t="shared" si="345"/>
        <v>Jun</v>
      </c>
      <c r="N3704" s="15" t="str">
        <f t="shared" si="346"/>
        <v>2016</v>
      </c>
      <c r="O3704" s="3" t="b">
        <v>0</v>
      </c>
      <c r="P3704" s="3">
        <v>21</v>
      </c>
      <c r="Q3704" s="3" t="b">
        <v>1</v>
      </c>
      <c r="R3704" s="3" t="s">
        <v>8271</v>
      </c>
      <c r="S3704" s="7">
        <f t="shared" si="342"/>
        <v>109</v>
      </c>
      <c r="T3704" s="3">
        <f t="shared" si="347"/>
        <v>155.94999999999999</v>
      </c>
      <c r="U3704" s="9" t="s">
        <v>8310</v>
      </c>
      <c r="V3704" s="3" t="s">
        <v>8311</v>
      </c>
    </row>
    <row r="3705" spans="1:22" ht="43.2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15">
        <f t="shared" si="343"/>
        <v>42595.290972222225</v>
      </c>
      <c r="K3705" s="3">
        <v>1467720388</v>
      </c>
      <c r="L3705" s="15">
        <f t="shared" si="344"/>
        <v>42556.504490740743</v>
      </c>
      <c r="M3705" s="15" t="str">
        <f t="shared" si="345"/>
        <v>Jul</v>
      </c>
      <c r="N3705" s="15" t="str">
        <f t="shared" si="346"/>
        <v>2016</v>
      </c>
      <c r="O3705" s="3" t="b">
        <v>0</v>
      </c>
      <c r="P3705" s="3">
        <v>30</v>
      </c>
      <c r="Q3705" s="3" t="b">
        <v>1</v>
      </c>
      <c r="R3705" s="3" t="s">
        <v>8271</v>
      </c>
      <c r="S3705" s="7">
        <f t="shared" si="342"/>
        <v>123</v>
      </c>
      <c r="T3705" s="3">
        <f t="shared" si="347"/>
        <v>43.2</v>
      </c>
      <c r="U3705" s="9" t="s">
        <v>8310</v>
      </c>
      <c r="V3705" s="3" t="s">
        <v>8311</v>
      </c>
    </row>
    <row r="3706" spans="1:22" ht="43.2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15">
        <f t="shared" si="343"/>
        <v>42521.689745370371</v>
      </c>
      <c r="K3706" s="3">
        <v>1459528394</v>
      </c>
      <c r="L3706" s="15">
        <f t="shared" si="344"/>
        <v>42461.689745370371</v>
      </c>
      <c r="M3706" s="15" t="str">
        <f t="shared" si="345"/>
        <v>Apr</v>
      </c>
      <c r="N3706" s="15" t="str">
        <f t="shared" si="346"/>
        <v>2016</v>
      </c>
      <c r="O3706" s="3" t="b">
        <v>0</v>
      </c>
      <c r="P3706" s="3">
        <v>27</v>
      </c>
      <c r="Q3706" s="3" t="b">
        <v>1</v>
      </c>
      <c r="R3706" s="3" t="s">
        <v>8271</v>
      </c>
      <c r="S3706" s="7">
        <f t="shared" si="342"/>
        <v>136</v>
      </c>
      <c r="T3706" s="3">
        <f t="shared" si="347"/>
        <v>15.15</v>
      </c>
      <c r="U3706" s="9" t="s">
        <v>8310</v>
      </c>
      <c r="V3706" s="3" t="s">
        <v>8311</v>
      </c>
    </row>
    <row r="3707" spans="1:22" ht="43.2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15">
        <f t="shared" si="343"/>
        <v>41813.75</v>
      </c>
      <c r="K3707" s="3">
        <v>1401714114</v>
      </c>
      <c r="L3707" s="15">
        <f t="shared" si="344"/>
        <v>41792.542986111112</v>
      </c>
      <c r="M3707" s="15" t="str">
        <f t="shared" si="345"/>
        <v>Jun</v>
      </c>
      <c r="N3707" s="15" t="str">
        <f t="shared" si="346"/>
        <v>2014</v>
      </c>
      <c r="O3707" s="3" t="b">
        <v>0</v>
      </c>
      <c r="P3707" s="3">
        <v>35</v>
      </c>
      <c r="Q3707" s="3" t="b">
        <v>1</v>
      </c>
      <c r="R3707" s="3" t="s">
        <v>8271</v>
      </c>
      <c r="S3707" s="7">
        <f t="shared" si="342"/>
        <v>103</v>
      </c>
      <c r="T3707" s="3">
        <f t="shared" si="347"/>
        <v>83.57</v>
      </c>
      <c r="U3707" s="9" t="s">
        <v>8310</v>
      </c>
      <c r="V3707" s="3" t="s">
        <v>8311</v>
      </c>
    </row>
    <row r="3708" spans="1:22" ht="43.2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15">
        <f t="shared" si="343"/>
        <v>41894.913761574076</v>
      </c>
      <c r="K3708" s="3">
        <v>1409262949</v>
      </c>
      <c r="L3708" s="15">
        <f t="shared" si="344"/>
        <v>41879.913761574076</v>
      </c>
      <c r="M3708" s="15" t="str">
        <f t="shared" si="345"/>
        <v>Aug</v>
      </c>
      <c r="N3708" s="15" t="str">
        <f t="shared" si="346"/>
        <v>2014</v>
      </c>
      <c r="O3708" s="3" t="b">
        <v>0</v>
      </c>
      <c r="P3708" s="3">
        <v>13</v>
      </c>
      <c r="Q3708" s="3" t="b">
        <v>1</v>
      </c>
      <c r="R3708" s="3" t="s">
        <v>8271</v>
      </c>
      <c r="S3708" s="7">
        <f t="shared" si="342"/>
        <v>121</v>
      </c>
      <c r="T3708" s="3">
        <f t="shared" si="347"/>
        <v>140</v>
      </c>
      <c r="U3708" s="9" t="s">
        <v>8310</v>
      </c>
      <c r="V3708" s="3" t="s">
        <v>8311</v>
      </c>
    </row>
    <row r="3709" spans="1:22" ht="43.2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15">
        <f t="shared" si="343"/>
        <v>42573.226388888885</v>
      </c>
      <c r="K3709" s="3">
        <v>1467335378</v>
      </c>
      <c r="L3709" s="15">
        <f t="shared" si="344"/>
        <v>42552.048356481479</v>
      </c>
      <c r="M3709" s="15" t="str">
        <f t="shared" si="345"/>
        <v>Jul</v>
      </c>
      <c r="N3709" s="15" t="str">
        <f t="shared" si="346"/>
        <v>2016</v>
      </c>
      <c r="O3709" s="3" t="b">
        <v>0</v>
      </c>
      <c r="P3709" s="3">
        <v>23</v>
      </c>
      <c r="Q3709" s="3" t="b">
        <v>1</v>
      </c>
      <c r="R3709" s="3" t="s">
        <v>8271</v>
      </c>
      <c r="S3709" s="7">
        <f t="shared" si="342"/>
        <v>186</v>
      </c>
      <c r="T3709" s="3">
        <f t="shared" si="347"/>
        <v>80.87</v>
      </c>
      <c r="U3709" s="9" t="s">
        <v>8310</v>
      </c>
      <c r="V3709" s="3" t="s">
        <v>8311</v>
      </c>
    </row>
    <row r="3710" spans="1:22" ht="57.6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15">
        <f t="shared" si="343"/>
        <v>41824.142199074071</v>
      </c>
      <c r="K3710" s="3">
        <v>1403234686</v>
      </c>
      <c r="L3710" s="15">
        <f t="shared" si="344"/>
        <v>41810.142199074071</v>
      </c>
      <c r="M3710" s="15" t="str">
        <f t="shared" si="345"/>
        <v>Jun</v>
      </c>
      <c r="N3710" s="15" t="str">
        <f t="shared" si="346"/>
        <v>2014</v>
      </c>
      <c r="O3710" s="3" t="b">
        <v>0</v>
      </c>
      <c r="P3710" s="3">
        <v>39</v>
      </c>
      <c r="Q3710" s="3" t="b">
        <v>1</v>
      </c>
      <c r="R3710" s="3" t="s">
        <v>8271</v>
      </c>
      <c r="S3710" s="7">
        <f t="shared" si="342"/>
        <v>300</v>
      </c>
      <c r="T3710" s="3">
        <f t="shared" si="347"/>
        <v>53.85</v>
      </c>
      <c r="U3710" s="9" t="s">
        <v>8310</v>
      </c>
      <c r="V3710" s="3" t="s">
        <v>8311</v>
      </c>
    </row>
    <row r="3711" spans="1:22" ht="43.2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15">
        <f t="shared" si="343"/>
        <v>41815.707708333335</v>
      </c>
      <c r="K3711" s="3">
        <v>1401123546</v>
      </c>
      <c r="L3711" s="15">
        <f t="shared" si="344"/>
        <v>41785.707708333335</v>
      </c>
      <c r="M3711" s="15" t="str">
        <f t="shared" si="345"/>
        <v>May</v>
      </c>
      <c r="N3711" s="15" t="str">
        <f t="shared" si="346"/>
        <v>2014</v>
      </c>
      <c r="O3711" s="3" t="b">
        <v>0</v>
      </c>
      <c r="P3711" s="3">
        <v>35</v>
      </c>
      <c r="Q3711" s="3" t="b">
        <v>1</v>
      </c>
      <c r="R3711" s="3" t="s">
        <v>8271</v>
      </c>
      <c r="S3711" s="7">
        <f t="shared" si="342"/>
        <v>108</v>
      </c>
      <c r="T3711" s="3">
        <f t="shared" si="347"/>
        <v>30.93</v>
      </c>
      <c r="U3711" s="9" t="s">
        <v>8310</v>
      </c>
      <c r="V3711" s="3" t="s">
        <v>8311</v>
      </c>
    </row>
    <row r="3712" spans="1:22" ht="28.8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15">
        <f t="shared" si="343"/>
        <v>42097.576249999998</v>
      </c>
      <c r="K3712" s="3">
        <v>1425908988</v>
      </c>
      <c r="L3712" s="15">
        <f t="shared" si="344"/>
        <v>42072.576249999998</v>
      </c>
      <c r="M3712" s="15" t="str">
        <f t="shared" si="345"/>
        <v>Mar</v>
      </c>
      <c r="N3712" s="15" t="str">
        <f t="shared" si="346"/>
        <v>2015</v>
      </c>
      <c r="O3712" s="3" t="b">
        <v>0</v>
      </c>
      <c r="P3712" s="3">
        <v>27</v>
      </c>
      <c r="Q3712" s="3" t="b">
        <v>1</v>
      </c>
      <c r="R3712" s="3" t="s">
        <v>8271</v>
      </c>
      <c r="S3712" s="7">
        <f t="shared" si="342"/>
        <v>141</v>
      </c>
      <c r="T3712" s="3">
        <f t="shared" si="347"/>
        <v>67.959999999999994</v>
      </c>
      <c r="U3712" s="9" t="s">
        <v>8310</v>
      </c>
      <c r="V3712" s="3" t="s">
        <v>8311</v>
      </c>
    </row>
    <row r="3713" spans="1:22" ht="28.8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15">
        <f t="shared" si="343"/>
        <v>41805.666666666664</v>
      </c>
      <c r="K3713" s="3">
        <v>1400606573</v>
      </c>
      <c r="L3713" s="15">
        <f t="shared" si="344"/>
        <v>41779.724224537036</v>
      </c>
      <c r="M3713" s="15" t="str">
        <f t="shared" si="345"/>
        <v>May</v>
      </c>
      <c r="N3713" s="15" t="str">
        <f t="shared" si="346"/>
        <v>2014</v>
      </c>
      <c r="O3713" s="3" t="b">
        <v>0</v>
      </c>
      <c r="P3713" s="3">
        <v>21</v>
      </c>
      <c r="Q3713" s="3" t="b">
        <v>1</v>
      </c>
      <c r="R3713" s="3" t="s">
        <v>8271</v>
      </c>
      <c r="S3713" s="7">
        <f t="shared" si="342"/>
        <v>114</v>
      </c>
      <c r="T3713" s="3">
        <f t="shared" si="347"/>
        <v>27.14</v>
      </c>
      <c r="U3713" s="9" t="s">
        <v>8310</v>
      </c>
      <c r="V3713" s="3" t="s">
        <v>8311</v>
      </c>
    </row>
    <row r="3714" spans="1:22" ht="57.6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15">
        <f t="shared" si="343"/>
        <v>42155.290972222225</v>
      </c>
      <c r="K3714" s="3">
        <v>1431230867</v>
      </c>
      <c r="L3714" s="15">
        <f t="shared" si="344"/>
        <v>42134.172071759262</v>
      </c>
      <c r="M3714" s="15" t="str">
        <f t="shared" si="345"/>
        <v>May</v>
      </c>
      <c r="N3714" s="15" t="str">
        <f t="shared" si="346"/>
        <v>2015</v>
      </c>
      <c r="O3714" s="3" t="b">
        <v>0</v>
      </c>
      <c r="P3714" s="3">
        <v>104</v>
      </c>
      <c r="Q3714" s="3" t="b">
        <v>1</v>
      </c>
      <c r="R3714" s="3" t="s">
        <v>8271</v>
      </c>
      <c r="S3714" s="7">
        <f t="shared" ref="S3714:S3777" si="348">ROUND((E3714/D3714)*100,0)</f>
        <v>154</v>
      </c>
      <c r="T3714" s="3">
        <f t="shared" si="347"/>
        <v>110.87</v>
      </c>
      <c r="U3714" s="9" t="s">
        <v>8310</v>
      </c>
      <c r="V3714" s="3" t="s">
        <v>8311</v>
      </c>
    </row>
    <row r="3715" spans="1:22" ht="43.2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15">
        <f t="shared" ref="J3715:J3778" si="349">(((I3715/60)/60)/24)+DATE(1970,1,1)</f>
        <v>42525.738032407404</v>
      </c>
      <c r="K3715" s="3">
        <v>1463334166</v>
      </c>
      <c r="L3715" s="15">
        <f t="shared" ref="L3715:L3778" si="350">(((K3715/60)/60)/24)+DATE(1970,1,1)</f>
        <v>42505.738032407404</v>
      </c>
      <c r="M3715" s="15" t="str">
        <f t="shared" ref="M3715:M3778" si="351">TEXT(L3715, "mmm")</f>
        <v>May</v>
      </c>
      <c r="N3715" s="15" t="str">
        <f t="shared" ref="N3715:N3778" si="352">TEXT(L3715, "yyyy")</f>
        <v>2016</v>
      </c>
      <c r="O3715" s="3" t="b">
        <v>0</v>
      </c>
      <c r="P3715" s="3">
        <v>19</v>
      </c>
      <c r="Q3715" s="3" t="b">
        <v>1</v>
      </c>
      <c r="R3715" s="3" t="s">
        <v>8271</v>
      </c>
      <c r="S3715" s="7">
        <f t="shared" si="348"/>
        <v>102</v>
      </c>
      <c r="T3715" s="3">
        <f t="shared" ref="T3715:T3778" si="353">ROUND(E3715/P3715,2)</f>
        <v>106.84</v>
      </c>
      <c r="U3715" s="9" t="s">
        <v>8310</v>
      </c>
      <c r="V3715" s="3" t="s">
        <v>8311</v>
      </c>
    </row>
    <row r="3716" spans="1:22" ht="43.2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15">
        <f t="shared" si="349"/>
        <v>42150.165972222225</v>
      </c>
      <c r="K3716" s="3">
        <v>1429881667</v>
      </c>
      <c r="L3716" s="15">
        <f t="shared" si="350"/>
        <v>42118.556331018524</v>
      </c>
      <c r="M3716" s="15" t="str">
        <f t="shared" si="351"/>
        <v>Apr</v>
      </c>
      <c r="N3716" s="15" t="str">
        <f t="shared" si="352"/>
        <v>2015</v>
      </c>
      <c r="O3716" s="3" t="b">
        <v>0</v>
      </c>
      <c r="P3716" s="3">
        <v>97</v>
      </c>
      <c r="Q3716" s="3" t="b">
        <v>1</v>
      </c>
      <c r="R3716" s="3" t="s">
        <v>8271</v>
      </c>
      <c r="S3716" s="7">
        <f t="shared" si="348"/>
        <v>102</v>
      </c>
      <c r="T3716" s="3">
        <f t="shared" si="353"/>
        <v>105.52</v>
      </c>
      <c r="U3716" s="9" t="s">
        <v>8310</v>
      </c>
      <c r="V3716" s="3" t="s">
        <v>8311</v>
      </c>
    </row>
    <row r="3717" spans="1:22" ht="43.2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15">
        <f t="shared" si="349"/>
        <v>42094.536111111112</v>
      </c>
      <c r="K3717" s="3">
        <v>1422834819</v>
      </c>
      <c r="L3717" s="15">
        <f t="shared" si="350"/>
        <v>42036.995590277773</v>
      </c>
      <c r="M3717" s="15" t="str">
        <f t="shared" si="351"/>
        <v>Feb</v>
      </c>
      <c r="N3717" s="15" t="str">
        <f t="shared" si="352"/>
        <v>2015</v>
      </c>
      <c r="O3717" s="3" t="b">
        <v>0</v>
      </c>
      <c r="P3717" s="3">
        <v>27</v>
      </c>
      <c r="Q3717" s="3" t="b">
        <v>1</v>
      </c>
      <c r="R3717" s="3" t="s">
        <v>8271</v>
      </c>
      <c r="S3717" s="7">
        <f t="shared" si="348"/>
        <v>103</v>
      </c>
      <c r="T3717" s="3">
        <f t="shared" si="353"/>
        <v>132.96</v>
      </c>
      <c r="U3717" s="9" t="s">
        <v>8310</v>
      </c>
      <c r="V3717" s="3" t="s">
        <v>8311</v>
      </c>
    </row>
    <row r="3718" spans="1:22" ht="43.2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15">
        <f t="shared" si="349"/>
        <v>42390.887835648144</v>
      </c>
      <c r="K3718" s="3">
        <v>1450819109</v>
      </c>
      <c r="L3718" s="15">
        <f t="shared" si="350"/>
        <v>42360.887835648144</v>
      </c>
      <c r="M3718" s="15" t="str">
        <f t="shared" si="351"/>
        <v>Dec</v>
      </c>
      <c r="N3718" s="15" t="str">
        <f t="shared" si="352"/>
        <v>2015</v>
      </c>
      <c r="O3718" s="3" t="b">
        <v>0</v>
      </c>
      <c r="P3718" s="3">
        <v>24</v>
      </c>
      <c r="Q3718" s="3" t="b">
        <v>1</v>
      </c>
      <c r="R3718" s="3" t="s">
        <v>8271</v>
      </c>
      <c r="S3718" s="7">
        <f t="shared" si="348"/>
        <v>156</v>
      </c>
      <c r="T3718" s="3">
        <f t="shared" si="353"/>
        <v>51.92</v>
      </c>
      <c r="U3718" s="9" t="s">
        <v>8310</v>
      </c>
      <c r="V3718" s="3" t="s">
        <v>8311</v>
      </c>
    </row>
    <row r="3719" spans="1:22" ht="43.2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15">
        <f t="shared" si="349"/>
        <v>42133.866307870368</v>
      </c>
      <c r="K3719" s="3">
        <v>1428526049</v>
      </c>
      <c r="L3719" s="15">
        <f t="shared" si="350"/>
        <v>42102.866307870368</v>
      </c>
      <c r="M3719" s="15" t="str">
        <f t="shared" si="351"/>
        <v>Apr</v>
      </c>
      <c r="N3719" s="15" t="str">
        <f t="shared" si="352"/>
        <v>2015</v>
      </c>
      <c r="O3719" s="3" t="b">
        <v>0</v>
      </c>
      <c r="P3719" s="3">
        <v>13</v>
      </c>
      <c r="Q3719" s="3" t="b">
        <v>1</v>
      </c>
      <c r="R3719" s="3" t="s">
        <v>8271</v>
      </c>
      <c r="S3719" s="7">
        <f t="shared" si="348"/>
        <v>101</v>
      </c>
      <c r="T3719" s="3">
        <f t="shared" si="353"/>
        <v>310</v>
      </c>
      <c r="U3719" s="9" t="s">
        <v>8310</v>
      </c>
      <c r="V3719" s="3" t="s">
        <v>8311</v>
      </c>
    </row>
    <row r="3720" spans="1:22" ht="43.2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15">
        <f t="shared" si="349"/>
        <v>42062.716145833328</v>
      </c>
      <c r="K3720" s="3">
        <v>1422465075</v>
      </c>
      <c r="L3720" s="15">
        <f t="shared" si="350"/>
        <v>42032.716145833328</v>
      </c>
      <c r="M3720" s="15" t="str">
        <f t="shared" si="351"/>
        <v>Jan</v>
      </c>
      <c r="N3720" s="15" t="str">
        <f t="shared" si="352"/>
        <v>2015</v>
      </c>
      <c r="O3720" s="3" t="b">
        <v>0</v>
      </c>
      <c r="P3720" s="3">
        <v>46</v>
      </c>
      <c r="Q3720" s="3" t="b">
        <v>1</v>
      </c>
      <c r="R3720" s="3" t="s">
        <v>8271</v>
      </c>
      <c r="S3720" s="7">
        <f t="shared" si="348"/>
        <v>239</v>
      </c>
      <c r="T3720" s="3">
        <f t="shared" si="353"/>
        <v>26.02</v>
      </c>
      <c r="U3720" s="9" t="s">
        <v>8310</v>
      </c>
      <c r="V3720" s="3" t="s">
        <v>8311</v>
      </c>
    </row>
    <row r="3721" spans="1:22" ht="28.8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15">
        <f t="shared" si="349"/>
        <v>42177.729930555557</v>
      </c>
      <c r="K3721" s="3">
        <v>1432402266</v>
      </c>
      <c r="L3721" s="15">
        <f t="shared" si="350"/>
        <v>42147.729930555557</v>
      </c>
      <c r="M3721" s="15" t="str">
        <f t="shared" si="351"/>
        <v>May</v>
      </c>
      <c r="N3721" s="15" t="str">
        <f t="shared" si="352"/>
        <v>2015</v>
      </c>
      <c r="O3721" s="3" t="b">
        <v>0</v>
      </c>
      <c r="P3721" s="3">
        <v>4</v>
      </c>
      <c r="Q3721" s="3" t="b">
        <v>1</v>
      </c>
      <c r="R3721" s="3" t="s">
        <v>8271</v>
      </c>
      <c r="S3721" s="7">
        <f t="shared" si="348"/>
        <v>210</v>
      </c>
      <c r="T3721" s="3">
        <f t="shared" si="353"/>
        <v>105</v>
      </c>
      <c r="U3721" s="9" t="s">
        <v>8310</v>
      </c>
      <c r="V3721" s="3" t="s">
        <v>8311</v>
      </c>
    </row>
    <row r="3722" spans="1:22" ht="28.8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15">
        <f t="shared" si="349"/>
        <v>42187.993125000001</v>
      </c>
      <c r="K3722" s="3">
        <v>1433980206</v>
      </c>
      <c r="L3722" s="15">
        <f t="shared" si="350"/>
        <v>42165.993125000001</v>
      </c>
      <c r="M3722" s="15" t="str">
        <f t="shared" si="351"/>
        <v>Jun</v>
      </c>
      <c r="N3722" s="15" t="str">
        <f t="shared" si="352"/>
        <v>2015</v>
      </c>
      <c r="O3722" s="3" t="b">
        <v>0</v>
      </c>
      <c r="P3722" s="3">
        <v>40</v>
      </c>
      <c r="Q3722" s="3" t="b">
        <v>1</v>
      </c>
      <c r="R3722" s="3" t="s">
        <v>8271</v>
      </c>
      <c r="S3722" s="7">
        <f t="shared" si="348"/>
        <v>105</v>
      </c>
      <c r="T3722" s="3">
        <f t="shared" si="353"/>
        <v>86.23</v>
      </c>
      <c r="U3722" s="9" t="s">
        <v>8310</v>
      </c>
      <c r="V3722" s="3" t="s">
        <v>8311</v>
      </c>
    </row>
    <row r="3723" spans="1:22" ht="57.6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15">
        <f t="shared" si="349"/>
        <v>41948.977824074071</v>
      </c>
      <c r="K3723" s="3">
        <v>1413412084</v>
      </c>
      <c r="L3723" s="15">
        <f t="shared" si="350"/>
        <v>41927.936157407406</v>
      </c>
      <c r="M3723" s="15" t="str">
        <f t="shared" si="351"/>
        <v>Oct</v>
      </c>
      <c r="N3723" s="15" t="str">
        <f t="shared" si="352"/>
        <v>2014</v>
      </c>
      <c r="O3723" s="3" t="b">
        <v>0</v>
      </c>
      <c r="P3723" s="3">
        <v>44</v>
      </c>
      <c r="Q3723" s="3" t="b">
        <v>1</v>
      </c>
      <c r="R3723" s="3" t="s">
        <v>8271</v>
      </c>
      <c r="S3723" s="7">
        <f t="shared" si="348"/>
        <v>101</v>
      </c>
      <c r="T3723" s="3">
        <f t="shared" si="353"/>
        <v>114.55</v>
      </c>
      <c r="U3723" s="9" t="s">
        <v>8310</v>
      </c>
      <c r="V3723" s="3" t="s">
        <v>8311</v>
      </c>
    </row>
    <row r="3724" spans="1:22" ht="57.6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15">
        <f t="shared" si="349"/>
        <v>42411.957638888889</v>
      </c>
      <c r="K3724" s="3">
        <v>1452614847</v>
      </c>
      <c r="L3724" s="15">
        <f t="shared" si="350"/>
        <v>42381.671840277777</v>
      </c>
      <c r="M3724" s="15" t="str">
        <f t="shared" si="351"/>
        <v>Jan</v>
      </c>
      <c r="N3724" s="15" t="str">
        <f t="shared" si="352"/>
        <v>2016</v>
      </c>
      <c r="O3724" s="3" t="b">
        <v>0</v>
      </c>
      <c r="P3724" s="3">
        <v>35</v>
      </c>
      <c r="Q3724" s="3" t="b">
        <v>1</v>
      </c>
      <c r="R3724" s="3" t="s">
        <v>8271</v>
      </c>
      <c r="S3724" s="7">
        <f t="shared" si="348"/>
        <v>111</v>
      </c>
      <c r="T3724" s="3">
        <f t="shared" si="353"/>
        <v>47.66</v>
      </c>
      <c r="U3724" s="9" t="s">
        <v>8310</v>
      </c>
      <c r="V3724" s="3" t="s">
        <v>8311</v>
      </c>
    </row>
    <row r="3725" spans="1:22" ht="28.8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15">
        <f t="shared" si="349"/>
        <v>41973.794699074075</v>
      </c>
      <c r="K3725" s="3">
        <v>1414778662</v>
      </c>
      <c r="L3725" s="15">
        <f t="shared" si="350"/>
        <v>41943.753032407411</v>
      </c>
      <c r="M3725" s="15" t="str">
        <f t="shared" si="351"/>
        <v>Oct</v>
      </c>
      <c r="N3725" s="15" t="str">
        <f t="shared" si="352"/>
        <v>2014</v>
      </c>
      <c r="O3725" s="3" t="b">
        <v>0</v>
      </c>
      <c r="P3725" s="3">
        <v>63</v>
      </c>
      <c r="Q3725" s="3" t="b">
        <v>1</v>
      </c>
      <c r="R3725" s="3" t="s">
        <v>8271</v>
      </c>
      <c r="S3725" s="7">
        <f t="shared" si="348"/>
        <v>102</v>
      </c>
      <c r="T3725" s="3">
        <f t="shared" si="353"/>
        <v>72.89</v>
      </c>
      <c r="U3725" s="9" t="s">
        <v>8310</v>
      </c>
      <c r="V3725" s="3" t="s">
        <v>8311</v>
      </c>
    </row>
    <row r="3726" spans="1:22" ht="43.2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15">
        <f t="shared" si="349"/>
        <v>42494.958333333328</v>
      </c>
      <c r="K3726" s="3">
        <v>1459856860</v>
      </c>
      <c r="L3726" s="15">
        <f t="shared" si="350"/>
        <v>42465.491435185191</v>
      </c>
      <c r="M3726" s="15" t="str">
        <f t="shared" si="351"/>
        <v>Apr</v>
      </c>
      <c r="N3726" s="15" t="str">
        <f t="shared" si="352"/>
        <v>2016</v>
      </c>
      <c r="O3726" s="3" t="b">
        <v>0</v>
      </c>
      <c r="P3726" s="3">
        <v>89</v>
      </c>
      <c r="Q3726" s="3" t="b">
        <v>1</v>
      </c>
      <c r="R3726" s="3" t="s">
        <v>8271</v>
      </c>
      <c r="S3726" s="7">
        <f t="shared" si="348"/>
        <v>103</v>
      </c>
      <c r="T3726" s="3">
        <f t="shared" si="353"/>
        <v>49.55</v>
      </c>
      <c r="U3726" s="9" t="s">
        <v>8310</v>
      </c>
      <c r="V3726" s="3" t="s">
        <v>8311</v>
      </c>
    </row>
    <row r="3727" spans="1:22" ht="43.2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15">
        <f t="shared" si="349"/>
        <v>42418.895833333328</v>
      </c>
      <c r="K3727" s="3">
        <v>1454366467</v>
      </c>
      <c r="L3727" s="15">
        <f t="shared" si="350"/>
        <v>42401.945219907408</v>
      </c>
      <c r="M3727" s="15" t="str">
        <f t="shared" si="351"/>
        <v>Feb</v>
      </c>
      <c r="N3727" s="15" t="str">
        <f t="shared" si="352"/>
        <v>2016</v>
      </c>
      <c r="O3727" s="3" t="b">
        <v>0</v>
      </c>
      <c r="P3727" s="3">
        <v>15</v>
      </c>
      <c r="Q3727" s="3" t="b">
        <v>1</v>
      </c>
      <c r="R3727" s="3" t="s">
        <v>8271</v>
      </c>
      <c r="S3727" s="7">
        <f t="shared" si="348"/>
        <v>127</v>
      </c>
      <c r="T3727" s="3">
        <f t="shared" si="353"/>
        <v>25.4</v>
      </c>
      <c r="U3727" s="9" t="s">
        <v>8310</v>
      </c>
      <c r="V3727" s="3" t="s">
        <v>8311</v>
      </c>
    </row>
    <row r="3728" spans="1:22" ht="43.2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15">
        <f t="shared" si="349"/>
        <v>42489.875</v>
      </c>
      <c r="K3728" s="3">
        <v>1459567371</v>
      </c>
      <c r="L3728" s="15">
        <f t="shared" si="350"/>
        <v>42462.140868055561</v>
      </c>
      <c r="M3728" s="15" t="str">
        <f t="shared" si="351"/>
        <v>Apr</v>
      </c>
      <c r="N3728" s="15" t="str">
        <f t="shared" si="352"/>
        <v>2016</v>
      </c>
      <c r="O3728" s="3" t="b">
        <v>0</v>
      </c>
      <c r="P3728" s="3">
        <v>46</v>
      </c>
      <c r="Q3728" s="3" t="b">
        <v>1</v>
      </c>
      <c r="R3728" s="3" t="s">
        <v>8271</v>
      </c>
      <c r="S3728" s="7">
        <f t="shared" si="348"/>
        <v>339</v>
      </c>
      <c r="T3728" s="3">
        <f t="shared" si="353"/>
        <v>62.59</v>
      </c>
      <c r="U3728" s="9" t="s">
        <v>8310</v>
      </c>
      <c r="V3728" s="3" t="s">
        <v>8311</v>
      </c>
    </row>
    <row r="3729" spans="1:22" ht="43.2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15">
        <f t="shared" si="349"/>
        <v>42663.204861111109</v>
      </c>
      <c r="K3729" s="3">
        <v>1474273294</v>
      </c>
      <c r="L3729" s="15">
        <f t="shared" si="350"/>
        <v>42632.348310185189</v>
      </c>
      <c r="M3729" s="15" t="str">
        <f t="shared" si="351"/>
        <v>Sep</v>
      </c>
      <c r="N3729" s="15" t="str">
        <f t="shared" si="352"/>
        <v>2016</v>
      </c>
      <c r="O3729" s="3" t="b">
        <v>0</v>
      </c>
      <c r="P3729" s="3">
        <v>33</v>
      </c>
      <c r="Q3729" s="3" t="b">
        <v>1</v>
      </c>
      <c r="R3729" s="3" t="s">
        <v>8271</v>
      </c>
      <c r="S3729" s="7">
        <f t="shared" si="348"/>
        <v>101</v>
      </c>
      <c r="T3729" s="3">
        <f t="shared" si="353"/>
        <v>61.06</v>
      </c>
      <c r="U3729" s="9" t="s">
        <v>8310</v>
      </c>
      <c r="V3729" s="3" t="s">
        <v>8311</v>
      </c>
    </row>
    <row r="3730" spans="1:22" ht="43.2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15">
        <f t="shared" si="349"/>
        <v>42235.171018518522</v>
      </c>
      <c r="K3730" s="3">
        <v>1437365176</v>
      </c>
      <c r="L3730" s="15">
        <f t="shared" si="350"/>
        <v>42205.171018518522</v>
      </c>
      <c r="M3730" s="15" t="str">
        <f t="shared" si="351"/>
        <v>Jul</v>
      </c>
      <c r="N3730" s="15" t="str">
        <f t="shared" si="352"/>
        <v>2015</v>
      </c>
      <c r="O3730" s="3" t="b">
        <v>0</v>
      </c>
      <c r="P3730" s="3">
        <v>31</v>
      </c>
      <c r="Q3730" s="3" t="b">
        <v>0</v>
      </c>
      <c r="R3730" s="3" t="s">
        <v>8271</v>
      </c>
      <c r="S3730" s="7">
        <f t="shared" si="348"/>
        <v>9</v>
      </c>
      <c r="T3730" s="3">
        <f t="shared" si="353"/>
        <v>60.06</v>
      </c>
      <c r="U3730" s="9" t="s">
        <v>8310</v>
      </c>
      <c r="V3730" s="3" t="s">
        <v>8311</v>
      </c>
    </row>
    <row r="3731" spans="1:22" ht="43.2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15">
        <f t="shared" si="349"/>
        <v>42086.16333333333</v>
      </c>
      <c r="K3731" s="3">
        <v>1423198512</v>
      </c>
      <c r="L3731" s="15">
        <f t="shared" si="350"/>
        <v>42041.205000000002</v>
      </c>
      <c r="M3731" s="15" t="str">
        <f t="shared" si="351"/>
        <v>Feb</v>
      </c>
      <c r="N3731" s="15" t="str">
        <f t="shared" si="352"/>
        <v>2015</v>
      </c>
      <c r="O3731" s="3" t="b">
        <v>0</v>
      </c>
      <c r="P3731" s="3">
        <v>5</v>
      </c>
      <c r="Q3731" s="3" t="b">
        <v>0</v>
      </c>
      <c r="R3731" s="3" t="s">
        <v>8271</v>
      </c>
      <c r="S3731" s="7">
        <f t="shared" si="348"/>
        <v>7</v>
      </c>
      <c r="T3731" s="3">
        <f t="shared" si="353"/>
        <v>72.400000000000006</v>
      </c>
      <c r="U3731" s="9" t="s">
        <v>8310</v>
      </c>
      <c r="V3731" s="3" t="s">
        <v>8311</v>
      </c>
    </row>
    <row r="3732" spans="1:22" ht="43.2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15">
        <f t="shared" si="349"/>
        <v>42233.677766203706</v>
      </c>
      <c r="K3732" s="3">
        <v>1437236159</v>
      </c>
      <c r="L3732" s="15">
        <f t="shared" si="350"/>
        <v>42203.677766203706</v>
      </c>
      <c r="M3732" s="15" t="str">
        <f t="shared" si="351"/>
        <v>Jul</v>
      </c>
      <c r="N3732" s="15" t="str">
        <f t="shared" si="352"/>
        <v>2015</v>
      </c>
      <c r="O3732" s="3" t="b">
        <v>0</v>
      </c>
      <c r="P3732" s="3">
        <v>1</v>
      </c>
      <c r="Q3732" s="3" t="b">
        <v>0</v>
      </c>
      <c r="R3732" s="3" t="s">
        <v>8271</v>
      </c>
      <c r="S3732" s="7">
        <f t="shared" si="348"/>
        <v>10</v>
      </c>
      <c r="T3732" s="3">
        <f t="shared" si="353"/>
        <v>100</v>
      </c>
      <c r="U3732" s="9" t="s">
        <v>8310</v>
      </c>
      <c r="V3732" s="3" t="s">
        <v>8311</v>
      </c>
    </row>
    <row r="3733" spans="1:22" ht="43.2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15">
        <f t="shared" si="349"/>
        <v>42014.140972222223</v>
      </c>
      <c r="K3733" s="3">
        <v>1418234646</v>
      </c>
      <c r="L3733" s="15">
        <f t="shared" si="350"/>
        <v>41983.752847222218</v>
      </c>
      <c r="M3733" s="15" t="str">
        <f t="shared" si="351"/>
        <v>Dec</v>
      </c>
      <c r="N3733" s="15" t="str">
        <f t="shared" si="352"/>
        <v>2014</v>
      </c>
      <c r="O3733" s="3" t="b">
        <v>0</v>
      </c>
      <c r="P3733" s="3">
        <v>12</v>
      </c>
      <c r="Q3733" s="3" t="b">
        <v>0</v>
      </c>
      <c r="R3733" s="3" t="s">
        <v>8271</v>
      </c>
      <c r="S3733" s="7">
        <f t="shared" si="348"/>
        <v>11</v>
      </c>
      <c r="T3733" s="3">
        <f t="shared" si="353"/>
        <v>51.67</v>
      </c>
      <c r="U3733" s="9" t="s">
        <v>8310</v>
      </c>
      <c r="V3733" s="3" t="s">
        <v>8311</v>
      </c>
    </row>
    <row r="3734" spans="1:22" ht="43.2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15">
        <f t="shared" si="349"/>
        <v>42028.5</v>
      </c>
      <c r="K3734" s="3">
        <v>1416932133</v>
      </c>
      <c r="L3734" s="15">
        <f t="shared" si="350"/>
        <v>41968.677465277782</v>
      </c>
      <c r="M3734" s="15" t="str">
        <f t="shared" si="351"/>
        <v>Nov</v>
      </c>
      <c r="N3734" s="15" t="str">
        <f t="shared" si="352"/>
        <v>2014</v>
      </c>
      <c r="O3734" s="3" t="b">
        <v>0</v>
      </c>
      <c r="P3734" s="3">
        <v>4</v>
      </c>
      <c r="Q3734" s="3" t="b">
        <v>0</v>
      </c>
      <c r="R3734" s="3" t="s">
        <v>8271</v>
      </c>
      <c r="S3734" s="7">
        <f t="shared" si="348"/>
        <v>15</v>
      </c>
      <c r="T3734" s="3">
        <f t="shared" si="353"/>
        <v>32.75</v>
      </c>
      <c r="U3734" s="9" t="s">
        <v>8310</v>
      </c>
      <c r="V3734" s="3" t="s">
        <v>8311</v>
      </c>
    </row>
    <row r="3735" spans="1:22" ht="43.2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15">
        <f t="shared" si="349"/>
        <v>42112.9375</v>
      </c>
      <c r="K3735" s="3">
        <v>1428539708</v>
      </c>
      <c r="L3735" s="15">
        <f t="shared" si="350"/>
        <v>42103.024398148147</v>
      </c>
      <c r="M3735" s="15" t="str">
        <f t="shared" si="351"/>
        <v>Apr</v>
      </c>
      <c r="N3735" s="15" t="str">
        <f t="shared" si="352"/>
        <v>2015</v>
      </c>
      <c r="O3735" s="3" t="b">
        <v>0</v>
      </c>
      <c r="P3735" s="3">
        <v>0</v>
      </c>
      <c r="Q3735" s="3" t="b">
        <v>0</v>
      </c>
      <c r="R3735" s="3" t="s">
        <v>8271</v>
      </c>
      <c r="S3735" s="7">
        <f t="shared" si="348"/>
        <v>0</v>
      </c>
      <c r="T3735" s="3" t="e">
        <f t="shared" si="353"/>
        <v>#DIV/0!</v>
      </c>
      <c r="U3735" s="9" t="s">
        <v>8310</v>
      </c>
      <c r="V3735" s="3" t="s">
        <v>8311</v>
      </c>
    </row>
    <row r="3736" spans="1:22" ht="57.6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15">
        <f t="shared" si="349"/>
        <v>42149.901574074072</v>
      </c>
      <c r="K3736" s="3">
        <v>1427405896</v>
      </c>
      <c r="L3736" s="15">
        <f t="shared" si="350"/>
        <v>42089.901574074072</v>
      </c>
      <c r="M3736" s="15" t="str">
        <f t="shared" si="351"/>
        <v>Mar</v>
      </c>
      <c r="N3736" s="15" t="str">
        <f t="shared" si="352"/>
        <v>2015</v>
      </c>
      <c r="O3736" s="3" t="b">
        <v>0</v>
      </c>
      <c r="P3736" s="3">
        <v>7</v>
      </c>
      <c r="Q3736" s="3" t="b">
        <v>0</v>
      </c>
      <c r="R3736" s="3" t="s">
        <v>8271</v>
      </c>
      <c r="S3736" s="7">
        <f t="shared" si="348"/>
        <v>28</v>
      </c>
      <c r="T3736" s="3">
        <f t="shared" si="353"/>
        <v>61</v>
      </c>
      <c r="U3736" s="9" t="s">
        <v>8310</v>
      </c>
      <c r="V3736" s="3" t="s">
        <v>8311</v>
      </c>
    </row>
    <row r="3737" spans="1:22" ht="28.8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15">
        <f t="shared" si="349"/>
        <v>42152.693159722221</v>
      </c>
      <c r="K3737" s="3">
        <v>1430239089</v>
      </c>
      <c r="L3737" s="15">
        <f t="shared" si="350"/>
        <v>42122.693159722221</v>
      </c>
      <c r="M3737" s="15" t="str">
        <f t="shared" si="351"/>
        <v>Apr</v>
      </c>
      <c r="N3737" s="15" t="str">
        <f t="shared" si="352"/>
        <v>2015</v>
      </c>
      <c r="O3737" s="3" t="b">
        <v>0</v>
      </c>
      <c r="P3737" s="3">
        <v>2</v>
      </c>
      <c r="Q3737" s="3" t="b">
        <v>0</v>
      </c>
      <c r="R3737" s="3" t="s">
        <v>8271</v>
      </c>
      <c r="S3737" s="7">
        <f t="shared" si="348"/>
        <v>13</v>
      </c>
      <c r="T3737" s="3">
        <f t="shared" si="353"/>
        <v>10</v>
      </c>
      <c r="U3737" s="9" t="s">
        <v>8310</v>
      </c>
      <c r="V3737" s="3" t="s">
        <v>8311</v>
      </c>
    </row>
    <row r="3738" spans="1:22" ht="43.2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15">
        <f t="shared" si="349"/>
        <v>42086.75</v>
      </c>
      <c r="K3738" s="3">
        <v>1423847093</v>
      </c>
      <c r="L3738" s="15">
        <f t="shared" si="350"/>
        <v>42048.711724537032</v>
      </c>
      <c r="M3738" s="15" t="str">
        <f t="shared" si="351"/>
        <v>Feb</v>
      </c>
      <c r="N3738" s="15" t="str">
        <f t="shared" si="352"/>
        <v>2015</v>
      </c>
      <c r="O3738" s="3" t="b">
        <v>0</v>
      </c>
      <c r="P3738" s="3">
        <v>1</v>
      </c>
      <c r="Q3738" s="3" t="b">
        <v>0</v>
      </c>
      <c r="R3738" s="3" t="s">
        <v>8271</v>
      </c>
      <c r="S3738" s="7">
        <f t="shared" si="348"/>
        <v>1</v>
      </c>
      <c r="T3738" s="3">
        <f t="shared" si="353"/>
        <v>10</v>
      </c>
      <c r="U3738" s="9" t="s">
        <v>8310</v>
      </c>
      <c r="V3738" s="3" t="s">
        <v>8311</v>
      </c>
    </row>
    <row r="3739" spans="1:22" ht="43.2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15">
        <f t="shared" si="349"/>
        <v>42320.290972222225</v>
      </c>
      <c r="K3739" s="3">
        <v>1445358903</v>
      </c>
      <c r="L3739" s="15">
        <f t="shared" si="350"/>
        <v>42297.691006944442</v>
      </c>
      <c r="M3739" s="15" t="str">
        <f t="shared" si="351"/>
        <v>Oct</v>
      </c>
      <c r="N3739" s="15" t="str">
        <f t="shared" si="352"/>
        <v>2015</v>
      </c>
      <c r="O3739" s="3" t="b">
        <v>0</v>
      </c>
      <c r="P3739" s="3">
        <v>4</v>
      </c>
      <c r="Q3739" s="3" t="b">
        <v>0</v>
      </c>
      <c r="R3739" s="3" t="s">
        <v>8271</v>
      </c>
      <c r="S3739" s="7">
        <f t="shared" si="348"/>
        <v>21</v>
      </c>
      <c r="T3739" s="3">
        <f t="shared" si="353"/>
        <v>37.5</v>
      </c>
      <c r="U3739" s="9" t="s">
        <v>8310</v>
      </c>
      <c r="V3739" s="3" t="s">
        <v>8311</v>
      </c>
    </row>
    <row r="3740" spans="1:22" ht="28.8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15">
        <f t="shared" si="349"/>
        <v>41835.916666666664</v>
      </c>
      <c r="K3740" s="3">
        <v>1403562705</v>
      </c>
      <c r="L3740" s="15">
        <f t="shared" si="350"/>
        <v>41813.938715277778</v>
      </c>
      <c r="M3740" s="15" t="str">
        <f t="shared" si="351"/>
        <v>Jun</v>
      </c>
      <c r="N3740" s="15" t="str">
        <f t="shared" si="352"/>
        <v>2014</v>
      </c>
      <c r="O3740" s="3" t="b">
        <v>0</v>
      </c>
      <c r="P3740" s="3">
        <v>6</v>
      </c>
      <c r="Q3740" s="3" t="b">
        <v>0</v>
      </c>
      <c r="R3740" s="3" t="s">
        <v>8271</v>
      </c>
      <c r="S3740" s="7">
        <f t="shared" si="348"/>
        <v>18</v>
      </c>
      <c r="T3740" s="3">
        <f t="shared" si="353"/>
        <v>45</v>
      </c>
      <c r="U3740" s="9" t="s">
        <v>8310</v>
      </c>
      <c r="V3740" s="3" t="s">
        <v>8311</v>
      </c>
    </row>
    <row r="3741" spans="1:22" ht="43.2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15">
        <f t="shared" si="349"/>
        <v>42568.449861111112</v>
      </c>
      <c r="K3741" s="3">
        <v>1467024468</v>
      </c>
      <c r="L3741" s="15">
        <f t="shared" si="350"/>
        <v>42548.449861111112</v>
      </c>
      <c r="M3741" s="15" t="str">
        <f t="shared" si="351"/>
        <v>Jun</v>
      </c>
      <c r="N3741" s="15" t="str">
        <f t="shared" si="352"/>
        <v>2016</v>
      </c>
      <c r="O3741" s="3" t="b">
        <v>0</v>
      </c>
      <c r="P3741" s="3">
        <v>8</v>
      </c>
      <c r="Q3741" s="3" t="b">
        <v>0</v>
      </c>
      <c r="R3741" s="3" t="s">
        <v>8271</v>
      </c>
      <c r="S3741" s="7">
        <f t="shared" si="348"/>
        <v>20</v>
      </c>
      <c r="T3741" s="3">
        <f t="shared" si="353"/>
        <v>100.63</v>
      </c>
      <c r="U3741" s="9" t="s">
        <v>8310</v>
      </c>
      <c r="V3741" s="3" t="s">
        <v>8311</v>
      </c>
    </row>
    <row r="3742" spans="1:22" ht="43.2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15">
        <f t="shared" si="349"/>
        <v>41863.079143518517</v>
      </c>
      <c r="K3742" s="3">
        <v>1405217355</v>
      </c>
      <c r="L3742" s="15">
        <f t="shared" si="350"/>
        <v>41833.089756944442</v>
      </c>
      <c r="M3742" s="15" t="str">
        <f t="shared" si="351"/>
        <v>Jul</v>
      </c>
      <c r="N3742" s="15" t="str">
        <f t="shared" si="352"/>
        <v>2014</v>
      </c>
      <c r="O3742" s="3" t="b">
        <v>0</v>
      </c>
      <c r="P3742" s="3">
        <v>14</v>
      </c>
      <c r="Q3742" s="3" t="b">
        <v>0</v>
      </c>
      <c r="R3742" s="3" t="s">
        <v>8271</v>
      </c>
      <c r="S3742" s="7">
        <f t="shared" si="348"/>
        <v>18</v>
      </c>
      <c r="T3742" s="3">
        <f t="shared" si="353"/>
        <v>25.57</v>
      </c>
      <c r="U3742" s="9" t="s">
        <v>8310</v>
      </c>
      <c r="V3742" s="3" t="s">
        <v>8311</v>
      </c>
    </row>
    <row r="3743" spans="1:22" ht="43.2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15">
        <f t="shared" si="349"/>
        <v>42355.920717592591</v>
      </c>
      <c r="K3743" s="3">
        <v>1447797950</v>
      </c>
      <c r="L3743" s="15">
        <f t="shared" si="350"/>
        <v>42325.920717592591</v>
      </c>
      <c r="M3743" s="15" t="str">
        <f t="shared" si="351"/>
        <v>Nov</v>
      </c>
      <c r="N3743" s="15" t="str">
        <f t="shared" si="352"/>
        <v>2015</v>
      </c>
      <c r="O3743" s="3" t="b">
        <v>0</v>
      </c>
      <c r="P3743" s="3">
        <v>0</v>
      </c>
      <c r="Q3743" s="3" t="b">
        <v>0</v>
      </c>
      <c r="R3743" s="3" t="s">
        <v>8271</v>
      </c>
      <c r="S3743" s="7">
        <f t="shared" si="348"/>
        <v>0</v>
      </c>
      <c r="T3743" s="3" t="e">
        <f t="shared" si="353"/>
        <v>#DIV/0!</v>
      </c>
      <c r="U3743" s="9" t="s">
        <v>8310</v>
      </c>
      <c r="V3743" s="3" t="s">
        <v>8311</v>
      </c>
    </row>
    <row r="3744" spans="1:22" ht="43.2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15">
        <f t="shared" si="349"/>
        <v>41888.214629629627</v>
      </c>
      <c r="K3744" s="3">
        <v>1407388144</v>
      </c>
      <c r="L3744" s="15">
        <f t="shared" si="350"/>
        <v>41858.214629629627</v>
      </c>
      <c r="M3744" s="15" t="str">
        <f t="shared" si="351"/>
        <v>Aug</v>
      </c>
      <c r="N3744" s="15" t="str">
        <f t="shared" si="352"/>
        <v>2014</v>
      </c>
      <c r="O3744" s="3" t="b">
        <v>0</v>
      </c>
      <c r="P3744" s="3">
        <v>4</v>
      </c>
      <c r="Q3744" s="3" t="b">
        <v>0</v>
      </c>
      <c r="R3744" s="3" t="s">
        <v>8271</v>
      </c>
      <c r="S3744" s="7">
        <f t="shared" si="348"/>
        <v>2</v>
      </c>
      <c r="T3744" s="3">
        <f t="shared" si="353"/>
        <v>25</v>
      </c>
      <c r="U3744" s="9" t="s">
        <v>8310</v>
      </c>
      <c r="V3744" s="3" t="s">
        <v>8311</v>
      </c>
    </row>
    <row r="3745" spans="1:22" ht="28.8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15">
        <f t="shared" si="349"/>
        <v>41823.710231481484</v>
      </c>
      <c r="K3745" s="3">
        <v>1401814964</v>
      </c>
      <c r="L3745" s="15">
        <f t="shared" si="350"/>
        <v>41793.710231481484</v>
      </c>
      <c r="M3745" s="15" t="str">
        <f t="shared" si="351"/>
        <v>Jun</v>
      </c>
      <c r="N3745" s="15" t="str">
        <f t="shared" si="352"/>
        <v>2014</v>
      </c>
      <c r="O3745" s="3" t="b">
        <v>0</v>
      </c>
      <c r="P3745" s="3">
        <v>0</v>
      </c>
      <c r="Q3745" s="3" t="b">
        <v>0</v>
      </c>
      <c r="R3745" s="3" t="s">
        <v>8271</v>
      </c>
      <c r="S3745" s="7">
        <f t="shared" si="348"/>
        <v>0</v>
      </c>
      <c r="T3745" s="3" t="e">
        <f t="shared" si="353"/>
        <v>#DIV/0!</v>
      </c>
      <c r="U3745" s="9" t="s">
        <v>8310</v>
      </c>
      <c r="V3745" s="3" t="s">
        <v>8311</v>
      </c>
    </row>
    <row r="3746" spans="1:22" ht="57.6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15">
        <f t="shared" si="349"/>
        <v>41825.165972222225</v>
      </c>
      <c r="K3746" s="3">
        <v>1401823952</v>
      </c>
      <c r="L3746" s="15">
        <f t="shared" si="350"/>
        <v>41793.814259259263</v>
      </c>
      <c r="M3746" s="15" t="str">
        <f t="shared" si="351"/>
        <v>Jun</v>
      </c>
      <c r="N3746" s="15" t="str">
        <f t="shared" si="352"/>
        <v>2014</v>
      </c>
      <c r="O3746" s="3" t="b">
        <v>0</v>
      </c>
      <c r="P3746" s="3">
        <v>0</v>
      </c>
      <c r="Q3746" s="3" t="b">
        <v>0</v>
      </c>
      <c r="R3746" s="3" t="s">
        <v>8271</v>
      </c>
      <c r="S3746" s="7">
        <f t="shared" si="348"/>
        <v>0</v>
      </c>
      <c r="T3746" s="3" t="e">
        <f t="shared" si="353"/>
        <v>#DIV/0!</v>
      </c>
      <c r="U3746" s="9" t="s">
        <v>8310</v>
      </c>
      <c r="V3746" s="3" t="s">
        <v>8311</v>
      </c>
    </row>
    <row r="3747" spans="1:22" ht="43.2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15">
        <f t="shared" si="349"/>
        <v>41861.697939814818</v>
      </c>
      <c r="K3747" s="3">
        <v>1405097102</v>
      </c>
      <c r="L3747" s="15">
        <f t="shared" si="350"/>
        <v>41831.697939814818</v>
      </c>
      <c r="M3747" s="15" t="str">
        <f t="shared" si="351"/>
        <v>Jul</v>
      </c>
      <c r="N3747" s="15" t="str">
        <f t="shared" si="352"/>
        <v>2014</v>
      </c>
      <c r="O3747" s="3" t="b">
        <v>0</v>
      </c>
      <c r="P3747" s="3">
        <v>1</v>
      </c>
      <c r="Q3747" s="3" t="b">
        <v>0</v>
      </c>
      <c r="R3747" s="3" t="s">
        <v>8271</v>
      </c>
      <c r="S3747" s="7">
        <f t="shared" si="348"/>
        <v>10</v>
      </c>
      <c r="T3747" s="3">
        <f t="shared" si="353"/>
        <v>10</v>
      </c>
      <c r="U3747" s="9" t="s">
        <v>8310</v>
      </c>
      <c r="V3747" s="3" t="s">
        <v>8311</v>
      </c>
    </row>
    <row r="3748" spans="1:22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15">
        <f t="shared" si="349"/>
        <v>42651.389340277776</v>
      </c>
      <c r="K3748" s="3">
        <v>1473326439</v>
      </c>
      <c r="L3748" s="15">
        <f t="shared" si="350"/>
        <v>42621.389340277776</v>
      </c>
      <c r="M3748" s="15" t="str">
        <f t="shared" si="351"/>
        <v>Sep</v>
      </c>
      <c r="N3748" s="15" t="str">
        <f t="shared" si="352"/>
        <v>2016</v>
      </c>
      <c r="O3748" s="3" t="b">
        <v>0</v>
      </c>
      <c r="P3748" s="3">
        <v>1</v>
      </c>
      <c r="Q3748" s="3" t="b">
        <v>0</v>
      </c>
      <c r="R3748" s="3" t="s">
        <v>8271</v>
      </c>
      <c r="S3748" s="7">
        <f t="shared" si="348"/>
        <v>2</v>
      </c>
      <c r="T3748" s="3">
        <f t="shared" si="353"/>
        <v>202</v>
      </c>
      <c r="U3748" s="9" t="s">
        <v>8310</v>
      </c>
      <c r="V3748" s="3" t="s">
        <v>8311</v>
      </c>
    </row>
    <row r="3749" spans="1:22" ht="28.8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15">
        <f t="shared" si="349"/>
        <v>42190.957638888889</v>
      </c>
      <c r="K3749" s="3">
        <v>1433833896</v>
      </c>
      <c r="L3749" s="15">
        <f t="shared" si="350"/>
        <v>42164.299722222218</v>
      </c>
      <c r="M3749" s="15" t="str">
        <f t="shared" si="351"/>
        <v>Jun</v>
      </c>
      <c r="N3749" s="15" t="str">
        <f t="shared" si="352"/>
        <v>2015</v>
      </c>
      <c r="O3749" s="3" t="b">
        <v>0</v>
      </c>
      <c r="P3749" s="3">
        <v>1</v>
      </c>
      <c r="Q3749" s="3" t="b">
        <v>0</v>
      </c>
      <c r="R3749" s="3" t="s">
        <v>8271</v>
      </c>
      <c r="S3749" s="7">
        <f t="shared" si="348"/>
        <v>1</v>
      </c>
      <c r="T3749" s="3">
        <f t="shared" si="353"/>
        <v>25</v>
      </c>
      <c r="U3749" s="9" t="s">
        <v>8310</v>
      </c>
      <c r="V3749" s="3" t="s">
        <v>8311</v>
      </c>
    </row>
    <row r="3750" spans="1:22" ht="43.2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15">
        <f t="shared" si="349"/>
        <v>42416.249305555553</v>
      </c>
      <c r="K3750" s="3">
        <v>1453827436</v>
      </c>
      <c r="L3750" s="15">
        <f t="shared" si="350"/>
        <v>42395.706435185188</v>
      </c>
      <c r="M3750" s="15" t="str">
        <f t="shared" si="351"/>
        <v>Jan</v>
      </c>
      <c r="N3750" s="15" t="str">
        <f t="shared" si="352"/>
        <v>2016</v>
      </c>
      <c r="O3750" s="3" t="b">
        <v>0</v>
      </c>
      <c r="P3750" s="3">
        <v>52</v>
      </c>
      <c r="Q3750" s="3" t="b">
        <v>1</v>
      </c>
      <c r="R3750" s="3" t="s">
        <v>8305</v>
      </c>
      <c r="S3750" s="7">
        <f t="shared" si="348"/>
        <v>104</v>
      </c>
      <c r="T3750" s="3">
        <f t="shared" si="353"/>
        <v>99.54</v>
      </c>
      <c r="U3750" s="9" t="s">
        <v>8310</v>
      </c>
      <c r="V3750" s="3" t="s">
        <v>8352</v>
      </c>
    </row>
    <row r="3751" spans="1:22" ht="43.2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15">
        <f t="shared" si="349"/>
        <v>42489.165972222225</v>
      </c>
      <c r="K3751" s="3">
        <v>1459220588</v>
      </c>
      <c r="L3751" s="15">
        <f t="shared" si="350"/>
        <v>42458.127175925925</v>
      </c>
      <c r="M3751" s="15" t="str">
        <f t="shared" si="351"/>
        <v>Mar</v>
      </c>
      <c r="N3751" s="15" t="str">
        <f t="shared" si="352"/>
        <v>2016</v>
      </c>
      <c r="O3751" s="3" t="b">
        <v>0</v>
      </c>
      <c r="P3751" s="3">
        <v>7</v>
      </c>
      <c r="Q3751" s="3" t="b">
        <v>1</v>
      </c>
      <c r="R3751" s="3" t="s">
        <v>8305</v>
      </c>
      <c r="S3751" s="7">
        <f t="shared" si="348"/>
        <v>105</v>
      </c>
      <c r="T3751" s="3">
        <f t="shared" si="353"/>
        <v>75</v>
      </c>
      <c r="U3751" s="9" t="s">
        <v>8310</v>
      </c>
      <c r="V3751" s="3" t="s">
        <v>8352</v>
      </c>
    </row>
    <row r="3752" spans="1:22" ht="86.4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15">
        <f t="shared" si="349"/>
        <v>42045.332638888889</v>
      </c>
      <c r="K3752" s="3">
        <v>1421105608</v>
      </c>
      <c r="L3752" s="15">
        <f t="shared" si="350"/>
        <v>42016.981574074074</v>
      </c>
      <c r="M3752" s="15" t="str">
        <f t="shared" si="351"/>
        <v>Jan</v>
      </c>
      <c r="N3752" s="15" t="str">
        <f t="shared" si="352"/>
        <v>2015</v>
      </c>
      <c r="O3752" s="3" t="b">
        <v>0</v>
      </c>
      <c r="P3752" s="3">
        <v>28</v>
      </c>
      <c r="Q3752" s="3" t="b">
        <v>1</v>
      </c>
      <c r="R3752" s="3" t="s">
        <v>8305</v>
      </c>
      <c r="S3752" s="7">
        <f t="shared" si="348"/>
        <v>100</v>
      </c>
      <c r="T3752" s="3">
        <f t="shared" si="353"/>
        <v>215.25</v>
      </c>
      <c r="U3752" s="9" t="s">
        <v>8310</v>
      </c>
      <c r="V3752" s="3" t="s">
        <v>8352</v>
      </c>
    </row>
    <row r="3753" spans="1:22" ht="43.2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15">
        <f t="shared" si="349"/>
        <v>42462.993900462956</v>
      </c>
      <c r="K3753" s="3">
        <v>1454460673</v>
      </c>
      <c r="L3753" s="15">
        <f t="shared" si="350"/>
        <v>42403.035567129627</v>
      </c>
      <c r="M3753" s="15" t="str">
        <f t="shared" si="351"/>
        <v>Feb</v>
      </c>
      <c r="N3753" s="15" t="str">
        <f t="shared" si="352"/>
        <v>2016</v>
      </c>
      <c r="O3753" s="3" t="b">
        <v>0</v>
      </c>
      <c r="P3753" s="3">
        <v>11</v>
      </c>
      <c r="Q3753" s="3" t="b">
        <v>1</v>
      </c>
      <c r="R3753" s="3" t="s">
        <v>8305</v>
      </c>
      <c r="S3753" s="7">
        <f t="shared" si="348"/>
        <v>133</v>
      </c>
      <c r="T3753" s="3">
        <f t="shared" si="353"/>
        <v>120.55</v>
      </c>
      <c r="U3753" s="9" t="s">
        <v>8310</v>
      </c>
      <c r="V3753" s="3" t="s">
        <v>8352</v>
      </c>
    </row>
    <row r="3754" spans="1:22" ht="57.6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15">
        <f t="shared" si="349"/>
        <v>42659.875</v>
      </c>
      <c r="K3754" s="3">
        <v>1473189335</v>
      </c>
      <c r="L3754" s="15">
        <f t="shared" si="350"/>
        <v>42619.802488425921</v>
      </c>
      <c r="M3754" s="15" t="str">
        <f t="shared" si="351"/>
        <v>Sep</v>
      </c>
      <c r="N3754" s="15" t="str">
        <f t="shared" si="352"/>
        <v>2016</v>
      </c>
      <c r="O3754" s="3" t="b">
        <v>0</v>
      </c>
      <c r="P3754" s="3">
        <v>15</v>
      </c>
      <c r="Q3754" s="3" t="b">
        <v>1</v>
      </c>
      <c r="R3754" s="3" t="s">
        <v>8305</v>
      </c>
      <c r="S3754" s="7">
        <f t="shared" si="348"/>
        <v>113</v>
      </c>
      <c r="T3754" s="3">
        <f t="shared" si="353"/>
        <v>37.67</v>
      </c>
      <c r="U3754" s="9" t="s">
        <v>8310</v>
      </c>
      <c r="V3754" s="3" t="s">
        <v>8352</v>
      </c>
    </row>
    <row r="3755" spans="1:22" ht="43.2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15">
        <f t="shared" si="349"/>
        <v>42158</v>
      </c>
      <c r="K3755" s="3">
        <v>1430768800</v>
      </c>
      <c r="L3755" s="15">
        <f t="shared" si="350"/>
        <v>42128.824074074073</v>
      </c>
      <c r="M3755" s="15" t="str">
        <f t="shared" si="351"/>
        <v>May</v>
      </c>
      <c r="N3755" s="15" t="str">
        <f t="shared" si="352"/>
        <v>2015</v>
      </c>
      <c r="O3755" s="3" t="b">
        <v>0</v>
      </c>
      <c r="P3755" s="3">
        <v>30</v>
      </c>
      <c r="Q3755" s="3" t="b">
        <v>1</v>
      </c>
      <c r="R3755" s="3" t="s">
        <v>8305</v>
      </c>
      <c r="S3755" s="7">
        <f t="shared" si="348"/>
        <v>103</v>
      </c>
      <c r="T3755" s="3">
        <f t="shared" si="353"/>
        <v>172.23</v>
      </c>
      <c r="U3755" s="9" t="s">
        <v>8310</v>
      </c>
      <c r="V3755" s="3" t="s">
        <v>8352</v>
      </c>
    </row>
    <row r="3756" spans="1:22" ht="43.2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15">
        <f t="shared" si="349"/>
        <v>41846.207638888889</v>
      </c>
      <c r="K3756" s="3">
        <v>1403125737</v>
      </c>
      <c r="L3756" s="15">
        <f t="shared" si="350"/>
        <v>41808.881215277775</v>
      </c>
      <c r="M3756" s="15" t="str">
        <f t="shared" si="351"/>
        <v>Jun</v>
      </c>
      <c r="N3756" s="15" t="str">
        <f t="shared" si="352"/>
        <v>2014</v>
      </c>
      <c r="O3756" s="3" t="b">
        <v>0</v>
      </c>
      <c r="P3756" s="3">
        <v>27</v>
      </c>
      <c r="Q3756" s="3" t="b">
        <v>1</v>
      </c>
      <c r="R3756" s="3" t="s">
        <v>8305</v>
      </c>
      <c r="S3756" s="7">
        <f t="shared" si="348"/>
        <v>120</v>
      </c>
      <c r="T3756" s="3">
        <f t="shared" si="353"/>
        <v>111.11</v>
      </c>
      <c r="U3756" s="9" t="s">
        <v>8310</v>
      </c>
      <c r="V3756" s="3" t="s">
        <v>8352</v>
      </c>
    </row>
    <row r="3757" spans="1:22" ht="43.2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15">
        <f t="shared" si="349"/>
        <v>42475.866979166662</v>
      </c>
      <c r="K3757" s="3">
        <v>1458161307</v>
      </c>
      <c r="L3757" s="15">
        <f t="shared" si="350"/>
        <v>42445.866979166662</v>
      </c>
      <c r="M3757" s="15" t="str">
        <f t="shared" si="351"/>
        <v>Mar</v>
      </c>
      <c r="N3757" s="15" t="str">
        <f t="shared" si="352"/>
        <v>2016</v>
      </c>
      <c r="O3757" s="3" t="b">
        <v>0</v>
      </c>
      <c r="P3757" s="3">
        <v>28</v>
      </c>
      <c r="Q3757" s="3" t="b">
        <v>1</v>
      </c>
      <c r="R3757" s="3" t="s">
        <v>8305</v>
      </c>
      <c r="S3757" s="7">
        <f t="shared" si="348"/>
        <v>130</v>
      </c>
      <c r="T3757" s="3">
        <f t="shared" si="353"/>
        <v>25.46</v>
      </c>
      <c r="U3757" s="9" t="s">
        <v>8310</v>
      </c>
      <c r="V3757" s="3" t="s">
        <v>8352</v>
      </c>
    </row>
    <row r="3758" spans="1:22" ht="43.2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15">
        <f t="shared" si="349"/>
        <v>41801.814791666664</v>
      </c>
      <c r="K3758" s="3">
        <v>1399923198</v>
      </c>
      <c r="L3758" s="15">
        <f t="shared" si="350"/>
        <v>41771.814791666664</v>
      </c>
      <c r="M3758" s="15" t="str">
        <f t="shared" si="351"/>
        <v>May</v>
      </c>
      <c r="N3758" s="15" t="str">
        <f t="shared" si="352"/>
        <v>2014</v>
      </c>
      <c r="O3758" s="3" t="b">
        <v>0</v>
      </c>
      <c r="P3758" s="3">
        <v>17</v>
      </c>
      <c r="Q3758" s="3" t="b">
        <v>1</v>
      </c>
      <c r="R3758" s="3" t="s">
        <v>8305</v>
      </c>
      <c r="S3758" s="7">
        <f t="shared" si="348"/>
        <v>101</v>
      </c>
      <c r="T3758" s="3">
        <f t="shared" si="353"/>
        <v>267.64999999999998</v>
      </c>
      <c r="U3758" s="9" t="s">
        <v>8310</v>
      </c>
      <c r="V3758" s="3" t="s">
        <v>8352</v>
      </c>
    </row>
    <row r="3759" spans="1:22" ht="43.2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15">
        <f t="shared" si="349"/>
        <v>41974.850868055553</v>
      </c>
      <c r="K3759" s="3">
        <v>1415737515</v>
      </c>
      <c r="L3759" s="15">
        <f t="shared" si="350"/>
        <v>41954.850868055553</v>
      </c>
      <c r="M3759" s="15" t="str">
        <f t="shared" si="351"/>
        <v>Nov</v>
      </c>
      <c r="N3759" s="15" t="str">
        <f t="shared" si="352"/>
        <v>2014</v>
      </c>
      <c r="O3759" s="3" t="b">
        <v>0</v>
      </c>
      <c r="P3759" s="3">
        <v>50</v>
      </c>
      <c r="Q3759" s="3" t="b">
        <v>1</v>
      </c>
      <c r="R3759" s="3" t="s">
        <v>8305</v>
      </c>
      <c r="S3759" s="7">
        <f t="shared" si="348"/>
        <v>109</v>
      </c>
      <c r="T3759" s="3">
        <f t="shared" si="353"/>
        <v>75.959999999999994</v>
      </c>
      <c r="U3759" s="9" t="s">
        <v>8310</v>
      </c>
      <c r="V3759" s="3" t="s">
        <v>8352</v>
      </c>
    </row>
    <row r="3760" spans="1:22" ht="28.8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15">
        <f t="shared" si="349"/>
        <v>41778.208333333336</v>
      </c>
      <c r="K3760" s="3">
        <v>1397819938</v>
      </c>
      <c r="L3760" s="15">
        <f t="shared" si="350"/>
        <v>41747.471504629626</v>
      </c>
      <c r="M3760" s="15" t="str">
        <f t="shared" si="351"/>
        <v>Apr</v>
      </c>
      <c r="N3760" s="15" t="str">
        <f t="shared" si="352"/>
        <v>2014</v>
      </c>
      <c r="O3760" s="3" t="b">
        <v>0</v>
      </c>
      <c r="P3760" s="3">
        <v>26</v>
      </c>
      <c r="Q3760" s="3" t="b">
        <v>1</v>
      </c>
      <c r="R3760" s="3" t="s">
        <v>8305</v>
      </c>
      <c r="S3760" s="7">
        <f t="shared" si="348"/>
        <v>102</v>
      </c>
      <c r="T3760" s="3">
        <f t="shared" si="353"/>
        <v>59.04</v>
      </c>
      <c r="U3760" s="9" t="s">
        <v>8310</v>
      </c>
      <c r="V3760" s="3" t="s">
        <v>8352</v>
      </c>
    </row>
    <row r="3761" spans="1:22" ht="28.8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15">
        <f t="shared" si="349"/>
        <v>42242.108252314814</v>
      </c>
      <c r="K3761" s="3">
        <v>1435372553</v>
      </c>
      <c r="L3761" s="15">
        <f t="shared" si="350"/>
        <v>42182.108252314814</v>
      </c>
      <c r="M3761" s="15" t="str">
        <f t="shared" si="351"/>
        <v>Jun</v>
      </c>
      <c r="N3761" s="15" t="str">
        <f t="shared" si="352"/>
        <v>2015</v>
      </c>
      <c r="O3761" s="3" t="b">
        <v>0</v>
      </c>
      <c r="P3761" s="3">
        <v>88</v>
      </c>
      <c r="Q3761" s="3" t="b">
        <v>1</v>
      </c>
      <c r="R3761" s="3" t="s">
        <v>8305</v>
      </c>
      <c r="S3761" s="7">
        <f t="shared" si="348"/>
        <v>110</v>
      </c>
      <c r="T3761" s="3">
        <f t="shared" si="353"/>
        <v>50.11</v>
      </c>
      <c r="U3761" s="9" t="s">
        <v>8310</v>
      </c>
      <c r="V3761" s="3" t="s">
        <v>8352</v>
      </c>
    </row>
    <row r="3762" spans="1:22" ht="43.2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15">
        <f t="shared" si="349"/>
        <v>41764.525300925925</v>
      </c>
      <c r="K3762" s="3">
        <v>1397133386</v>
      </c>
      <c r="L3762" s="15">
        <f t="shared" si="350"/>
        <v>41739.525300925925</v>
      </c>
      <c r="M3762" s="15" t="str">
        <f t="shared" si="351"/>
        <v>Apr</v>
      </c>
      <c r="N3762" s="15" t="str">
        <f t="shared" si="352"/>
        <v>2014</v>
      </c>
      <c r="O3762" s="3" t="b">
        <v>0</v>
      </c>
      <c r="P3762" s="3">
        <v>91</v>
      </c>
      <c r="Q3762" s="3" t="b">
        <v>1</v>
      </c>
      <c r="R3762" s="3" t="s">
        <v>8305</v>
      </c>
      <c r="S3762" s="7">
        <f t="shared" si="348"/>
        <v>101</v>
      </c>
      <c r="T3762" s="3">
        <f t="shared" si="353"/>
        <v>55.5</v>
      </c>
      <c r="U3762" s="9" t="s">
        <v>8310</v>
      </c>
      <c r="V3762" s="3" t="s">
        <v>8352</v>
      </c>
    </row>
    <row r="3763" spans="1:22" ht="57.6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15">
        <f t="shared" si="349"/>
        <v>42226.958333333328</v>
      </c>
      <c r="K3763" s="3">
        <v>1434625937</v>
      </c>
      <c r="L3763" s="15">
        <f t="shared" si="350"/>
        <v>42173.466863425929</v>
      </c>
      <c r="M3763" s="15" t="str">
        <f t="shared" si="351"/>
        <v>Jun</v>
      </c>
      <c r="N3763" s="15" t="str">
        <f t="shared" si="352"/>
        <v>2015</v>
      </c>
      <c r="O3763" s="3" t="b">
        <v>0</v>
      </c>
      <c r="P3763" s="3">
        <v>3</v>
      </c>
      <c r="Q3763" s="3" t="b">
        <v>1</v>
      </c>
      <c r="R3763" s="3" t="s">
        <v>8305</v>
      </c>
      <c r="S3763" s="7">
        <f t="shared" si="348"/>
        <v>100</v>
      </c>
      <c r="T3763" s="3">
        <f t="shared" si="353"/>
        <v>166.67</v>
      </c>
      <c r="U3763" s="9" t="s">
        <v>8310</v>
      </c>
      <c r="V3763" s="3" t="s">
        <v>8352</v>
      </c>
    </row>
    <row r="3764" spans="1:22" ht="43.2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15">
        <f t="shared" si="349"/>
        <v>42218.813530092593</v>
      </c>
      <c r="K3764" s="3">
        <v>1436383889</v>
      </c>
      <c r="L3764" s="15">
        <f t="shared" si="350"/>
        <v>42193.813530092593</v>
      </c>
      <c r="M3764" s="15" t="str">
        <f t="shared" si="351"/>
        <v>Jul</v>
      </c>
      <c r="N3764" s="15" t="str">
        <f t="shared" si="352"/>
        <v>2015</v>
      </c>
      <c r="O3764" s="3" t="b">
        <v>0</v>
      </c>
      <c r="P3764" s="3">
        <v>28</v>
      </c>
      <c r="Q3764" s="3" t="b">
        <v>1</v>
      </c>
      <c r="R3764" s="3" t="s">
        <v>8305</v>
      </c>
      <c r="S3764" s="7">
        <f t="shared" si="348"/>
        <v>106</v>
      </c>
      <c r="T3764" s="3">
        <f t="shared" si="353"/>
        <v>47.43</v>
      </c>
      <c r="U3764" s="9" t="s">
        <v>8310</v>
      </c>
      <c r="V3764" s="3" t="s">
        <v>8352</v>
      </c>
    </row>
    <row r="3765" spans="1:22" ht="28.8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15">
        <f t="shared" si="349"/>
        <v>42095.708634259259</v>
      </c>
      <c r="K3765" s="3">
        <v>1425319226</v>
      </c>
      <c r="L3765" s="15">
        <f t="shared" si="350"/>
        <v>42065.750300925924</v>
      </c>
      <c r="M3765" s="15" t="str">
        <f t="shared" si="351"/>
        <v>Mar</v>
      </c>
      <c r="N3765" s="15" t="str">
        <f t="shared" si="352"/>
        <v>2015</v>
      </c>
      <c r="O3765" s="3" t="b">
        <v>0</v>
      </c>
      <c r="P3765" s="3">
        <v>77</v>
      </c>
      <c r="Q3765" s="3" t="b">
        <v>1</v>
      </c>
      <c r="R3765" s="3" t="s">
        <v>8305</v>
      </c>
      <c r="S3765" s="7">
        <f t="shared" si="348"/>
        <v>100</v>
      </c>
      <c r="T3765" s="3">
        <f t="shared" si="353"/>
        <v>64.94</v>
      </c>
      <c r="U3765" s="9" t="s">
        <v>8310</v>
      </c>
      <c r="V3765" s="3" t="s">
        <v>8352</v>
      </c>
    </row>
    <row r="3766" spans="1:22" ht="43.2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15">
        <f t="shared" si="349"/>
        <v>42519.024999999994</v>
      </c>
      <c r="K3766" s="3">
        <v>1462824832</v>
      </c>
      <c r="L3766" s="15">
        <f t="shared" si="350"/>
        <v>42499.842962962968</v>
      </c>
      <c r="M3766" s="15" t="str">
        <f t="shared" si="351"/>
        <v>May</v>
      </c>
      <c r="N3766" s="15" t="str">
        <f t="shared" si="352"/>
        <v>2016</v>
      </c>
      <c r="O3766" s="3" t="b">
        <v>0</v>
      </c>
      <c r="P3766" s="3">
        <v>27</v>
      </c>
      <c r="Q3766" s="3" t="b">
        <v>1</v>
      </c>
      <c r="R3766" s="3" t="s">
        <v>8305</v>
      </c>
      <c r="S3766" s="7">
        <f t="shared" si="348"/>
        <v>100</v>
      </c>
      <c r="T3766" s="3">
        <f t="shared" si="353"/>
        <v>55.56</v>
      </c>
      <c r="U3766" s="9" t="s">
        <v>8310</v>
      </c>
      <c r="V3766" s="3" t="s">
        <v>8352</v>
      </c>
    </row>
    <row r="3767" spans="1:22" ht="43.2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15">
        <f t="shared" si="349"/>
        <v>41850.776412037041</v>
      </c>
      <c r="K3767" s="3">
        <v>1404153482</v>
      </c>
      <c r="L3767" s="15">
        <f t="shared" si="350"/>
        <v>41820.776412037041</v>
      </c>
      <c r="M3767" s="15" t="str">
        <f t="shared" si="351"/>
        <v>Jun</v>
      </c>
      <c r="N3767" s="15" t="str">
        <f t="shared" si="352"/>
        <v>2014</v>
      </c>
      <c r="O3767" s="3" t="b">
        <v>0</v>
      </c>
      <c r="P3767" s="3">
        <v>107</v>
      </c>
      <c r="Q3767" s="3" t="b">
        <v>1</v>
      </c>
      <c r="R3767" s="3" t="s">
        <v>8305</v>
      </c>
      <c r="S3767" s="7">
        <f t="shared" si="348"/>
        <v>113</v>
      </c>
      <c r="T3767" s="3">
        <f t="shared" si="353"/>
        <v>74.22</v>
      </c>
      <c r="U3767" s="9" t="s">
        <v>8310</v>
      </c>
      <c r="V3767" s="3" t="s">
        <v>8352</v>
      </c>
    </row>
    <row r="3768" spans="1:22" ht="43.2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15">
        <f t="shared" si="349"/>
        <v>41823.167187500003</v>
      </c>
      <c r="K3768" s="3">
        <v>1401336045</v>
      </c>
      <c r="L3768" s="15">
        <f t="shared" si="350"/>
        <v>41788.167187500003</v>
      </c>
      <c r="M3768" s="15" t="str">
        <f t="shared" si="351"/>
        <v>May</v>
      </c>
      <c r="N3768" s="15" t="str">
        <f t="shared" si="352"/>
        <v>2014</v>
      </c>
      <c r="O3768" s="3" t="b">
        <v>0</v>
      </c>
      <c r="P3768" s="3">
        <v>96</v>
      </c>
      <c r="Q3768" s="3" t="b">
        <v>1</v>
      </c>
      <c r="R3768" s="3" t="s">
        <v>8305</v>
      </c>
      <c r="S3768" s="7">
        <f t="shared" si="348"/>
        <v>103</v>
      </c>
      <c r="T3768" s="3">
        <f t="shared" si="353"/>
        <v>106.93</v>
      </c>
      <c r="U3768" s="9" t="s">
        <v>8310</v>
      </c>
      <c r="V3768" s="3" t="s">
        <v>8352</v>
      </c>
    </row>
    <row r="3769" spans="1:22" ht="43.2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15">
        <f t="shared" si="349"/>
        <v>42064.207638888889</v>
      </c>
      <c r="K3769" s="3">
        <v>1423960097</v>
      </c>
      <c r="L3769" s="15">
        <f t="shared" si="350"/>
        <v>42050.019641203704</v>
      </c>
      <c r="M3769" s="15" t="str">
        <f t="shared" si="351"/>
        <v>Feb</v>
      </c>
      <c r="N3769" s="15" t="str">
        <f t="shared" si="352"/>
        <v>2015</v>
      </c>
      <c r="O3769" s="3" t="b">
        <v>0</v>
      </c>
      <c r="P3769" s="3">
        <v>56</v>
      </c>
      <c r="Q3769" s="3" t="b">
        <v>1</v>
      </c>
      <c r="R3769" s="3" t="s">
        <v>8305</v>
      </c>
      <c r="S3769" s="7">
        <f t="shared" si="348"/>
        <v>117</v>
      </c>
      <c r="T3769" s="3">
        <f t="shared" si="353"/>
        <v>41.7</v>
      </c>
      <c r="U3769" s="9" t="s">
        <v>8310</v>
      </c>
      <c r="V3769" s="3" t="s">
        <v>8352</v>
      </c>
    </row>
    <row r="3770" spans="1:22" ht="43.2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15">
        <f t="shared" si="349"/>
        <v>41802.727893518517</v>
      </c>
      <c r="K3770" s="3">
        <v>1400002090</v>
      </c>
      <c r="L3770" s="15">
        <f t="shared" si="350"/>
        <v>41772.727893518517</v>
      </c>
      <c r="M3770" s="15" t="str">
        <f t="shared" si="351"/>
        <v>May</v>
      </c>
      <c r="N3770" s="15" t="str">
        <f t="shared" si="352"/>
        <v>2014</v>
      </c>
      <c r="O3770" s="3" t="b">
        <v>0</v>
      </c>
      <c r="P3770" s="3">
        <v>58</v>
      </c>
      <c r="Q3770" s="3" t="b">
        <v>1</v>
      </c>
      <c r="R3770" s="3" t="s">
        <v>8305</v>
      </c>
      <c r="S3770" s="7">
        <f t="shared" si="348"/>
        <v>108</v>
      </c>
      <c r="T3770" s="3">
        <f t="shared" si="353"/>
        <v>74.239999999999995</v>
      </c>
      <c r="U3770" s="9" t="s">
        <v>8310</v>
      </c>
      <c r="V3770" s="3" t="s">
        <v>8352</v>
      </c>
    </row>
    <row r="3771" spans="1:22" ht="43.2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15">
        <f t="shared" si="349"/>
        <v>42475.598136574074</v>
      </c>
      <c r="K3771" s="3">
        <v>1458138079</v>
      </c>
      <c r="L3771" s="15">
        <f t="shared" si="350"/>
        <v>42445.598136574074</v>
      </c>
      <c r="M3771" s="15" t="str">
        <f t="shared" si="351"/>
        <v>Mar</v>
      </c>
      <c r="N3771" s="15" t="str">
        <f t="shared" si="352"/>
        <v>2016</v>
      </c>
      <c r="O3771" s="3" t="b">
        <v>0</v>
      </c>
      <c r="P3771" s="3">
        <v>15</v>
      </c>
      <c r="Q3771" s="3" t="b">
        <v>1</v>
      </c>
      <c r="R3771" s="3" t="s">
        <v>8305</v>
      </c>
      <c r="S3771" s="7">
        <f t="shared" si="348"/>
        <v>100</v>
      </c>
      <c r="T3771" s="3">
        <f t="shared" si="353"/>
        <v>73.33</v>
      </c>
      <c r="U3771" s="9" t="s">
        <v>8310</v>
      </c>
      <c r="V3771" s="3" t="s">
        <v>8352</v>
      </c>
    </row>
    <row r="3772" spans="1:22" ht="43.2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15">
        <f t="shared" si="349"/>
        <v>42168.930671296301</v>
      </c>
      <c r="K3772" s="3">
        <v>1431642010</v>
      </c>
      <c r="L3772" s="15">
        <f t="shared" si="350"/>
        <v>42138.930671296301</v>
      </c>
      <c r="M3772" s="15" t="str">
        <f t="shared" si="351"/>
        <v>May</v>
      </c>
      <c r="N3772" s="15" t="str">
        <f t="shared" si="352"/>
        <v>2015</v>
      </c>
      <c r="O3772" s="3" t="b">
        <v>0</v>
      </c>
      <c r="P3772" s="3">
        <v>20</v>
      </c>
      <c r="Q3772" s="3" t="b">
        <v>1</v>
      </c>
      <c r="R3772" s="3" t="s">
        <v>8305</v>
      </c>
      <c r="S3772" s="7">
        <f t="shared" si="348"/>
        <v>100</v>
      </c>
      <c r="T3772" s="3">
        <f t="shared" si="353"/>
        <v>100</v>
      </c>
      <c r="U3772" s="9" t="s">
        <v>8310</v>
      </c>
      <c r="V3772" s="3" t="s">
        <v>8352</v>
      </c>
    </row>
    <row r="3773" spans="1:22" ht="28.8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15">
        <f t="shared" si="349"/>
        <v>42508</v>
      </c>
      <c r="K3773" s="3">
        <v>1462307652</v>
      </c>
      <c r="L3773" s="15">
        <f t="shared" si="350"/>
        <v>42493.857083333336</v>
      </c>
      <c r="M3773" s="15" t="str">
        <f t="shared" si="351"/>
        <v>May</v>
      </c>
      <c r="N3773" s="15" t="str">
        <f t="shared" si="352"/>
        <v>2016</v>
      </c>
      <c r="O3773" s="3" t="b">
        <v>0</v>
      </c>
      <c r="P3773" s="3">
        <v>38</v>
      </c>
      <c r="Q3773" s="3" t="b">
        <v>1</v>
      </c>
      <c r="R3773" s="3" t="s">
        <v>8305</v>
      </c>
      <c r="S3773" s="7">
        <f t="shared" si="348"/>
        <v>146</v>
      </c>
      <c r="T3773" s="3">
        <f t="shared" si="353"/>
        <v>38.42</v>
      </c>
      <c r="U3773" s="9" t="s">
        <v>8310</v>
      </c>
      <c r="V3773" s="3" t="s">
        <v>8352</v>
      </c>
    </row>
    <row r="3774" spans="1:22" ht="43.2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15">
        <f t="shared" si="349"/>
        <v>42703.25</v>
      </c>
      <c r="K3774" s="3">
        <v>1478616506</v>
      </c>
      <c r="L3774" s="15">
        <f t="shared" si="350"/>
        <v>42682.616967592592</v>
      </c>
      <c r="M3774" s="15" t="str">
        <f t="shared" si="351"/>
        <v>Nov</v>
      </c>
      <c r="N3774" s="15" t="str">
        <f t="shared" si="352"/>
        <v>2016</v>
      </c>
      <c r="O3774" s="3" t="b">
        <v>0</v>
      </c>
      <c r="P3774" s="3">
        <v>33</v>
      </c>
      <c r="Q3774" s="3" t="b">
        <v>1</v>
      </c>
      <c r="R3774" s="3" t="s">
        <v>8305</v>
      </c>
      <c r="S3774" s="7">
        <f t="shared" si="348"/>
        <v>110</v>
      </c>
      <c r="T3774" s="3">
        <f t="shared" si="353"/>
        <v>166.97</v>
      </c>
      <c r="U3774" s="9" t="s">
        <v>8310</v>
      </c>
      <c r="V3774" s="3" t="s">
        <v>8352</v>
      </c>
    </row>
    <row r="3775" spans="1:22" ht="28.8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15">
        <f t="shared" si="349"/>
        <v>42689.088888888888</v>
      </c>
      <c r="K3775" s="3">
        <v>1476317247</v>
      </c>
      <c r="L3775" s="15">
        <f t="shared" si="350"/>
        <v>42656.005173611105</v>
      </c>
      <c r="M3775" s="15" t="str">
        <f t="shared" si="351"/>
        <v>Oct</v>
      </c>
      <c r="N3775" s="15" t="str">
        <f t="shared" si="352"/>
        <v>2016</v>
      </c>
      <c r="O3775" s="3" t="b">
        <v>0</v>
      </c>
      <c r="P3775" s="3">
        <v>57</v>
      </c>
      <c r="Q3775" s="3" t="b">
        <v>1</v>
      </c>
      <c r="R3775" s="3" t="s">
        <v>8305</v>
      </c>
      <c r="S3775" s="7">
        <f t="shared" si="348"/>
        <v>108</v>
      </c>
      <c r="T3775" s="3">
        <f t="shared" si="353"/>
        <v>94.91</v>
      </c>
      <c r="U3775" s="9" t="s">
        <v>8310</v>
      </c>
      <c r="V3775" s="3" t="s">
        <v>8352</v>
      </c>
    </row>
    <row r="3776" spans="1:22" ht="57.6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15">
        <f t="shared" si="349"/>
        <v>42103.792303240742</v>
      </c>
      <c r="K3776" s="3">
        <v>1427223655</v>
      </c>
      <c r="L3776" s="15">
        <f t="shared" si="350"/>
        <v>42087.792303240742</v>
      </c>
      <c r="M3776" s="15" t="str">
        <f t="shared" si="351"/>
        <v>Mar</v>
      </c>
      <c r="N3776" s="15" t="str">
        <f t="shared" si="352"/>
        <v>2015</v>
      </c>
      <c r="O3776" s="3" t="b">
        <v>0</v>
      </c>
      <c r="P3776" s="3">
        <v>25</v>
      </c>
      <c r="Q3776" s="3" t="b">
        <v>1</v>
      </c>
      <c r="R3776" s="3" t="s">
        <v>8305</v>
      </c>
      <c r="S3776" s="7">
        <f t="shared" si="348"/>
        <v>100</v>
      </c>
      <c r="T3776" s="3">
        <f t="shared" si="353"/>
        <v>100</v>
      </c>
      <c r="U3776" s="9" t="s">
        <v>8310</v>
      </c>
      <c r="V3776" s="3" t="s">
        <v>8352</v>
      </c>
    </row>
    <row r="3777" spans="1:22" ht="43.2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15">
        <f t="shared" si="349"/>
        <v>42103.166666666672</v>
      </c>
      <c r="K3777" s="3">
        <v>1426199843</v>
      </c>
      <c r="L3777" s="15">
        <f t="shared" si="350"/>
        <v>42075.942627314813</v>
      </c>
      <c r="M3777" s="15" t="str">
        <f t="shared" si="351"/>
        <v>Mar</v>
      </c>
      <c r="N3777" s="15" t="str">
        <f t="shared" si="352"/>
        <v>2015</v>
      </c>
      <c r="O3777" s="3" t="b">
        <v>0</v>
      </c>
      <c r="P3777" s="3">
        <v>14</v>
      </c>
      <c r="Q3777" s="3" t="b">
        <v>1</v>
      </c>
      <c r="R3777" s="3" t="s">
        <v>8305</v>
      </c>
      <c r="S3777" s="7">
        <f t="shared" si="348"/>
        <v>100</v>
      </c>
      <c r="T3777" s="3">
        <f t="shared" si="353"/>
        <v>143.21</v>
      </c>
      <c r="U3777" s="9" t="s">
        <v>8310</v>
      </c>
      <c r="V3777" s="3" t="s">
        <v>8352</v>
      </c>
    </row>
    <row r="3778" spans="1:22" ht="57.6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15">
        <f t="shared" si="349"/>
        <v>41852.041666666664</v>
      </c>
      <c r="K3778" s="3">
        <v>1403599778</v>
      </c>
      <c r="L3778" s="15">
        <f t="shared" si="350"/>
        <v>41814.367800925924</v>
      </c>
      <c r="M3778" s="15" t="str">
        <f t="shared" si="351"/>
        <v>Jun</v>
      </c>
      <c r="N3778" s="15" t="str">
        <f t="shared" si="352"/>
        <v>2014</v>
      </c>
      <c r="O3778" s="3" t="b">
        <v>0</v>
      </c>
      <c r="P3778" s="3">
        <v>94</v>
      </c>
      <c r="Q3778" s="3" t="b">
        <v>1</v>
      </c>
      <c r="R3778" s="3" t="s">
        <v>8305</v>
      </c>
      <c r="S3778" s="7">
        <f t="shared" ref="S3778:S3841" si="354">ROUND((E3778/D3778)*100,0)</f>
        <v>107</v>
      </c>
      <c r="T3778" s="3">
        <f t="shared" si="353"/>
        <v>90.82</v>
      </c>
      <c r="U3778" s="9" t="s">
        <v>8310</v>
      </c>
      <c r="V3778" s="3" t="s">
        <v>8352</v>
      </c>
    </row>
    <row r="3779" spans="1:22" ht="43.2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15">
        <f t="shared" ref="J3779:J3842" si="355">(((I3779/60)/60)/24)+DATE(1970,1,1)</f>
        <v>41909.166666666664</v>
      </c>
      <c r="K3779" s="3">
        <v>1409884821</v>
      </c>
      <c r="L3779" s="15">
        <f t="shared" ref="L3779:L3842" si="356">(((K3779/60)/60)/24)+DATE(1970,1,1)</f>
        <v>41887.111354166671</v>
      </c>
      <c r="M3779" s="15" t="str">
        <f t="shared" ref="M3779:M3842" si="357">TEXT(L3779, "mmm")</f>
        <v>Sep</v>
      </c>
      <c r="N3779" s="15" t="str">
        <f t="shared" ref="N3779:N3842" si="358">TEXT(L3779, "yyyy")</f>
        <v>2014</v>
      </c>
      <c r="O3779" s="3" t="b">
        <v>0</v>
      </c>
      <c r="P3779" s="3">
        <v>59</v>
      </c>
      <c r="Q3779" s="3" t="b">
        <v>1</v>
      </c>
      <c r="R3779" s="3" t="s">
        <v>8305</v>
      </c>
      <c r="S3779" s="7">
        <f t="shared" si="354"/>
        <v>143</v>
      </c>
      <c r="T3779" s="3">
        <f t="shared" ref="T3779:T3842" si="359">ROUND(E3779/P3779,2)</f>
        <v>48.54</v>
      </c>
      <c r="U3779" s="9" t="s">
        <v>8310</v>
      </c>
      <c r="V3779" s="3" t="s">
        <v>8352</v>
      </c>
    </row>
    <row r="3780" spans="1:22" ht="28.8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15">
        <f t="shared" si="355"/>
        <v>42049.819212962961</v>
      </c>
      <c r="K3780" s="3">
        <v>1418758780</v>
      </c>
      <c r="L3780" s="15">
        <f t="shared" si="356"/>
        <v>41989.819212962961</v>
      </c>
      <c r="M3780" s="15" t="str">
        <f t="shared" si="357"/>
        <v>Dec</v>
      </c>
      <c r="N3780" s="15" t="str">
        <f t="shared" si="358"/>
        <v>2014</v>
      </c>
      <c r="O3780" s="3" t="b">
        <v>0</v>
      </c>
      <c r="P3780" s="3">
        <v>36</v>
      </c>
      <c r="Q3780" s="3" t="b">
        <v>1</v>
      </c>
      <c r="R3780" s="3" t="s">
        <v>8305</v>
      </c>
      <c r="S3780" s="7">
        <f t="shared" si="354"/>
        <v>105</v>
      </c>
      <c r="T3780" s="3">
        <f t="shared" si="359"/>
        <v>70.03</v>
      </c>
      <c r="U3780" s="9" t="s">
        <v>8310</v>
      </c>
      <c r="V3780" s="3" t="s">
        <v>8352</v>
      </c>
    </row>
    <row r="3781" spans="1:22" ht="28.8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15">
        <f t="shared" si="355"/>
        <v>42455.693750000006</v>
      </c>
      <c r="K3781" s="3">
        <v>1456421940</v>
      </c>
      <c r="L3781" s="15">
        <f t="shared" si="356"/>
        <v>42425.735416666663</v>
      </c>
      <c r="M3781" s="15" t="str">
        <f t="shared" si="357"/>
        <v>Feb</v>
      </c>
      <c r="N3781" s="15" t="str">
        <f t="shared" si="358"/>
        <v>2016</v>
      </c>
      <c r="O3781" s="3" t="b">
        <v>0</v>
      </c>
      <c r="P3781" s="3">
        <v>115</v>
      </c>
      <c r="Q3781" s="3" t="b">
        <v>1</v>
      </c>
      <c r="R3781" s="3" t="s">
        <v>8305</v>
      </c>
      <c r="S3781" s="7">
        <f t="shared" si="354"/>
        <v>104</v>
      </c>
      <c r="T3781" s="3">
        <f t="shared" si="359"/>
        <v>135.63</v>
      </c>
      <c r="U3781" s="9" t="s">
        <v>8310</v>
      </c>
      <c r="V3781" s="3" t="s">
        <v>8352</v>
      </c>
    </row>
    <row r="3782" spans="1:22" ht="43.2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15">
        <f t="shared" si="355"/>
        <v>42198.837499999994</v>
      </c>
      <c r="K3782" s="3">
        <v>1433999785</v>
      </c>
      <c r="L3782" s="15">
        <f t="shared" si="356"/>
        <v>42166.219733796301</v>
      </c>
      <c r="M3782" s="15" t="str">
        <f t="shared" si="357"/>
        <v>Jun</v>
      </c>
      <c r="N3782" s="15" t="str">
        <f t="shared" si="358"/>
        <v>2015</v>
      </c>
      <c r="O3782" s="3" t="b">
        <v>0</v>
      </c>
      <c r="P3782" s="3">
        <v>30</v>
      </c>
      <c r="Q3782" s="3" t="b">
        <v>1</v>
      </c>
      <c r="R3782" s="3" t="s">
        <v>8305</v>
      </c>
      <c r="S3782" s="7">
        <f t="shared" si="354"/>
        <v>120</v>
      </c>
      <c r="T3782" s="3">
        <f t="shared" si="359"/>
        <v>100</v>
      </c>
      <c r="U3782" s="9" t="s">
        <v>8310</v>
      </c>
      <c r="V3782" s="3" t="s">
        <v>8352</v>
      </c>
    </row>
    <row r="3783" spans="1:22" ht="57.6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15">
        <f t="shared" si="355"/>
        <v>41890.882928240739</v>
      </c>
      <c r="K3783" s="3">
        <v>1408050685</v>
      </c>
      <c r="L3783" s="15">
        <f t="shared" si="356"/>
        <v>41865.882928240739</v>
      </c>
      <c r="M3783" s="15" t="str">
        <f t="shared" si="357"/>
        <v>Aug</v>
      </c>
      <c r="N3783" s="15" t="str">
        <f t="shared" si="358"/>
        <v>2014</v>
      </c>
      <c r="O3783" s="3" t="b">
        <v>0</v>
      </c>
      <c r="P3783" s="3">
        <v>52</v>
      </c>
      <c r="Q3783" s="3" t="b">
        <v>1</v>
      </c>
      <c r="R3783" s="3" t="s">
        <v>8305</v>
      </c>
      <c r="S3783" s="7">
        <f t="shared" si="354"/>
        <v>110</v>
      </c>
      <c r="T3783" s="3">
        <f t="shared" si="359"/>
        <v>94.9</v>
      </c>
      <c r="U3783" s="9" t="s">
        <v>8310</v>
      </c>
      <c r="V3783" s="3" t="s">
        <v>8352</v>
      </c>
    </row>
    <row r="3784" spans="1:22" ht="43.2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15">
        <f t="shared" si="355"/>
        <v>42575.958333333328</v>
      </c>
      <c r="K3784" s="3">
        <v>1466887297</v>
      </c>
      <c r="L3784" s="15">
        <f t="shared" si="356"/>
        <v>42546.862233796302</v>
      </c>
      <c r="M3784" s="15" t="str">
        <f t="shared" si="357"/>
        <v>Jun</v>
      </c>
      <c r="N3784" s="15" t="str">
        <f t="shared" si="358"/>
        <v>2016</v>
      </c>
      <c r="O3784" s="3" t="b">
        <v>0</v>
      </c>
      <c r="P3784" s="3">
        <v>27</v>
      </c>
      <c r="Q3784" s="3" t="b">
        <v>1</v>
      </c>
      <c r="R3784" s="3" t="s">
        <v>8305</v>
      </c>
      <c r="S3784" s="7">
        <f t="shared" si="354"/>
        <v>102</v>
      </c>
      <c r="T3784" s="3">
        <f t="shared" si="359"/>
        <v>75.37</v>
      </c>
      <c r="U3784" s="9" t="s">
        <v>8310</v>
      </c>
      <c r="V3784" s="3" t="s">
        <v>8352</v>
      </c>
    </row>
    <row r="3785" spans="1:22" ht="43.2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15">
        <f t="shared" si="355"/>
        <v>42444.666666666672</v>
      </c>
      <c r="K3785" s="3">
        <v>1455938520</v>
      </c>
      <c r="L3785" s="15">
        <f t="shared" si="356"/>
        <v>42420.140277777777</v>
      </c>
      <c r="M3785" s="15" t="str">
        <f t="shared" si="357"/>
        <v>Feb</v>
      </c>
      <c r="N3785" s="15" t="str">
        <f t="shared" si="358"/>
        <v>2016</v>
      </c>
      <c r="O3785" s="3" t="b">
        <v>0</v>
      </c>
      <c r="P3785" s="3">
        <v>24</v>
      </c>
      <c r="Q3785" s="3" t="b">
        <v>1</v>
      </c>
      <c r="R3785" s="3" t="s">
        <v>8305</v>
      </c>
      <c r="S3785" s="7">
        <f t="shared" si="354"/>
        <v>129</v>
      </c>
      <c r="T3785" s="3">
        <f t="shared" si="359"/>
        <v>64.459999999999994</v>
      </c>
      <c r="U3785" s="9" t="s">
        <v>8310</v>
      </c>
      <c r="V3785" s="3" t="s">
        <v>8352</v>
      </c>
    </row>
    <row r="3786" spans="1:22" ht="43.2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15">
        <f t="shared" si="355"/>
        <v>42561.980694444443</v>
      </c>
      <c r="K3786" s="3">
        <v>1465601532</v>
      </c>
      <c r="L3786" s="15">
        <f t="shared" si="356"/>
        <v>42531.980694444443</v>
      </c>
      <c r="M3786" s="15" t="str">
        <f t="shared" si="357"/>
        <v>Jun</v>
      </c>
      <c r="N3786" s="15" t="str">
        <f t="shared" si="358"/>
        <v>2016</v>
      </c>
      <c r="O3786" s="3" t="b">
        <v>0</v>
      </c>
      <c r="P3786" s="3">
        <v>10</v>
      </c>
      <c r="Q3786" s="3" t="b">
        <v>1</v>
      </c>
      <c r="R3786" s="3" t="s">
        <v>8305</v>
      </c>
      <c r="S3786" s="7">
        <f t="shared" si="354"/>
        <v>115</v>
      </c>
      <c r="T3786" s="3">
        <f t="shared" si="359"/>
        <v>115</v>
      </c>
      <c r="U3786" s="9" t="s">
        <v>8310</v>
      </c>
      <c r="V3786" s="3" t="s">
        <v>8352</v>
      </c>
    </row>
    <row r="3787" spans="1:22" ht="43.2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15">
        <f t="shared" si="355"/>
        <v>42584.418749999997</v>
      </c>
      <c r="K3787" s="3">
        <v>1467040769</v>
      </c>
      <c r="L3787" s="15">
        <f t="shared" si="356"/>
        <v>42548.63853009259</v>
      </c>
      <c r="M3787" s="15" t="str">
        <f t="shared" si="357"/>
        <v>Jun</v>
      </c>
      <c r="N3787" s="15" t="str">
        <f t="shared" si="358"/>
        <v>2016</v>
      </c>
      <c r="O3787" s="3" t="b">
        <v>0</v>
      </c>
      <c r="P3787" s="3">
        <v>30</v>
      </c>
      <c r="Q3787" s="3" t="b">
        <v>1</v>
      </c>
      <c r="R3787" s="3" t="s">
        <v>8305</v>
      </c>
      <c r="S3787" s="7">
        <f t="shared" si="354"/>
        <v>151</v>
      </c>
      <c r="T3787" s="3">
        <f t="shared" si="359"/>
        <v>100.5</v>
      </c>
      <c r="U3787" s="9" t="s">
        <v>8310</v>
      </c>
      <c r="V3787" s="3" t="s">
        <v>8352</v>
      </c>
    </row>
    <row r="3788" spans="1:22" ht="43.2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15">
        <f t="shared" si="355"/>
        <v>42517.037905092591</v>
      </c>
      <c r="K3788" s="3">
        <v>1461718475</v>
      </c>
      <c r="L3788" s="15">
        <f t="shared" si="356"/>
        <v>42487.037905092591</v>
      </c>
      <c r="M3788" s="15" t="str">
        <f t="shared" si="357"/>
        <v>Apr</v>
      </c>
      <c r="N3788" s="15" t="str">
        <f t="shared" si="358"/>
        <v>2016</v>
      </c>
      <c r="O3788" s="3" t="b">
        <v>0</v>
      </c>
      <c r="P3788" s="3">
        <v>71</v>
      </c>
      <c r="Q3788" s="3" t="b">
        <v>1</v>
      </c>
      <c r="R3788" s="3" t="s">
        <v>8305</v>
      </c>
      <c r="S3788" s="7">
        <f t="shared" si="354"/>
        <v>111</v>
      </c>
      <c r="T3788" s="3">
        <f t="shared" si="359"/>
        <v>93.77</v>
      </c>
      <c r="U3788" s="9" t="s">
        <v>8310</v>
      </c>
      <c r="V3788" s="3" t="s">
        <v>8352</v>
      </c>
    </row>
    <row r="3789" spans="1:22" ht="43.2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15">
        <f t="shared" si="355"/>
        <v>42196.165972222225</v>
      </c>
      <c r="K3789" s="3">
        <v>1434113406</v>
      </c>
      <c r="L3789" s="15">
        <f t="shared" si="356"/>
        <v>42167.534791666665</v>
      </c>
      <c r="M3789" s="15" t="str">
        <f t="shared" si="357"/>
        <v>Jun</v>
      </c>
      <c r="N3789" s="15" t="str">
        <f t="shared" si="358"/>
        <v>2015</v>
      </c>
      <c r="O3789" s="3" t="b">
        <v>0</v>
      </c>
      <c r="P3789" s="3">
        <v>10</v>
      </c>
      <c r="Q3789" s="3" t="b">
        <v>1</v>
      </c>
      <c r="R3789" s="3" t="s">
        <v>8305</v>
      </c>
      <c r="S3789" s="7">
        <f t="shared" si="354"/>
        <v>100</v>
      </c>
      <c r="T3789" s="3">
        <f t="shared" si="359"/>
        <v>35.1</v>
      </c>
      <c r="U3789" s="9" t="s">
        <v>8310</v>
      </c>
      <c r="V3789" s="3" t="s">
        <v>8352</v>
      </c>
    </row>
    <row r="3790" spans="1:22" ht="72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15">
        <f t="shared" si="355"/>
        <v>42361.679166666669</v>
      </c>
      <c r="K3790" s="3">
        <v>1448469719</v>
      </c>
      <c r="L3790" s="15">
        <f t="shared" si="356"/>
        <v>42333.695821759262</v>
      </c>
      <c r="M3790" s="15" t="str">
        <f t="shared" si="357"/>
        <v>Nov</v>
      </c>
      <c r="N3790" s="15" t="str">
        <f t="shared" si="358"/>
        <v>2015</v>
      </c>
      <c r="O3790" s="3" t="b">
        <v>0</v>
      </c>
      <c r="P3790" s="3">
        <v>1</v>
      </c>
      <c r="Q3790" s="3" t="b">
        <v>0</v>
      </c>
      <c r="R3790" s="3" t="s">
        <v>8305</v>
      </c>
      <c r="S3790" s="7">
        <f t="shared" si="354"/>
        <v>1</v>
      </c>
      <c r="T3790" s="3">
        <f t="shared" si="359"/>
        <v>500</v>
      </c>
      <c r="U3790" s="9" t="s">
        <v>8310</v>
      </c>
      <c r="V3790" s="3" t="s">
        <v>8352</v>
      </c>
    </row>
    <row r="3791" spans="1:22" ht="43.2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15">
        <f t="shared" si="355"/>
        <v>42170.798819444448</v>
      </c>
      <c r="K3791" s="3">
        <v>1431630618</v>
      </c>
      <c r="L3791" s="15">
        <f t="shared" si="356"/>
        <v>42138.798819444448</v>
      </c>
      <c r="M3791" s="15" t="str">
        <f t="shared" si="357"/>
        <v>May</v>
      </c>
      <c r="N3791" s="15" t="str">
        <f t="shared" si="358"/>
        <v>2015</v>
      </c>
      <c r="O3791" s="3" t="b">
        <v>0</v>
      </c>
      <c r="P3791" s="3">
        <v>4</v>
      </c>
      <c r="Q3791" s="3" t="b">
        <v>0</v>
      </c>
      <c r="R3791" s="3" t="s">
        <v>8305</v>
      </c>
      <c r="S3791" s="7">
        <f t="shared" si="354"/>
        <v>3</v>
      </c>
      <c r="T3791" s="3">
        <f t="shared" si="359"/>
        <v>29</v>
      </c>
      <c r="U3791" s="9" t="s">
        <v>8310</v>
      </c>
      <c r="V3791" s="3" t="s">
        <v>8352</v>
      </c>
    </row>
    <row r="3792" spans="1:22" ht="43.2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15">
        <f t="shared" si="355"/>
        <v>42696.708599537036</v>
      </c>
      <c r="K3792" s="3">
        <v>1477238423</v>
      </c>
      <c r="L3792" s="15">
        <f t="shared" si="356"/>
        <v>42666.666932870372</v>
      </c>
      <c r="M3792" s="15" t="str">
        <f t="shared" si="357"/>
        <v>Oct</v>
      </c>
      <c r="N3792" s="15" t="str">
        <f t="shared" si="358"/>
        <v>2016</v>
      </c>
      <c r="O3792" s="3" t="b">
        <v>0</v>
      </c>
      <c r="P3792" s="3">
        <v>0</v>
      </c>
      <c r="Q3792" s="3" t="b">
        <v>0</v>
      </c>
      <c r="R3792" s="3" t="s">
        <v>8305</v>
      </c>
      <c r="S3792" s="7">
        <f t="shared" si="354"/>
        <v>0</v>
      </c>
      <c r="T3792" s="3" t="e">
        <f t="shared" si="359"/>
        <v>#DIV/0!</v>
      </c>
      <c r="U3792" s="9" t="s">
        <v>8310</v>
      </c>
      <c r="V3792" s="3" t="s">
        <v>8352</v>
      </c>
    </row>
    <row r="3793" spans="1:22" ht="28.8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15">
        <f t="shared" si="355"/>
        <v>41826.692037037035</v>
      </c>
      <c r="K3793" s="3">
        <v>1399480592</v>
      </c>
      <c r="L3793" s="15">
        <f t="shared" si="356"/>
        <v>41766.692037037035</v>
      </c>
      <c r="M3793" s="15" t="str">
        <f t="shared" si="357"/>
        <v>May</v>
      </c>
      <c r="N3793" s="15" t="str">
        <f t="shared" si="358"/>
        <v>2014</v>
      </c>
      <c r="O3793" s="3" t="b">
        <v>0</v>
      </c>
      <c r="P3793" s="3">
        <v>0</v>
      </c>
      <c r="Q3793" s="3" t="b">
        <v>0</v>
      </c>
      <c r="R3793" s="3" t="s">
        <v>8305</v>
      </c>
      <c r="S3793" s="7">
        <f t="shared" si="354"/>
        <v>0</v>
      </c>
      <c r="T3793" s="3" t="e">
        <f t="shared" si="359"/>
        <v>#DIV/0!</v>
      </c>
      <c r="U3793" s="9" t="s">
        <v>8310</v>
      </c>
      <c r="V3793" s="3" t="s">
        <v>8352</v>
      </c>
    </row>
    <row r="3794" spans="1:22" ht="28.8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15">
        <f t="shared" si="355"/>
        <v>42200.447013888886</v>
      </c>
      <c r="K3794" s="3">
        <v>1434365022</v>
      </c>
      <c r="L3794" s="15">
        <f t="shared" si="356"/>
        <v>42170.447013888886</v>
      </c>
      <c r="M3794" s="15" t="str">
        <f t="shared" si="357"/>
        <v>Jun</v>
      </c>
      <c r="N3794" s="15" t="str">
        <f t="shared" si="358"/>
        <v>2015</v>
      </c>
      <c r="O3794" s="3" t="b">
        <v>0</v>
      </c>
      <c r="P3794" s="3">
        <v>2</v>
      </c>
      <c r="Q3794" s="3" t="b">
        <v>0</v>
      </c>
      <c r="R3794" s="3" t="s">
        <v>8305</v>
      </c>
      <c r="S3794" s="7">
        <f t="shared" si="354"/>
        <v>0</v>
      </c>
      <c r="T3794" s="3">
        <f t="shared" si="359"/>
        <v>17.5</v>
      </c>
      <c r="U3794" s="9" t="s">
        <v>8310</v>
      </c>
      <c r="V3794" s="3" t="s">
        <v>8352</v>
      </c>
    </row>
    <row r="3795" spans="1:22" ht="43.2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15">
        <f t="shared" si="355"/>
        <v>41989.938993055555</v>
      </c>
      <c r="K3795" s="3">
        <v>1416954729</v>
      </c>
      <c r="L3795" s="15">
        <f t="shared" si="356"/>
        <v>41968.938993055555</v>
      </c>
      <c r="M3795" s="15" t="str">
        <f t="shared" si="357"/>
        <v>Nov</v>
      </c>
      <c r="N3795" s="15" t="str">
        <f t="shared" si="358"/>
        <v>2014</v>
      </c>
      <c r="O3795" s="3" t="b">
        <v>0</v>
      </c>
      <c r="P3795" s="3">
        <v>24</v>
      </c>
      <c r="Q3795" s="3" t="b">
        <v>0</v>
      </c>
      <c r="R3795" s="3" t="s">
        <v>8305</v>
      </c>
      <c r="S3795" s="7">
        <f t="shared" si="354"/>
        <v>60</v>
      </c>
      <c r="T3795" s="3">
        <f t="shared" si="359"/>
        <v>174</v>
      </c>
      <c r="U3795" s="9" t="s">
        <v>8310</v>
      </c>
      <c r="V3795" s="3" t="s">
        <v>8352</v>
      </c>
    </row>
    <row r="3796" spans="1:22" ht="43.2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15">
        <f t="shared" si="355"/>
        <v>42162.58048611111</v>
      </c>
      <c r="K3796" s="3">
        <v>1431093354</v>
      </c>
      <c r="L3796" s="15">
        <f t="shared" si="356"/>
        <v>42132.58048611111</v>
      </c>
      <c r="M3796" s="15" t="str">
        <f t="shared" si="357"/>
        <v>May</v>
      </c>
      <c r="N3796" s="15" t="str">
        <f t="shared" si="358"/>
        <v>2015</v>
      </c>
      <c r="O3796" s="3" t="b">
        <v>0</v>
      </c>
      <c r="P3796" s="3">
        <v>1</v>
      </c>
      <c r="Q3796" s="3" t="b">
        <v>0</v>
      </c>
      <c r="R3796" s="3" t="s">
        <v>8305</v>
      </c>
      <c r="S3796" s="7">
        <f t="shared" si="354"/>
        <v>1</v>
      </c>
      <c r="T3796" s="3">
        <f t="shared" si="359"/>
        <v>50</v>
      </c>
      <c r="U3796" s="9" t="s">
        <v>8310</v>
      </c>
      <c r="V3796" s="3" t="s">
        <v>8352</v>
      </c>
    </row>
    <row r="3797" spans="1:22" ht="43.2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15">
        <f t="shared" si="355"/>
        <v>42244.9375</v>
      </c>
      <c r="K3797" s="3">
        <v>1437042490</v>
      </c>
      <c r="L3797" s="15">
        <f t="shared" si="356"/>
        <v>42201.436226851853</v>
      </c>
      <c r="M3797" s="15" t="str">
        <f t="shared" si="357"/>
        <v>Jul</v>
      </c>
      <c r="N3797" s="15" t="str">
        <f t="shared" si="358"/>
        <v>2015</v>
      </c>
      <c r="O3797" s="3" t="b">
        <v>0</v>
      </c>
      <c r="P3797" s="3">
        <v>2</v>
      </c>
      <c r="Q3797" s="3" t="b">
        <v>0</v>
      </c>
      <c r="R3797" s="3" t="s">
        <v>8305</v>
      </c>
      <c r="S3797" s="7">
        <f t="shared" si="354"/>
        <v>2</v>
      </c>
      <c r="T3797" s="3">
        <f t="shared" si="359"/>
        <v>5</v>
      </c>
      <c r="U3797" s="9" t="s">
        <v>8310</v>
      </c>
      <c r="V3797" s="3" t="s">
        <v>8352</v>
      </c>
    </row>
    <row r="3798" spans="1:22" ht="43.2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15">
        <f t="shared" si="355"/>
        <v>42749.029583333337</v>
      </c>
      <c r="K3798" s="3">
        <v>1479170556</v>
      </c>
      <c r="L3798" s="15">
        <f t="shared" si="356"/>
        <v>42689.029583333337</v>
      </c>
      <c r="M3798" s="15" t="str">
        <f t="shared" si="357"/>
        <v>Nov</v>
      </c>
      <c r="N3798" s="15" t="str">
        <f t="shared" si="358"/>
        <v>2016</v>
      </c>
      <c r="O3798" s="3" t="b">
        <v>0</v>
      </c>
      <c r="P3798" s="3">
        <v>1</v>
      </c>
      <c r="Q3798" s="3" t="b">
        <v>0</v>
      </c>
      <c r="R3798" s="3" t="s">
        <v>8305</v>
      </c>
      <c r="S3798" s="7">
        <f t="shared" si="354"/>
        <v>0</v>
      </c>
      <c r="T3798" s="3">
        <f t="shared" si="359"/>
        <v>1</v>
      </c>
      <c r="U3798" s="9" t="s">
        <v>8310</v>
      </c>
      <c r="V3798" s="3" t="s">
        <v>8352</v>
      </c>
    </row>
    <row r="3799" spans="1:22" ht="57.6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15">
        <f t="shared" si="355"/>
        <v>42114.881539351853</v>
      </c>
      <c r="K3799" s="3">
        <v>1426972165</v>
      </c>
      <c r="L3799" s="15">
        <f t="shared" si="356"/>
        <v>42084.881539351853</v>
      </c>
      <c r="M3799" s="15" t="str">
        <f t="shared" si="357"/>
        <v>Mar</v>
      </c>
      <c r="N3799" s="15" t="str">
        <f t="shared" si="358"/>
        <v>2015</v>
      </c>
      <c r="O3799" s="3" t="b">
        <v>0</v>
      </c>
      <c r="P3799" s="3">
        <v>37</v>
      </c>
      <c r="Q3799" s="3" t="b">
        <v>0</v>
      </c>
      <c r="R3799" s="3" t="s">
        <v>8305</v>
      </c>
      <c r="S3799" s="7">
        <f t="shared" si="354"/>
        <v>90</v>
      </c>
      <c r="T3799" s="3">
        <f t="shared" si="359"/>
        <v>145.41</v>
      </c>
      <c r="U3799" s="9" t="s">
        <v>8310</v>
      </c>
      <c r="V3799" s="3" t="s">
        <v>8352</v>
      </c>
    </row>
    <row r="3800" spans="1:22" ht="43.2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15">
        <f t="shared" si="355"/>
        <v>41861.722777777781</v>
      </c>
      <c r="K3800" s="3">
        <v>1405099248</v>
      </c>
      <c r="L3800" s="15">
        <f t="shared" si="356"/>
        <v>41831.722777777781</v>
      </c>
      <c r="M3800" s="15" t="str">
        <f t="shared" si="357"/>
        <v>Jul</v>
      </c>
      <c r="N3800" s="15" t="str">
        <f t="shared" si="358"/>
        <v>2014</v>
      </c>
      <c r="O3800" s="3" t="b">
        <v>0</v>
      </c>
      <c r="P3800" s="3">
        <v>5</v>
      </c>
      <c r="Q3800" s="3" t="b">
        <v>0</v>
      </c>
      <c r="R3800" s="3" t="s">
        <v>8305</v>
      </c>
      <c r="S3800" s="7">
        <f t="shared" si="354"/>
        <v>1</v>
      </c>
      <c r="T3800" s="3">
        <f t="shared" si="359"/>
        <v>205</v>
      </c>
      <c r="U3800" s="9" t="s">
        <v>8310</v>
      </c>
      <c r="V3800" s="3" t="s">
        <v>8352</v>
      </c>
    </row>
    <row r="3801" spans="1:22" ht="43.2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15">
        <f t="shared" si="355"/>
        <v>42440.93105324074</v>
      </c>
      <c r="K3801" s="3">
        <v>1455142843</v>
      </c>
      <c r="L3801" s="15">
        <f t="shared" si="356"/>
        <v>42410.93105324074</v>
      </c>
      <c r="M3801" s="15" t="str">
        <f t="shared" si="357"/>
        <v>Feb</v>
      </c>
      <c r="N3801" s="15" t="str">
        <f t="shared" si="358"/>
        <v>2016</v>
      </c>
      <c r="O3801" s="3" t="b">
        <v>0</v>
      </c>
      <c r="P3801" s="3">
        <v>4</v>
      </c>
      <c r="Q3801" s="3" t="b">
        <v>0</v>
      </c>
      <c r="R3801" s="3" t="s">
        <v>8305</v>
      </c>
      <c r="S3801" s="7">
        <f t="shared" si="354"/>
        <v>4</v>
      </c>
      <c r="T3801" s="3">
        <f t="shared" si="359"/>
        <v>100.5</v>
      </c>
      <c r="U3801" s="9" t="s">
        <v>8310</v>
      </c>
      <c r="V3801" s="3" t="s">
        <v>8352</v>
      </c>
    </row>
    <row r="3802" spans="1:22" ht="43.2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15">
        <f t="shared" si="355"/>
        <v>42015.207638888889</v>
      </c>
      <c r="K3802" s="3">
        <v>1418146883</v>
      </c>
      <c r="L3802" s="15">
        <f t="shared" si="356"/>
        <v>41982.737071759257</v>
      </c>
      <c r="M3802" s="15" t="str">
        <f t="shared" si="357"/>
        <v>Dec</v>
      </c>
      <c r="N3802" s="15" t="str">
        <f t="shared" si="358"/>
        <v>2014</v>
      </c>
      <c r="O3802" s="3" t="b">
        <v>0</v>
      </c>
      <c r="P3802" s="3">
        <v>16</v>
      </c>
      <c r="Q3802" s="3" t="b">
        <v>0</v>
      </c>
      <c r="R3802" s="3" t="s">
        <v>8305</v>
      </c>
      <c r="S3802" s="7">
        <f t="shared" si="354"/>
        <v>4</v>
      </c>
      <c r="T3802" s="3">
        <f t="shared" si="359"/>
        <v>55.06</v>
      </c>
      <c r="U3802" s="9" t="s">
        <v>8310</v>
      </c>
      <c r="V3802" s="3" t="s">
        <v>8352</v>
      </c>
    </row>
    <row r="3803" spans="1:22" ht="43.2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15">
        <f t="shared" si="355"/>
        <v>42006.676111111112</v>
      </c>
      <c r="K3803" s="3">
        <v>1417536816</v>
      </c>
      <c r="L3803" s="15">
        <f t="shared" si="356"/>
        <v>41975.676111111112</v>
      </c>
      <c r="M3803" s="15" t="str">
        <f t="shared" si="357"/>
        <v>Dec</v>
      </c>
      <c r="N3803" s="15" t="str">
        <f t="shared" si="358"/>
        <v>2014</v>
      </c>
      <c r="O3803" s="3" t="b">
        <v>0</v>
      </c>
      <c r="P3803" s="3">
        <v>9</v>
      </c>
      <c r="Q3803" s="3" t="b">
        <v>0</v>
      </c>
      <c r="R3803" s="3" t="s">
        <v>8305</v>
      </c>
      <c r="S3803" s="7">
        <f t="shared" si="354"/>
        <v>9</v>
      </c>
      <c r="T3803" s="3">
        <f t="shared" si="359"/>
        <v>47.33</v>
      </c>
      <c r="U3803" s="9" t="s">
        <v>8310</v>
      </c>
      <c r="V3803" s="3" t="s">
        <v>8352</v>
      </c>
    </row>
    <row r="3804" spans="1:22" ht="43.2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15">
        <f t="shared" si="355"/>
        <v>42299.126226851848</v>
      </c>
      <c r="K3804" s="3">
        <v>1442890906</v>
      </c>
      <c r="L3804" s="15">
        <f t="shared" si="356"/>
        <v>42269.126226851848</v>
      </c>
      <c r="M3804" s="15" t="str">
        <f t="shared" si="357"/>
        <v>Sep</v>
      </c>
      <c r="N3804" s="15" t="str">
        <f t="shared" si="358"/>
        <v>2015</v>
      </c>
      <c r="O3804" s="3" t="b">
        <v>0</v>
      </c>
      <c r="P3804" s="3">
        <v>0</v>
      </c>
      <c r="Q3804" s="3" t="b">
        <v>0</v>
      </c>
      <c r="R3804" s="3" t="s">
        <v>8305</v>
      </c>
      <c r="S3804" s="7">
        <f t="shared" si="354"/>
        <v>0</v>
      </c>
      <c r="T3804" s="3" t="e">
        <f t="shared" si="359"/>
        <v>#DIV/0!</v>
      </c>
      <c r="U3804" s="9" t="s">
        <v>8310</v>
      </c>
      <c r="V3804" s="3" t="s">
        <v>8352</v>
      </c>
    </row>
    <row r="3805" spans="1:22" ht="28.8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15">
        <f t="shared" si="355"/>
        <v>42433.971851851849</v>
      </c>
      <c r="K3805" s="3">
        <v>1454541568</v>
      </c>
      <c r="L3805" s="15">
        <f t="shared" si="356"/>
        <v>42403.971851851849</v>
      </c>
      <c r="M3805" s="15" t="str">
        <f t="shared" si="357"/>
        <v>Feb</v>
      </c>
      <c r="N3805" s="15" t="str">
        <f t="shared" si="358"/>
        <v>2016</v>
      </c>
      <c r="O3805" s="3" t="b">
        <v>0</v>
      </c>
      <c r="P3805" s="3">
        <v>40</v>
      </c>
      <c r="Q3805" s="3" t="b">
        <v>0</v>
      </c>
      <c r="R3805" s="3" t="s">
        <v>8305</v>
      </c>
      <c r="S3805" s="7">
        <f t="shared" si="354"/>
        <v>20</v>
      </c>
      <c r="T3805" s="3">
        <f t="shared" si="359"/>
        <v>58.95</v>
      </c>
      <c r="U3805" s="9" t="s">
        <v>8310</v>
      </c>
      <c r="V3805" s="3" t="s">
        <v>8352</v>
      </c>
    </row>
    <row r="3806" spans="1:22" ht="43.2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15">
        <f t="shared" si="355"/>
        <v>42582.291666666672</v>
      </c>
      <c r="K3806" s="3">
        <v>1465172024</v>
      </c>
      <c r="L3806" s="15">
        <f t="shared" si="356"/>
        <v>42527.00953703704</v>
      </c>
      <c r="M3806" s="15" t="str">
        <f t="shared" si="357"/>
        <v>Jun</v>
      </c>
      <c r="N3806" s="15" t="str">
        <f t="shared" si="358"/>
        <v>2016</v>
      </c>
      <c r="O3806" s="3" t="b">
        <v>0</v>
      </c>
      <c r="P3806" s="3">
        <v>0</v>
      </c>
      <c r="Q3806" s="3" t="b">
        <v>0</v>
      </c>
      <c r="R3806" s="3" t="s">
        <v>8305</v>
      </c>
      <c r="S3806" s="7">
        <f t="shared" si="354"/>
        <v>0</v>
      </c>
      <c r="T3806" s="3" t="e">
        <f t="shared" si="359"/>
        <v>#DIV/0!</v>
      </c>
      <c r="U3806" s="9" t="s">
        <v>8310</v>
      </c>
      <c r="V3806" s="3" t="s">
        <v>8352</v>
      </c>
    </row>
    <row r="3807" spans="1:22" ht="43.2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15">
        <f t="shared" si="355"/>
        <v>41909.887037037035</v>
      </c>
      <c r="K3807" s="3">
        <v>1406668640</v>
      </c>
      <c r="L3807" s="15">
        <f t="shared" si="356"/>
        <v>41849.887037037035</v>
      </c>
      <c r="M3807" s="15" t="str">
        <f t="shared" si="357"/>
        <v>Jul</v>
      </c>
      <c r="N3807" s="15" t="str">
        <f t="shared" si="358"/>
        <v>2014</v>
      </c>
      <c r="O3807" s="3" t="b">
        <v>0</v>
      </c>
      <c r="P3807" s="3">
        <v>2</v>
      </c>
      <c r="Q3807" s="3" t="b">
        <v>0</v>
      </c>
      <c r="R3807" s="3" t="s">
        <v>8305</v>
      </c>
      <c r="S3807" s="7">
        <f t="shared" si="354"/>
        <v>0</v>
      </c>
      <c r="T3807" s="3">
        <f t="shared" si="359"/>
        <v>1.5</v>
      </c>
      <c r="U3807" s="9" t="s">
        <v>8310</v>
      </c>
      <c r="V3807" s="3" t="s">
        <v>8352</v>
      </c>
    </row>
    <row r="3808" spans="1:22" ht="57.6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15">
        <f t="shared" si="355"/>
        <v>41819.259039351848</v>
      </c>
      <c r="K3808" s="3">
        <v>1402294381</v>
      </c>
      <c r="L3808" s="15">
        <f t="shared" si="356"/>
        <v>41799.259039351848</v>
      </c>
      <c r="M3808" s="15" t="str">
        <f t="shared" si="357"/>
        <v>Jun</v>
      </c>
      <c r="N3808" s="15" t="str">
        <f t="shared" si="358"/>
        <v>2014</v>
      </c>
      <c r="O3808" s="3" t="b">
        <v>0</v>
      </c>
      <c r="P3808" s="3">
        <v>1</v>
      </c>
      <c r="Q3808" s="3" t="b">
        <v>0</v>
      </c>
      <c r="R3808" s="3" t="s">
        <v>8305</v>
      </c>
      <c r="S3808" s="7">
        <f t="shared" si="354"/>
        <v>0</v>
      </c>
      <c r="T3808" s="3">
        <f t="shared" si="359"/>
        <v>5</v>
      </c>
      <c r="U3808" s="9" t="s">
        <v>8310</v>
      </c>
      <c r="V3808" s="3" t="s">
        <v>8352</v>
      </c>
    </row>
    <row r="3809" spans="1:22" ht="43.2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15">
        <f t="shared" si="355"/>
        <v>42097.909016203703</v>
      </c>
      <c r="K3809" s="3">
        <v>1427492939</v>
      </c>
      <c r="L3809" s="15">
        <f t="shared" si="356"/>
        <v>42090.909016203703</v>
      </c>
      <c r="M3809" s="15" t="str">
        <f t="shared" si="357"/>
        <v>Mar</v>
      </c>
      <c r="N3809" s="15" t="str">
        <f t="shared" si="358"/>
        <v>2015</v>
      </c>
      <c r="O3809" s="3" t="b">
        <v>0</v>
      </c>
      <c r="P3809" s="3">
        <v>9</v>
      </c>
      <c r="Q3809" s="3" t="b">
        <v>0</v>
      </c>
      <c r="R3809" s="3" t="s">
        <v>8305</v>
      </c>
      <c r="S3809" s="7">
        <f t="shared" si="354"/>
        <v>30</v>
      </c>
      <c r="T3809" s="3">
        <f t="shared" si="359"/>
        <v>50.56</v>
      </c>
      <c r="U3809" s="9" t="s">
        <v>8310</v>
      </c>
      <c r="V3809" s="3" t="s">
        <v>8352</v>
      </c>
    </row>
    <row r="3810" spans="1:22" ht="43.2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15">
        <f t="shared" si="355"/>
        <v>42119.412256944444</v>
      </c>
      <c r="K3810" s="3">
        <v>1424775219</v>
      </c>
      <c r="L3810" s="15">
        <f t="shared" si="356"/>
        <v>42059.453923611116</v>
      </c>
      <c r="M3810" s="15" t="str">
        <f t="shared" si="357"/>
        <v>Feb</v>
      </c>
      <c r="N3810" s="15" t="str">
        <f t="shared" si="358"/>
        <v>2015</v>
      </c>
      <c r="O3810" s="3" t="b">
        <v>0</v>
      </c>
      <c r="P3810" s="3">
        <v>24</v>
      </c>
      <c r="Q3810" s="3" t="b">
        <v>1</v>
      </c>
      <c r="R3810" s="3" t="s">
        <v>8271</v>
      </c>
      <c r="S3810" s="7">
        <f t="shared" si="354"/>
        <v>100</v>
      </c>
      <c r="T3810" s="3">
        <f t="shared" si="359"/>
        <v>41.67</v>
      </c>
      <c r="U3810" s="9" t="s">
        <v>8310</v>
      </c>
      <c r="V3810" s="3" t="s">
        <v>8311</v>
      </c>
    </row>
    <row r="3811" spans="1:22" ht="43.2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15">
        <f t="shared" si="355"/>
        <v>41850.958333333336</v>
      </c>
      <c r="K3811" s="3">
        <v>1402403907</v>
      </c>
      <c r="L3811" s="15">
        <f t="shared" si="356"/>
        <v>41800.526701388888</v>
      </c>
      <c r="M3811" s="15" t="str">
        <f t="shared" si="357"/>
        <v>Jun</v>
      </c>
      <c r="N3811" s="15" t="str">
        <f t="shared" si="358"/>
        <v>2014</v>
      </c>
      <c r="O3811" s="3" t="b">
        <v>0</v>
      </c>
      <c r="P3811" s="3">
        <v>38</v>
      </c>
      <c r="Q3811" s="3" t="b">
        <v>1</v>
      </c>
      <c r="R3811" s="3" t="s">
        <v>8271</v>
      </c>
      <c r="S3811" s="7">
        <f t="shared" si="354"/>
        <v>101</v>
      </c>
      <c r="T3811" s="3">
        <f t="shared" si="359"/>
        <v>53.29</v>
      </c>
      <c r="U3811" s="9" t="s">
        <v>8310</v>
      </c>
      <c r="V3811" s="3" t="s">
        <v>8311</v>
      </c>
    </row>
    <row r="3812" spans="1:22" ht="43.2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15">
        <f t="shared" si="355"/>
        <v>42084.807384259257</v>
      </c>
      <c r="K3812" s="3">
        <v>1424377358</v>
      </c>
      <c r="L3812" s="15">
        <f t="shared" si="356"/>
        <v>42054.849050925928</v>
      </c>
      <c r="M3812" s="15" t="str">
        <f t="shared" si="357"/>
        <v>Feb</v>
      </c>
      <c r="N3812" s="15" t="str">
        <f t="shared" si="358"/>
        <v>2015</v>
      </c>
      <c r="O3812" s="3" t="b">
        <v>0</v>
      </c>
      <c r="P3812" s="3">
        <v>26</v>
      </c>
      <c r="Q3812" s="3" t="b">
        <v>1</v>
      </c>
      <c r="R3812" s="3" t="s">
        <v>8271</v>
      </c>
      <c r="S3812" s="7">
        <f t="shared" si="354"/>
        <v>122</v>
      </c>
      <c r="T3812" s="3">
        <f t="shared" si="359"/>
        <v>70.23</v>
      </c>
      <c r="U3812" s="9" t="s">
        <v>8310</v>
      </c>
      <c r="V3812" s="3" t="s">
        <v>8311</v>
      </c>
    </row>
    <row r="3813" spans="1:22" ht="43.2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15">
        <f t="shared" si="355"/>
        <v>42521.458333333328</v>
      </c>
      <c r="K3813" s="3">
        <v>1461769373</v>
      </c>
      <c r="L3813" s="15">
        <f t="shared" si="356"/>
        <v>42487.62700231481</v>
      </c>
      <c r="M3813" s="15" t="str">
        <f t="shared" si="357"/>
        <v>Apr</v>
      </c>
      <c r="N3813" s="15" t="str">
        <f t="shared" si="358"/>
        <v>2016</v>
      </c>
      <c r="O3813" s="3" t="b">
        <v>0</v>
      </c>
      <c r="P3813" s="3">
        <v>19</v>
      </c>
      <c r="Q3813" s="3" t="b">
        <v>1</v>
      </c>
      <c r="R3813" s="3" t="s">
        <v>8271</v>
      </c>
      <c r="S3813" s="7">
        <f t="shared" si="354"/>
        <v>330</v>
      </c>
      <c r="T3813" s="3">
        <f t="shared" si="359"/>
        <v>43.42</v>
      </c>
      <c r="U3813" s="9" t="s">
        <v>8310</v>
      </c>
      <c r="V3813" s="3" t="s">
        <v>8311</v>
      </c>
    </row>
    <row r="3814" spans="1:22" ht="43.2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15">
        <f t="shared" si="355"/>
        <v>42156.165972222225</v>
      </c>
      <c r="K3814" s="3">
        <v>1429120908</v>
      </c>
      <c r="L3814" s="15">
        <f t="shared" si="356"/>
        <v>42109.751250000001</v>
      </c>
      <c r="M3814" s="15" t="str">
        <f t="shared" si="357"/>
        <v>Apr</v>
      </c>
      <c r="N3814" s="15" t="str">
        <f t="shared" si="358"/>
        <v>2015</v>
      </c>
      <c r="O3814" s="3" t="b">
        <v>0</v>
      </c>
      <c r="P3814" s="3">
        <v>11</v>
      </c>
      <c r="Q3814" s="3" t="b">
        <v>1</v>
      </c>
      <c r="R3814" s="3" t="s">
        <v>8271</v>
      </c>
      <c r="S3814" s="7">
        <f t="shared" si="354"/>
        <v>110</v>
      </c>
      <c r="T3814" s="3">
        <f t="shared" si="359"/>
        <v>199.18</v>
      </c>
      <c r="U3814" s="9" t="s">
        <v>8310</v>
      </c>
      <c r="V3814" s="3" t="s">
        <v>8311</v>
      </c>
    </row>
    <row r="3815" spans="1:22" ht="43.2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15">
        <f t="shared" si="355"/>
        <v>42535.904861111107</v>
      </c>
      <c r="K3815" s="3">
        <v>1462603021</v>
      </c>
      <c r="L3815" s="15">
        <f t="shared" si="356"/>
        <v>42497.275706018518</v>
      </c>
      <c r="M3815" s="15" t="str">
        <f t="shared" si="357"/>
        <v>May</v>
      </c>
      <c r="N3815" s="15" t="str">
        <f t="shared" si="358"/>
        <v>2016</v>
      </c>
      <c r="O3815" s="3" t="b">
        <v>0</v>
      </c>
      <c r="P3815" s="3">
        <v>27</v>
      </c>
      <c r="Q3815" s="3" t="b">
        <v>1</v>
      </c>
      <c r="R3815" s="3" t="s">
        <v>8271</v>
      </c>
      <c r="S3815" s="7">
        <f t="shared" si="354"/>
        <v>101</v>
      </c>
      <c r="T3815" s="3">
        <f t="shared" si="359"/>
        <v>78.52</v>
      </c>
      <c r="U3815" s="9" t="s">
        <v>8310</v>
      </c>
      <c r="V3815" s="3" t="s">
        <v>8311</v>
      </c>
    </row>
    <row r="3816" spans="1:22" ht="43.2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15">
        <f t="shared" si="355"/>
        <v>42095.165972222225</v>
      </c>
      <c r="K3816" s="3">
        <v>1424727712</v>
      </c>
      <c r="L3816" s="15">
        <f t="shared" si="356"/>
        <v>42058.904074074075</v>
      </c>
      <c r="M3816" s="15" t="str">
        <f t="shared" si="357"/>
        <v>Feb</v>
      </c>
      <c r="N3816" s="15" t="str">
        <f t="shared" si="358"/>
        <v>2015</v>
      </c>
      <c r="O3816" s="3" t="b">
        <v>0</v>
      </c>
      <c r="P3816" s="3">
        <v>34</v>
      </c>
      <c r="Q3816" s="3" t="b">
        <v>1</v>
      </c>
      <c r="R3816" s="3" t="s">
        <v>8271</v>
      </c>
      <c r="S3816" s="7">
        <f t="shared" si="354"/>
        <v>140</v>
      </c>
      <c r="T3816" s="3">
        <f t="shared" si="359"/>
        <v>61.82</v>
      </c>
      <c r="U3816" s="9" t="s">
        <v>8310</v>
      </c>
      <c r="V3816" s="3" t="s">
        <v>8311</v>
      </c>
    </row>
    <row r="3817" spans="1:22" ht="28.8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15">
        <f t="shared" si="355"/>
        <v>42236.958333333328</v>
      </c>
      <c r="K3817" s="3">
        <v>1437545657</v>
      </c>
      <c r="L3817" s="15">
        <f t="shared" si="356"/>
        <v>42207.259918981479</v>
      </c>
      <c r="M3817" s="15" t="str">
        <f t="shared" si="357"/>
        <v>Jul</v>
      </c>
      <c r="N3817" s="15" t="str">
        <f t="shared" si="358"/>
        <v>2015</v>
      </c>
      <c r="O3817" s="3" t="b">
        <v>0</v>
      </c>
      <c r="P3817" s="3">
        <v>20</v>
      </c>
      <c r="Q3817" s="3" t="b">
        <v>1</v>
      </c>
      <c r="R3817" s="3" t="s">
        <v>8271</v>
      </c>
      <c r="S3817" s="7">
        <f t="shared" si="354"/>
        <v>100</v>
      </c>
      <c r="T3817" s="3">
        <f t="shared" si="359"/>
        <v>50</v>
      </c>
      <c r="U3817" s="9" t="s">
        <v>8310</v>
      </c>
      <c r="V3817" s="3" t="s">
        <v>8311</v>
      </c>
    </row>
    <row r="3818" spans="1:22" ht="57.6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15">
        <f t="shared" si="355"/>
        <v>41837.690081018518</v>
      </c>
      <c r="K3818" s="3">
        <v>1403022823</v>
      </c>
      <c r="L3818" s="15">
        <f t="shared" si="356"/>
        <v>41807.690081018518</v>
      </c>
      <c r="M3818" s="15" t="str">
        <f t="shared" si="357"/>
        <v>Jun</v>
      </c>
      <c r="N3818" s="15" t="str">
        <f t="shared" si="358"/>
        <v>2014</v>
      </c>
      <c r="O3818" s="3" t="b">
        <v>0</v>
      </c>
      <c r="P3818" s="3">
        <v>37</v>
      </c>
      <c r="Q3818" s="3" t="b">
        <v>1</v>
      </c>
      <c r="R3818" s="3" t="s">
        <v>8271</v>
      </c>
      <c r="S3818" s="7">
        <f t="shared" si="354"/>
        <v>119</v>
      </c>
      <c r="T3818" s="3">
        <f t="shared" si="359"/>
        <v>48.34</v>
      </c>
      <c r="U3818" s="9" t="s">
        <v>8310</v>
      </c>
      <c r="V3818" s="3" t="s">
        <v>8311</v>
      </c>
    </row>
    <row r="3819" spans="1:22" ht="43.2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15">
        <f t="shared" si="355"/>
        <v>42301.165972222225</v>
      </c>
      <c r="K3819" s="3">
        <v>1444236216</v>
      </c>
      <c r="L3819" s="15">
        <f t="shared" si="356"/>
        <v>42284.69694444444</v>
      </c>
      <c r="M3819" s="15" t="str">
        <f t="shared" si="357"/>
        <v>Oct</v>
      </c>
      <c r="N3819" s="15" t="str">
        <f t="shared" si="358"/>
        <v>2015</v>
      </c>
      <c r="O3819" s="3" t="b">
        <v>0</v>
      </c>
      <c r="P3819" s="3">
        <v>20</v>
      </c>
      <c r="Q3819" s="3" t="b">
        <v>1</v>
      </c>
      <c r="R3819" s="3" t="s">
        <v>8271</v>
      </c>
      <c r="S3819" s="7">
        <f t="shared" si="354"/>
        <v>107</v>
      </c>
      <c r="T3819" s="3">
        <f t="shared" si="359"/>
        <v>107.25</v>
      </c>
      <c r="U3819" s="9" t="s">
        <v>8310</v>
      </c>
      <c r="V3819" s="3" t="s">
        <v>8311</v>
      </c>
    </row>
    <row r="3820" spans="1:22" ht="43.2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15">
        <f t="shared" si="355"/>
        <v>42075.800717592589</v>
      </c>
      <c r="K3820" s="3">
        <v>1423599182</v>
      </c>
      <c r="L3820" s="15">
        <f t="shared" si="356"/>
        <v>42045.84238425926</v>
      </c>
      <c r="M3820" s="15" t="str">
        <f t="shared" si="357"/>
        <v>Feb</v>
      </c>
      <c r="N3820" s="15" t="str">
        <f t="shared" si="358"/>
        <v>2015</v>
      </c>
      <c r="O3820" s="3" t="b">
        <v>0</v>
      </c>
      <c r="P3820" s="3">
        <v>10</v>
      </c>
      <c r="Q3820" s="3" t="b">
        <v>1</v>
      </c>
      <c r="R3820" s="3" t="s">
        <v>8271</v>
      </c>
      <c r="S3820" s="7">
        <f t="shared" si="354"/>
        <v>228</v>
      </c>
      <c r="T3820" s="3">
        <f t="shared" si="359"/>
        <v>57</v>
      </c>
      <c r="U3820" s="9" t="s">
        <v>8310</v>
      </c>
      <c r="V3820" s="3" t="s">
        <v>8311</v>
      </c>
    </row>
    <row r="3821" spans="1:22" ht="43.2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15">
        <f t="shared" si="355"/>
        <v>42202.876388888893</v>
      </c>
      <c r="K3821" s="3">
        <v>1435554104</v>
      </c>
      <c r="L3821" s="15">
        <f t="shared" si="356"/>
        <v>42184.209537037037</v>
      </c>
      <c r="M3821" s="15" t="str">
        <f t="shared" si="357"/>
        <v>Jun</v>
      </c>
      <c r="N3821" s="15" t="str">
        <f t="shared" si="358"/>
        <v>2015</v>
      </c>
      <c r="O3821" s="3" t="b">
        <v>0</v>
      </c>
      <c r="P3821" s="3">
        <v>26</v>
      </c>
      <c r="Q3821" s="3" t="b">
        <v>1</v>
      </c>
      <c r="R3821" s="3" t="s">
        <v>8271</v>
      </c>
      <c r="S3821" s="7">
        <f t="shared" si="354"/>
        <v>106</v>
      </c>
      <c r="T3821" s="3">
        <f t="shared" si="359"/>
        <v>40.92</v>
      </c>
      <c r="U3821" s="9" t="s">
        <v>8310</v>
      </c>
      <c r="V3821" s="3" t="s">
        <v>8311</v>
      </c>
    </row>
    <row r="3822" spans="1:22" ht="43.2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15">
        <f t="shared" si="355"/>
        <v>42190.651817129634</v>
      </c>
      <c r="K3822" s="3">
        <v>1433518717</v>
      </c>
      <c r="L3822" s="15">
        <f t="shared" si="356"/>
        <v>42160.651817129634</v>
      </c>
      <c r="M3822" s="15" t="str">
        <f t="shared" si="357"/>
        <v>Jun</v>
      </c>
      <c r="N3822" s="15" t="str">
        <f t="shared" si="358"/>
        <v>2015</v>
      </c>
      <c r="O3822" s="3" t="b">
        <v>0</v>
      </c>
      <c r="P3822" s="3">
        <v>20</v>
      </c>
      <c r="Q3822" s="3" t="b">
        <v>1</v>
      </c>
      <c r="R3822" s="3" t="s">
        <v>8271</v>
      </c>
      <c r="S3822" s="7">
        <f t="shared" si="354"/>
        <v>143</v>
      </c>
      <c r="T3822" s="3">
        <f t="shared" si="359"/>
        <v>21.5</v>
      </c>
      <c r="U3822" s="9" t="s">
        <v>8310</v>
      </c>
      <c r="V3822" s="3" t="s">
        <v>8311</v>
      </c>
    </row>
    <row r="3823" spans="1:22" ht="43.2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15">
        <f t="shared" si="355"/>
        <v>42373.180636574078</v>
      </c>
      <c r="K3823" s="3">
        <v>1449116407</v>
      </c>
      <c r="L3823" s="15">
        <f t="shared" si="356"/>
        <v>42341.180636574078</v>
      </c>
      <c r="M3823" s="15" t="str">
        <f t="shared" si="357"/>
        <v>Dec</v>
      </c>
      <c r="N3823" s="15" t="str">
        <f t="shared" si="358"/>
        <v>2015</v>
      </c>
      <c r="O3823" s="3" t="b">
        <v>0</v>
      </c>
      <c r="P3823" s="3">
        <v>46</v>
      </c>
      <c r="Q3823" s="3" t="b">
        <v>1</v>
      </c>
      <c r="R3823" s="3" t="s">
        <v>8271</v>
      </c>
      <c r="S3823" s="7">
        <f t="shared" si="354"/>
        <v>105</v>
      </c>
      <c r="T3823" s="3">
        <f t="shared" si="359"/>
        <v>79.540000000000006</v>
      </c>
      <c r="U3823" s="9" t="s">
        <v>8310</v>
      </c>
      <c r="V3823" s="3" t="s">
        <v>8311</v>
      </c>
    </row>
    <row r="3824" spans="1:22" ht="57.6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15">
        <f t="shared" si="355"/>
        <v>42388.957638888889</v>
      </c>
      <c r="K3824" s="3">
        <v>1448136417</v>
      </c>
      <c r="L3824" s="15">
        <f t="shared" si="356"/>
        <v>42329.838159722218</v>
      </c>
      <c r="M3824" s="15" t="str">
        <f t="shared" si="357"/>
        <v>Nov</v>
      </c>
      <c r="N3824" s="15" t="str">
        <f t="shared" si="358"/>
        <v>2015</v>
      </c>
      <c r="O3824" s="3" t="b">
        <v>0</v>
      </c>
      <c r="P3824" s="3">
        <v>76</v>
      </c>
      <c r="Q3824" s="3" t="b">
        <v>1</v>
      </c>
      <c r="R3824" s="3" t="s">
        <v>8271</v>
      </c>
      <c r="S3824" s="7">
        <f t="shared" si="354"/>
        <v>110</v>
      </c>
      <c r="T3824" s="3">
        <f t="shared" si="359"/>
        <v>72.38</v>
      </c>
      <c r="U3824" s="9" t="s">
        <v>8310</v>
      </c>
      <c r="V3824" s="3" t="s">
        <v>8311</v>
      </c>
    </row>
    <row r="3825" spans="1:22" ht="43.2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15">
        <f t="shared" si="355"/>
        <v>42205.165972222225</v>
      </c>
      <c r="K3825" s="3">
        <v>1434405044</v>
      </c>
      <c r="L3825" s="15">
        <f t="shared" si="356"/>
        <v>42170.910231481481</v>
      </c>
      <c r="M3825" s="15" t="str">
        <f t="shared" si="357"/>
        <v>Jun</v>
      </c>
      <c r="N3825" s="15" t="str">
        <f t="shared" si="358"/>
        <v>2015</v>
      </c>
      <c r="O3825" s="3" t="b">
        <v>0</v>
      </c>
      <c r="P3825" s="3">
        <v>41</v>
      </c>
      <c r="Q3825" s="3" t="b">
        <v>1</v>
      </c>
      <c r="R3825" s="3" t="s">
        <v>8271</v>
      </c>
      <c r="S3825" s="7">
        <f t="shared" si="354"/>
        <v>106</v>
      </c>
      <c r="T3825" s="3">
        <f t="shared" si="359"/>
        <v>64.63</v>
      </c>
      <c r="U3825" s="9" t="s">
        <v>8310</v>
      </c>
      <c r="V3825" s="3" t="s">
        <v>8311</v>
      </c>
    </row>
    <row r="3826" spans="1:22" ht="43.2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15">
        <f t="shared" si="355"/>
        <v>42583.570138888885</v>
      </c>
      <c r="K3826" s="3">
        <v>1469026903</v>
      </c>
      <c r="L3826" s="15">
        <f t="shared" si="356"/>
        <v>42571.626192129625</v>
      </c>
      <c r="M3826" s="15" t="str">
        <f t="shared" si="357"/>
        <v>Jul</v>
      </c>
      <c r="N3826" s="15" t="str">
        <f t="shared" si="358"/>
        <v>2016</v>
      </c>
      <c r="O3826" s="3" t="b">
        <v>0</v>
      </c>
      <c r="P3826" s="3">
        <v>7</v>
      </c>
      <c r="Q3826" s="3" t="b">
        <v>1</v>
      </c>
      <c r="R3826" s="3" t="s">
        <v>8271</v>
      </c>
      <c r="S3826" s="7">
        <f t="shared" si="354"/>
        <v>108</v>
      </c>
      <c r="T3826" s="3">
        <f t="shared" si="359"/>
        <v>38.57</v>
      </c>
      <c r="U3826" s="9" t="s">
        <v>8310</v>
      </c>
      <c r="V3826" s="3" t="s">
        <v>8311</v>
      </c>
    </row>
    <row r="3827" spans="1:22" ht="43.2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15">
        <f t="shared" si="355"/>
        <v>42172.069606481484</v>
      </c>
      <c r="K3827" s="3">
        <v>1432690814</v>
      </c>
      <c r="L3827" s="15">
        <f t="shared" si="356"/>
        <v>42151.069606481484</v>
      </c>
      <c r="M3827" s="15" t="str">
        <f t="shared" si="357"/>
        <v>May</v>
      </c>
      <c r="N3827" s="15" t="str">
        <f t="shared" si="358"/>
        <v>2015</v>
      </c>
      <c r="O3827" s="3" t="b">
        <v>0</v>
      </c>
      <c r="P3827" s="3">
        <v>49</v>
      </c>
      <c r="Q3827" s="3" t="b">
        <v>1</v>
      </c>
      <c r="R3827" s="3" t="s">
        <v>8271</v>
      </c>
      <c r="S3827" s="7">
        <f t="shared" si="354"/>
        <v>105</v>
      </c>
      <c r="T3827" s="3">
        <f t="shared" si="359"/>
        <v>107.57</v>
      </c>
      <c r="U3827" s="9" t="s">
        <v>8310</v>
      </c>
      <c r="V3827" s="3" t="s">
        <v>8311</v>
      </c>
    </row>
    <row r="3828" spans="1:22" ht="28.8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15">
        <f t="shared" si="355"/>
        <v>42131.423541666663</v>
      </c>
      <c r="K3828" s="3">
        <v>1428401394</v>
      </c>
      <c r="L3828" s="15">
        <f t="shared" si="356"/>
        <v>42101.423541666663</v>
      </c>
      <c r="M3828" s="15" t="str">
        <f t="shared" si="357"/>
        <v>Apr</v>
      </c>
      <c r="N3828" s="15" t="str">
        <f t="shared" si="358"/>
        <v>2015</v>
      </c>
      <c r="O3828" s="3" t="b">
        <v>0</v>
      </c>
      <c r="P3828" s="3">
        <v>26</v>
      </c>
      <c r="Q3828" s="3" t="b">
        <v>1</v>
      </c>
      <c r="R3828" s="3" t="s">
        <v>8271</v>
      </c>
      <c r="S3828" s="7">
        <f t="shared" si="354"/>
        <v>119</v>
      </c>
      <c r="T3828" s="3">
        <f t="shared" si="359"/>
        <v>27.5</v>
      </c>
      <c r="U3828" s="9" t="s">
        <v>8310</v>
      </c>
      <c r="V3828" s="3" t="s">
        <v>8311</v>
      </c>
    </row>
    <row r="3829" spans="1:22" ht="57.6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15">
        <f t="shared" si="355"/>
        <v>42090</v>
      </c>
      <c r="K3829" s="3">
        <v>1422656201</v>
      </c>
      <c r="L3829" s="15">
        <f t="shared" si="356"/>
        <v>42034.928252314814</v>
      </c>
      <c r="M3829" s="15" t="str">
        <f t="shared" si="357"/>
        <v>Jan</v>
      </c>
      <c r="N3829" s="15" t="str">
        <f t="shared" si="358"/>
        <v>2015</v>
      </c>
      <c r="O3829" s="3" t="b">
        <v>0</v>
      </c>
      <c r="P3829" s="3">
        <v>65</v>
      </c>
      <c r="Q3829" s="3" t="b">
        <v>1</v>
      </c>
      <c r="R3829" s="3" t="s">
        <v>8271</v>
      </c>
      <c r="S3829" s="7">
        <f t="shared" si="354"/>
        <v>153</v>
      </c>
      <c r="T3829" s="3">
        <f t="shared" si="359"/>
        <v>70.459999999999994</v>
      </c>
      <c r="U3829" s="9" t="s">
        <v>8310</v>
      </c>
      <c r="V3829" s="3" t="s">
        <v>8311</v>
      </c>
    </row>
    <row r="3830" spans="1:22" ht="43.2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15">
        <f t="shared" si="355"/>
        <v>42004.569293981483</v>
      </c>
      <c r="K3830" s="3">
        <v>1414845587</v>
      </c>
      <c r="L3830" s="15">
        <f t="shared" si="356"/>
        <v>41944.527627314819</v>
      </c>
      <c r="M3830" s="15" t="str">
        <f t="shared" si="357"/>
        <v>Nov</v>
      </c>
      <c r="N3830" s="15" t="str">
        <f t="shared" si="358"/>
        <v>2014</v>
      </c>
      <c r="O3830" s="3" t="b">
        <v>0</v>
      </c>
      <c r="P3830" s="3">
        <v>28</v>
      </c>
      <c r="Q3830" s="3" t="b">
        <v>1</v>
      </c>
      <c r="R3830" s="3" t="s">
        <v>8271</v>
      </c>
      <c r="S3830" s="7">
        <f t="shared" si="354"/>
        <v>100</v>
      </c>
      <c r="T3830" s="3">
        <f t="shared" si="359"/>
        <v>178.57</v>
      </c>
      <c r="U3830" s="9" t="s">
        <v>8310</v>
      </c>
      <c r="V3830" s="3" t="s">
        <v>8311</v>
      </c>
    </row>
    <row r="3831" spans="1:22" ht="43.2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15">
        <f t="shared" si="355"/>
        <v>42613.865405092598</v>
      </c>
      <c r="K3831" s="3">
        <v>1470948371</v>
      </c>
      <c r="L3831" s="15">
        <f t="shared" si="356"/>
        <v>42593.865405092598</v>
      </c>
      <c r="M3831" s="15" t="str">
        <f t="shared" si="357"/>
        <v>Aug</v>
      </c>
      <c r="N3831" s="15" t="str">
        <f t="shared" si="358"/>
        <v>2016</v>
      </c>
      <c r="O3831" s="3" t="b">
        <v>0</v>
      </c>
      <c r="P3831" s="3">
        <v>8</v>
      </c>
      <c r="Q3831" s="3" t="b">
        <v>1</v>
      </c>
      <c r="R3831" s="3" t="s">
        <v>8271</v>
      </c>
      <c r="S3831" s="7">
        <f t="shared" si="354"/>
        <v>100</v>
      </c>
      <c r="T3831" s="3">
        <f t="shared" si="359"/>
        <v>62.63</v>
      </c>
      <c r="U3831" s="9" t="s">
        <v>8310</v>
      </c>
      <c r="V3831" s="3" t="s">
        <v>8311</v>
      </c>
    </row>
    <row r="3832" spans="1:22" ht="43.2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15">
        <f t="shared" si="355"/>
        <v>42517.740868055553</v>
      </c>
      <c r="K3832" s="3">
        <v>1463161611</v>
      </c>
      <c r="L3832" s="15">
        <f t="shared" si="356"/>
        <v>42503.740868055553</v>
      </c>
      <c r="M3832" s="15" t="str">
        <f t="shared" si="357"/>
        <v>May</v>
      </c>
      <c r="N3832" s="15" t="str">
        <f t="shared" si="358"/>
        <v>2016</v>
      </c>
      <c r="O3832" s="3" t="b">
        <v>0</v>
      </c>
      <c r="P3832" s="3">
        <v>3</v>
      </c>
      <c r="Q3832" s="3" t="b">
        <v>1</v>
      </c>
      <c r="R3832" s="3" t="s">
        <v>8271</v>
      </c>
      <c r="S3832" s="7">
        <f t="shared" si="354"/>
        <v>225</v>
      </c>
      <c r="T3832" s="3">
        <f t="shared" si="359"/>
        <v>75</v>
      </c>
      <c r="U3832" s="9" t="s">
        <v>8310</v>
      </c>
      <c r="V3832" s="3" t="s">
        <v>8311</v>
      </c>
    </row>
    <row r="3833" spans="1:22" ht="57.6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15">
        <f t="shared" si="355"/>
        <v>41948.890567129631</v>
      </c>
      <c r="K3833" s="3">
        <v>1413404545</v>
      </c>
      <c r="L3833" s="15">
        <f t="shared" si="356"/>
        <v>41927.848900462966</v>
      </c>
      <c r="M3833" s="15" t="str">
        <f t="shared" si="357"/>
        <v>Oct</v>
      </c>
      <c r="N3833" s="15" t="str">
        <f t="shared" si="358"/>
        <v>2014</v>
      </c>
      <c r="O3833" s="3" t="b">
        <v>0</v>
      </c>
      <c r="P3833" s="3">
        <v>9</v>
      </c>
      <c r="Q3833" s="3" t="b">
        <v>1</v>
      </c>
      <c r="R3833" s="3" t="s">
        <v>8271</v>
      </c>
      <c r="S3833" s="7">
        <f t="shared" si="354"/>
        <v>106</v>
      </c>
      <c r="T3833" s="3">
        <f t="shared" si="359"/>
        <v>58.9</v>
      </c>
      <c r="U3833" s="9" t="s">
        <v>8310</v>
      </c>
      <c r="V3833" s="3" t="s">
        <v>8311</v>
      </c>
    </row>
    <row r="3834" spans="1:22" ht="43.2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15">
        <f t="shared" si="355"/>
        <v>42420.114988425921</v>
      </c>
      <c r="K3834" s="3">
        <v>1452048335</v>
      </c>
      <c r="L3834" s="15">
        <f t="shared" si="356"/>
        <v>42375.114988425921</v>
      </c>
      <c r="M3834" s="15" t="str">
        <f t="shared" si="357"/>
        <v>Jan</v>
      </c>
      <c r="N3834" s="15" t="str">
        <f t="shared" si="358"/>
        <v>2016</v>
      </c>
      <c r="O3834" s="3" t="b">
        <v>0</v>
      </c>
      <c r="P3834" s="3">
        <v>9</v>
      </c>
      <c r="Q3834" s="3" t="b">
        <v>1</v>
      </c>
      <c r="R3834" s="3" t="s">
        <v>8271</v>
      </c>
      <c r="S3834" s="7">
        <f t="shared" si="354"/>
        <v>105</v>
      </c>
      <c r="T3834" s="3">
        <f t="shared" si="359"/>
        <v>139.56</v>
      </c>
      <c r="U3834" s="9" t="s">
        <v>8310</v>
      </c>
      <c r="V3834" s="3" t="s">
        <v>8311</v>
      </c>
    </row>
    <row r="3835" spans="1:22" ht="57.6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15">
        <f t="shared" si="355"/>
        <v>41974.797916666663</v>
      </c>
      <c r="K3835" s="3">
        <v>1416516972</v>
      </c>
      <c r="L3835" s="15">
        <f t="shared" si="356"/>
        <v>41963.872361111105</v>
      </c>
      <c r="M3835" s="15" t="str">
        <f t="shared" si="357"/>
        <v>Nov</v>
      </c>
      <c r="N3835" s="15" t="str">
        <f t="shared" si="358"/>
        <v>2014</v>
      </c>
      <c r="O3835" s="3" t="b">
        <v>0</v>
      </c>
      <c r="P3835" s="3">
        <v>20</v>
      </c>
      <c r="Q3835" s="3" t="b">
        <v>1</v>
      </c>
      <c r="R3835" s="3" t="s">
        <v>8271</v>
      </c>
      <c r="S3835" s="7">
        <f t="shared" si="354"/>
        <v>117</v>
      </c>
      <c r="T3835" s="3">
        <f t="shared" si="359"/>
        <v>70</v>
      </c>
      <c r="U3835" s="9" t="s">
        <v>8310</v>
      </c>
      <c r="V3835" s="3" t="s">
        <v>8311</v>
      </c>
    </row>
    <row r="3836" spans="1:22" ht="43.2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15">
        <f t="shared" si="355"/>
        <v>42173.445219907408</v>
      </c>
      <c r="K3836" s="3">
        <v>1432032067</v>
      </c>
      <c r="L3836" s="15">
        <f t="shared" si="356"/>
        <v>42143.445219907408</v>
      </c>
      <c r="M3836" s="15" t="str">
        <f t="shared" si="357"/>
        <v>May</v>
      </c>
      <c r="N3836" s="15" t="str">
        <f t="shared" si="358"/>
        <v>2015</v>
      </c>
      <c r="O3836" s="3" t="b">
        <v>0</v>
      </c>
      <c r="P3836" s="3">
        <v>57</v>
      </c>
      <c r="Q3836" s="3" t="b">
        <v>1</v>
      </c>
      <c r="R3836" s="3" t="s">
        <v>8271</v>
      </c>
      <c r="S3836" s="7">
        <f t="shared" si="354"/>
        <v>109</v>
      </c>
      <c r="T3836" s="3">
        <f t="shared" si="359"/>
        <v>57.39</v>
      </c>
      <c r="U3836" s="9" t="s">
        <v>8310</v>
      </c>
      <c r="V3836" s="3" t="s">
        <v>8311</v>
      </c>
    </row>
    <row r="3837" spans="1:22" ht="43.2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15">
        <f t="shared" si="355"/>
        <v>42481.94222222222</v>
      </c>
      <c r="K3837" s="3">
        <v>1459463808</v>
      </c>
      <c r="L3837" s="15">
        <f t="shared" si="356"/>
        <v>42460.94222222222</v>
      </c>
      <c r="M3837" s="15" t="str">
        <f t="shared" si="357"/>
        <v>Mar</v>
      </c>
      <c r="N3837" s="15" t="str">
        <f t="shared" si="358"/>
        <v>2016</v>
      </c>
      <c r="O3837" s="3" t="b">
        <v>0</v>
      </c>
      <c r="P3837" s="3">
        <v>8</v>
      </c>
      <c r="Q3837" s="3" t="b">
        <v>1</v>
      </c>
      <c r="R3837" s="3" t="s">
        <v>8271</v>
      </c>
      <c r="S3837" s="7">
        <f t="shared" si="354"/>
        <v>160</v>
      </c>
      <c r="T3837" s="3">
        <f t="shared" si="359"/>
        <v>40</v>
      </c>
      <c r="U3837" s="9" t="s">
        <v>8310</v>
      </c>
      <c r="V3837" s="3" t="s">
        <v>8311</v>
      </c>
    </row>
    <row r="3838" spans="1:22" ht="43.2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15">
        <f t="shared" si="355"/>
        <v>42585.172916666663</v>
      </c>
      <c r="K3838" s="3">
        <v>1467497652</v>
      </c>
      <c r="L3838" s="15">
        <f t="shared" si="356"/>
        <v>42553.926527777774</v>
      </c>
      <c r="M3838" s="15" t="str">
        <f t="shared" si="357"/>
        <v>Jul</v>
      </c>
      <c r="N3838" s="15" t="str">
        <f t="shared" si="358"/>
        <v>2016</v>
      </c>
      <c r="O3838" s="3" t="b">
        <v>0</v>
      </c>
      <c r="P3838" s="3">
        <v>14</v>
      </c>
      <c r="Q3838" s="3" t="b">
        <v>1</v>
      </c>
      <c r="R3838" s="3" t="s">
        <v>8271</v>
      </c>
      <c r="S3838" s="7">
        <f t="shared" si="354"/>
        <v>113</v>
      </c>
      <c r="T3838" s="3">
        <f t="shared" si="359"/>
        <v>64.290000000000006</v>
      </c>
      <c r="U3838" s="9" t="s">
        <v>8310</v>
      </c>
      <c r="V3838" s="3" t="s">
        <v>8311</v>
      </c>
    </row>
    <row r="3839" spans="1:22" ht="28.8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15">
        <f t="shared" si="355"/>
        <v>42188.765717592592</v>
      </c>
      <c r="K3839" s="3">
        <v>1432837358</v>
      </c>
      <c r="L3839" s="15">
        <f t="shared" si="356"/>
        <v>42152.765717592592</v>
      </c>
      <c r="M3839" s="15" t="str">
        <f t="shared" si="357"/>
        <v>May</v>
      </c>
      <c r="N3839" s="15" t="str">
        <f t="shared" si="358"/>
        <v>2015</v>
      </c>
      <c r="O3839" s="3" t="b">
        <v>0</v>
      </c>
      <c r="P3839" s="3">
        <v>17</v>
      </c>
      <c r="Q3839" s="3" t="b">
        <v>1</v>
      </c>
      <c r="R3839" s="3" t="s">
        <v>8271</v>
      </c>
      <c r="S3839" s="7">
        <f t="shared" si="354"/>
        <v>102</v>
      </c>
      <c r="T3839" s="3">
        <f t="shared" si="359"/>
        <v>120.12</v>
      </c>
      <c r="U3839" s="9" t="s">
        <v>8310</v>
      </c>
      <c r="V3839" s="3" t="s">
        <v>8311</v>
      </c>
    </row>
    <row r="3840" spans="1:22" ht="57.6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15">
        <f t="shared" si="355"/>
        <v>42146.710752314815</v>
      </c>
      <c r="K3840" s="3">
        <v>1429722209</v>
      </c>
      <c r="L3840" s="15">
        <f t="shared" si="356"/>
        <v>42116.710752314815</v>
      </c>
      <c r="M3840" s="15" t="str">
        <f t="shared" si="357"/>
        <v>Apr</v>
      </c>
      <c r="N3840" s="15" t="str">
        <f t="shared" si="358"/>
        <v>2015</v>
      </c>
      <c r="O3840" s="3" t="b">
        <v>0</v>
      </c>
      <c r="P3840" s="3">
        <v>100</v>
      </c>
      <c r="Q3840" s="3" t="b">
        <v>1</v>
      </c>
      <c r="R3840" s="3" t="s">
        <v>8271</v>
      </c>
      <c r="S3840" s="7">
        <f t="shared" si="354"/>
        <v>101</v>
      </c>
      <c r="T3840" s="3">
        <f t="shared" si="359"/>
        <v>1008.24</v>
      </c>
      <c r="U3840" s="9" t="s">
        <v>8310</v>
      </c>
      <c r="V3840" s="3" t="s">
        <v>8311</v>
      </c>
    </row>
    <row r="3841" spans="1:22" ht="43.2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15">
        <f t="shared" si="355"/>
        <v>42215.142638888887</v>
      </c>
      <c r="K3841" s="3">
        <v>1433042724</v>
      </c>
      <c r="L3841" s="15">
        <f t="shared" si="356"/>
        <v>42155.142638888887</v>
      </c>
      <c r="M3841" s="15" t="str">
        <f t="shared" si="357"/>
        <v>May</v>
      </c>
      <c r="N3841" s="15" t="str">
        <f t="shared" si="358"/>
        <v>2015</v>
      </c>
      <c r="O3841" s="3" t="b">
        <v>0</v>
      </c>
      <c r="P3841" s="3">
        <v>32</v>
      </c>
      <c r="Q3841" s="3" t="b">
        <v>1</v>
      </c>
      <c r="R3841" s="3" t="s">
        <v>8271</v>
      </c>
      <c r="S3841" s="7">
        <f t="shared" si="354"/>
        <v>101</v>
      </c>
      <c r="T3841" s="3">
        <f t="shared" si="359"/>
        <v>63.28</v>
      </c>
      <c r="U3841" s="9" t="s">
        <v>8310</v>
      </c>
      <c r="V3841" s="3" t="s">
        <v>8311</v>
      </c>
    </row>
    <row r="3842" spans="1:22" ht="43.2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15">
        <f t="shared" si="355"/>
        <v>42457.660057870366</v>
      </c>
      <c r="K3842" s="3">
        <v>1457023829</v>
      </c>
      <c r="L3842" s="15">
        <f t="shared" si="356"/>
        <v>42432.701724537037</v>
      </c>
      <c r="M3842" s="15" t="str">
        <f t="shared" si="357"/>
        <v>Mar</v>
      </c>
      <c r="N3842" s="15" t="str">
        <f t="shared" si="358"/>
        <v>2016</v>
      </c>
      <c r="O3842" s="3" t="b">
        <v>0</v>
      </c>
      <c r="P3842" s="3">
        <v>3</v>
      </c>
      <c r="Q3842" s="3" t="b">
        <v>1</v>
      </c>
      <c r="R3842" s="3" t="s">
        <v>8271</v>
      </c>
      <c r="S3842" s="7">
        <f t="shared" ref="S3842:S3905" si="360">ROUND((E3842/D3842)*100,0)</f>
        <v>6500</v>
      </c>
      <c r="T3842" s="3">
        <f t="shared" si="359"/>
        <v>21.67</v>
      </c>
      <c r="U3842" s="9" t="s">
        <v>8310</v>
      </c>
      <c r="V3842" s="3" t="s">
        <v>8311</v>
      </c>
    </row>
    <row r="3843" spans="1:22" ht="43.2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15">
        <f t="shared" ref="J3843:J3906" si="361">(((I3843/60)/60)/24)+DATE(1970,1,1)</f>
        <v>41840.785729166666</v>
      </c>
      <c r="K3843" s="3">
        <v>1400698287</v>
      </c>
      <c r="L3843" s="15">
        <f t="shared" ref="L3843:L3906" si="362">(((K3843/60)/60)/24)+DATE(1970,1,1)</f>
        <v>41780.785729166666</v>
      </c>
      <c r="M3843" s="15" t="str">
        <f t="shared" ref="M3843:M3906" si="363">TEXT(L3843, "mmm")</f>
        <v>May</v>
      </c>
      <c r="N3843" s="15" t="str">
        <f t="shared" ref="N3843:N3906" si="364">TEXT(L3843, "yyyy")</f>
        <v>2014</v>
      </c>
      <c r="O3843" s="3" t="b">
        <v>1</v>
      </c>
      <c r="P3843" s="3">
        <v>34</v>
      </c>
      <c r="Q3843" s="3" t="b">
        <v>0</v>
      </c>
      <c r="R3843" s="3" t="s">
        <v>8271</v>
      </c>
      <c r="S3843" s="7">
        <f t="shared" si="360"/>
        <v>9</v>
      </c>
      <c r="T3843" s="3">
        <f t="shared" ref="T3843:T3906" si="365">ROUND(E3843/P3843,2)</f>
        <v>25.65</v>
      </c>
      <c r="U3843" s="9" t="s">
        <v>8310</v>
      </c>
      <c r="V3843" s="3" t="s">
        <v>8311</v>
      </c>
    </row>
    <row r="3844" spans="1:22" ht="43.2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15">
        <f t="shared" si="361"/>
        <v>41770.493657407409</v>
      </c>
      <c r="K3844" s="3">
        <v>1397217052</v>
      </c>
      <c r="L3844" s="15">
        <f t="shared" si="362"/>
        <v>41740.493657407409</v>
      </c>
      <c r="M3844" s="15" t="str">
        <f t="shared" si="363"/>
        <v>Apr</v>
      </c>
      <c r="N3844" s="15" t="str">
        <f t="shared" si="364"/>
        <v>2014</v>
      </c>
      <c r="O3844" s="3" t="b">
        <v>1</v>
      </c>
      <c r="P3844" s="3">
        <v>23</v>
      </c>
      <c r="Q3844" s="3" t="b">
        <v>0</v>
      </c>
      <c r="R3844" s="3" t="s">
        <v>8271</v>
      </c>
      <c r="S3844" s="7">
        <f t="shared" si="360"/>
        <v>22</v>
      </c>
      <c r="T3844" s="3">
        <f t="shared" si="365"/>
        <v>47.7</v>
      </c>
      <c r="U3844" s="9" t="s">
        <v>8310</v>
      </c>
      <c r="V3844" s="3" t="s">
        <v>8311</v>
      </c>
    </row>
    <row r="3845" spans="1:22" ht="43.2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15">
        <f t="shared" si="361"/>
        <v>41791.072500000002</v>
      </c>
      <c r="K3845" s="3">
        <v>1399427064</v>
      </c>
      <c r="L3845" s="15">
        <f t="shared" si="362"/>
        <v>41766.072500000002</v>
      </c>
      <c r="M3845" s="15" t="str">
        <f t="shared" si="363"/>
        <v>May</v>
      </c>
      <c r="N3845" s="15" t="str">
        <f t="shared" si="364"/>
        <v>2014</v>
      </c>
      <c r="O3845" s="3" t="b">
        <v>1</v>
      </c>
      <c r="P3845" s="3">
        <v>19</v>
      </c>
      <c r="Q3845" s="3" t="b">
        <v>0</v>
      </c>
      <c r="R3845" s="3" t="s">
        <v>8271</v>
      </c>
      <c r="S3845" s="7">
        <f t="shared" si="360"/>
        <v>21</v>
      </c>
      <c r="T3845" s="3">
        <f t="shared" si="365"/>
        <v>56.05</v>
      </c>
      <c r="U3845" s="9" t="s">
        <v>8310</v>
      </c>
      <c r="V3845" s="3" t="s">
        <v>8311</v>
      </c>
    </row>
    <row r="3846" spans="1:22" ht="43.2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15">
        <f t="shared" si="361"/>
        <v>41793.290972222225</v>
      </c>
      <c r="K3846" s="3">
        <v>1399474134</v>
      </c>
      <c r="L3846" s="15">
        <f t="shared" si="362"/>
        <v>41766.617291666669</v>
      </c>
      <c r="M3846" s="15" t="str">
        <f t="shared" si="363"/>
        <v>May</v>
      </c>
      <c r="N3846" s="15" t="str">
        <f t="shared" si="364"/>
        <v>2014</v>
      </c>
      <c r="O3846" s="3" t="b">
        <v>1</v>
      </c>
      <c r="P3846" s="3">
        <v>50</v>
      </c>
      <c r="Q3846" s="3" t="b">
        <v>0</v>
      </c>
      <c r="R3846" s="3" t="s">
        <v>8271</v>
      </c>
      <c r="S3846" s="7">
        <f t="shared" si="360"/>
        <v>41</v>
      </c>
      <c r="T3846" s="3">
        <f t="shared" si="365"/>
        <v>81.319999999999993</v>
      </c>
      <c r="U3846" s="9" t="s">
        <v>8310</v>
      </c>
      <c r="V3846" s="3" t="s">
        <v>8311</v>
      </c>
    </row>
    <row r="3847" spans="1:22" ht="57.6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15">
        <f t="shared" si="361"/>
        <v>42278.627013888887</v>
      </c>
      <c r="K3847" s="3">
        <v>1441119774</v>
      </c>
      <c r="L3847" s="15">
        <f t="shared" si="362"/>
        <v>42248.627013888887</v>
      </c>
      <c r="M3847" s="15" t="str">
        <f t="shared" si="363"/>
        <v>Sep</v>
      </c>
      <c r="N3847" s="15" t="str">
        <f t="shared" si="364"/>
        <v>2015</v>
      </c>
      <c r="O3847" s="3" t="b">
        <v>1</v>
      </c>
      <c r="P3847" s="3">
        <v>12</v>
      </c>
      <c r="Q3847" s="3" t="b">
        <v>0</v>
      </c>
      <c r="R3847" s="3" t="s">
        <v>8271</v>
      </c>
      <c r="S3847" s="7">
        <f t="shared" si="360"/>
        <v>2</v>
      </c>
      <c r="T3847" s="3">
        <f t="shared" si="365"/>
        <v>70.17</v>
      </c>
      <c r="U3847" s="9" t="s">
        <v>8310</v>
      </c>
      <c r="V3847" s="3" t="s">
        <v>8311</v>
      </c>
    </row>
    <row r="3848" spans="1:22" ht="43.2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15">
        <f t="shared" si="361"/>
        <v>41916.290972222225</v>
      </c>
      <c r="K3848" s="3">
        <v>1409721542</v>
      </c>
      <c r="L3848" s="15">
        <f t="shared" si="362"/>
        <v>41885.221550925926</v>
      </c>
      <c r="M3848" s="15" t="str">
        <f t="shared" si="363"/>
        <v>Sep</v>
      </c>
      <c r="N3848" s="15" t="str">
        <f t="shared" si="364"/>
        <v>2014</v>
      </c>
      <c r="O3848" s="3" t="b">
        <v>1</v>
      </c>
      <c r="P3848" s="3">
        <v>8</v>
      </c>
      <c r="Q3848" s="3" t="b">
        <v>0</v>
      </c>
      <c r="R3848" s="3" t="s">
        <v>8271</v>
      </c>
      <c r="S3848" s="7">
        <f t="shared" si="360"/>
        <v>3</v>
      </c>
      <c r="T3848" s="3">
        <f t="shared" si="365"/>
        <v>23.63</v>
      </c>
      <c r="U3848" s="9" t="s">
        <v>8310</v>
      </c>
      <c r="V3848" s="3" t="s">
        <v>8311</v>
      </c>
    </row>
    <row r="3849" spans="1:22" ht="43.2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15">
        <f t="shared" si="361"/>
        <v>42204.224432870367</v>
      </c>
      <c r="K3849" s="3">
        <v>1433395391</v>
      </c>
      <c r="L3849" s="15">
        <f t="shared" si="362"/>
        <v>42159.224432870367</v>
      </c>
      <c r="M3849" s="15" t="str">
        <f t="shared" si="363"/>
        <v>Jun</v>
      </c>
      <c r="N3849" s="15" t="str">
        <f t="shared" si="364"/>
        <v>2015</v>
      </c>
      <c r="O3849" s="3" t="b">
        <v>1</v>
      </c>
      <c r="P3849" s="3">
        <v>9</v>
      </c>
      <c r="Q3849" s="3" t="b">
        <v>0</v>
      </c>
      <c r="R3849" s="3" t="s">
        <v>8271</v>
      </c>
      <c r="S3849" s="7">
        <f t="shared" si="360"/>
        <v>16</v>
      </c>
      <c r="T3849" s="3">
        <f t="shared" si="365"/>
        <v>188.56</v>
      </c>
      <c r="U3849" s="9" t="s">
        <v>8310</v>
      </c>
      <c r="V3849" s="3" t="s">
        <v>8311</v>
      </c>
    </row>
    <row r="3850" spans="1:22" ht="43.2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15">
        <f t="shared" si="361"/>
        <v>42295.817002314812</v>
      </c>
      <c r="K3850" s="3">
        <v>1442604989</v>
      </c>
      <c r="L3850" s="15">
        <f t="shared" si="362"/>
        <v>42265.817002314812</v>
      </c>
      <c r="M3850" s="15" t="str">
        <f t="shared" si="363"/>
        <v>Sep</v>
      </c>
      <c r="N3850" s="15" t="str">
        <f t="shared" si="364"/>
        <v>2015</v>
      </c>
      <c r="O3850" s="3" t="b">
        <v>1</v>
      </c>
      <c r="P3850" s="3">
        <v>43</v>
      </c>
      <c r="Q3850" s="3" t="b">
        <v>0</v>
      </c>
      <c r="R3850" s="3" t="s">
        <v>8271</v>
      </c>
      <c r="S3850" s="7">
        <f t="shared" si="360"/>
        <v>16</v>
      </c>
      <c r="T3850" s="3">
        <f t="shared" si="365"/>
        <v>49.51</v>
      </c>
      <c r="U3850" s="9" t="s">
        <v>8310</v>
      </c>
      <c r="V3850" s="3" t="s">
        <v>8311</v>
      </c>
    </row>
    <row r="3851" spans="1:22" ht="57.6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15">
        <f t="shared" si="361"/>
        <v>42166.767175925925</v>
      </c>
      <c r="K3851" s="3">
        <v>1431455084</v>
      </c>
      <c r="L3851" s="15">
        <f t="shared" si="362"/>
        <v>42136.767175925925</v>
      </c>
      <c r="M3851" s="15" t="str">
        <f t="shared" si="363"/>
        <v>May</v>
      </c>
      <c r="N3851" s="15" t="str">
        <f t="shared" si="364"/>
        <v>2015</v>
      </c>
      <c r="O3851" s="3" t="b">
        <v>1</v>
      </c>
      <c r="P3851" s="3">
        <v>28</v>
      </c>
      <c r="Q3851" s="3" t="b">
        <v>0</v>
      </c>
      <c r="R3851" s="3" t="s">
        <v>8271</v>
      </c>
      <c r="S3851" s="7">
        <f t="shared" si="360"/>
        <v>7</v>
      </c>
      <c r="T3851" s="3">
        <f t="shared" si="365"/>
        <v>75.459999999999994</v>
      </c>
      <c r="U3851" s="9" t="s">
        <v>8310</v>
      </c>
      <c r="V3851" s="3" t="s">
        <v>8311</v>
      </c>
    </row>
    <row r="3852" spans="1:22" ht="28.8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15">
        <f t="shared" si="361"/>
        <v>42005.124340277776</v>
      </c>
      <c r="K3852" s="3">
        <v>1417489143</v>
      </c>
      <c r="L3852" s="15">
        <f t="shared" si="362"/>
        <v>41975.124340277776</v>
      </c>
      <c r="M3852" s="15" t="str">
        <f t="shared" si="363"/>
        <v>Dec</v>
      </c>
      <c r="N3852" s="15" t="str">
        <f t="shared" si="364"/>
        <v>2014</v>
      </c>
      <c r="O3852" s="3" t="b">
        <v>1</v>
      </c>
      <c r="P3852" s="3">
        <v>4</v>
      </c>
      <c r="Q3852" s="3" t="b">
        <v>0</v>
      </c>
      <c r="R3852" s="3" t="s">
        <v>8271</v>
      </c>
      <c r="S3852" s="7">
        <f t="shared" si="360"/>
        <v>4</v>
      </c>
      <c r="T3852" s="3">
        <f t="shared" si="365"/>
        <v>9.5</v>
      </c>
      <c r="U3852" s="9" t="s">
        <v>8310</v>
      </c>
      <c r="V3852" s="3" t="s">
        <v>8311</v>
      </c>
    </row>
    <row r="3853" spans="1:22" ht="43.2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15">
        <f t="shared" si="361"/>
        <v>42202.439571759256</v>
      </c>
      <c r="K3853" s="3">
        <v>1434537179</v>
      </c>
      <c r="L3853" s="15">
        <f t="shared" si="362"/>
        <v>42172.439571759256</v>
      </c>
      <c r="M3853" s="15" t="str">
        <f t="shared" si="363"/>
        <v>Jun</v>
      </c>
      <c r="N3853" s="15" t="str">
        <f t="shared" si="364"/>
        <v>2015</v>
      </c>
      <c r="O3853" s="3" t="b">
        <v>1</v>
      </c>
      <c r="P3853" s="3">
        <v>24</v>
      </c>
      <c r="Q3853" s="3" t="b">
        <v>0</v>
      </c>
      <c r="R3853" s="3" t="s">
        <v>8271</v>
      </c>
      <c r="S3853" s="7">
        <f t="shared" si="360"/>
        <v>34</v>
      </c>
      <c r="T3853" s="3">
        <f t="shared" si="365"/>
        <v>35.5</v>
      </c>
      <c r="U3853" s="9" t="s">
        <v>8310</v>
      </c>
      <c r="V3853" s="3" t="s">
        <v>8311</v>
      </c>
    </row>
    <row r="3854" spans="1:22" ht="43.2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15">
        <f t="shared" si="361"/>
        <v>42090.149027777778</v>
      </c>
      <c r="K3854" s="3">
        <v>1425270876</v>
      </c>
      <c r="L3854" s="15">
        <f t="shared" si="362"/>
        <v>42065.190694444449</v>
      </c>
      <c r="M3854" s="15" t="str">
        <f t="shared" si="363"/>
        <v>Mar</v>
      </c>
      <c r="N3854" s="15" t="str">
        <f t="shared" si="364"/>
        <v>2015</v>
      </c>
      <c r="O3854" s="3" t="b">
        <v>0</v>
      </c>
      <c r="P3854" s="3">
        <v>2</v>
      </c>
      <c r="Q3854" s="3" t="b">
        <v>0</v>
      </c>
      <c r="R3854" s="3" t="s">
        <v>8271</v>
      </c>
      <c r="S3854" s="7">
        <f t="shared" si="360"/>
        <v>0</v>
      </c>
      <c r="T3854" s="3">
        <f t="shared" si="365"/>
        <v>10</v>
      </c>
      <c r="U3854" s="9" t="s">
        <v>8310</v>
      </c>
      <c r="V3854" s="3" t="s">
        <v>8311</v>
      </c>
    </row>
    <row r="3855" spans="1:22" ht="43.2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15">
        <f t="shared" si="361"/>
        <v>41883.84002314815</v>
      </c>
      <c r="K3855" s="3">
        <v>1406578178</v>
      </c>
      <c r="L3855" s="15">
        <f t="shared" si="362"/>
        <v>41848.84002314815</v>
      </c>
      <c r="M3855" s="15" t="str">
        <f t="shared" si="363"/>
        <v>Jul</v>
      </c>
      <c r="N3855" s="15" t="str">
        <f t="shared" si="364"/>
        <v>2014</v>
      </c>
      <c r="O3855" s="3" t="b">
        <v>0</v>
      </c>
      <c r="P3855" s="3">
        <v>2</v>
      </c>
      <c r="Q3855" s="3" t="b">
        <v>0</v>
      </c>
      <c r="R3855" s="3" t="s">
        <v>8271</v>
      </c>
      <c r="S3855" s="7">
        <f t="shared" si="360"/>
        <v>0</v>
      </c>
      <c r="T3855" s="3">
        <f t="shared" si="365"/>
        <v>13</v>
      </c>
      <c r="U3855" s="9" t="s">
        <v>8310</v>
      </c>
      <c r="V3855" s="3" t="s">
        <v>8311</v>
      </c>
    </row>
    <row r="3856" spans="1:22" ht="28.8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15">
        <f t="shared" si="361"/>
        <v>42133.884930555556</v>
      </c>
      <c r="K3856" s="3">
        <v>1428614058</v>
      </c>
      <c r="L3856" s="15">
        <f t="shared" si="362"/>
        <v>42103.884930555556</v>
      </c>
      <c r="M3856" s="15" t="str">
        <f t="shared" si="363"/>
        <v>Apr</v>
      </c>
      <c r="N3856" s="15" t="str">
        <f t="shared" si="364"/>
        <v>2015</v>
      </c>
      <c r="O3856" s="3" t="b">
        <v>0</v>
      </c>
      <c r="P3856" s="3">
        <v>20</v>
      </c>
      <c r="Q3856" s="3" t="b">
        <v>0</v>
      </c>
      <c r="R3856" s="3" t="s">
        <v>8271</v>
      </c>
      <c r="S3856" s="7">
        <f t="shared" si="360"/>
        <v>16</v>
      </c>
      <c r="T3856" s="3">
        <f t="shared" si="365"/>
        <v>89.4</v>
      </c>
      <c r="U3856" s="9" t="s">
        <v>8310</v>
      </c>
      <c r="V3856" s="3" t="s">
        <v>8311</v>
      </c>
    </row>
    <row r="3857" spans="1:22" ht="57.6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15">
        <f t="shared" si="361"/>
        <v>42089.929062499999</v>
      </c>
      <c r="K3857" s="3">
        <v>1424819871</v>
      </c>
      <c r="L3857" s="15">
        <f t="shared" si="362"/>
        <v>42059.970729166671</v>
      </c>
      <c r="M3857" s="15" t="str">
        <f t="shared" si="363"/>
        <v>Feb</v>
      </c>
      <c r="N3857" s="15" t="str">
        <f t="shared" si="364"/>
        <v>2015</v>
      </c>
      <c r="O3857" s="3" t="b">
        <v>0</v>
      </c>
      <c r="P3857" s="3">
        <v>1</v>
      </c>
      <c r="Q3857" s="3" t="b">
        <v>0</v>
      </c>
      <c r="R3857" s="3" t="s">
        <v>8271</v>
      </c>
      <c r="S3857" s="7">
        <f t="shared" si="360"/>
        <v>3</v>
      </c>
      <c r="T3857" s="3">
        <f t="shared" si="365"/>
        <v>25</v>
      </c>
      <c r="U3857" s="9" t="s">
        <v>8310</v>
      </c>
      <c r="V3857" s="3" t="s">
        <v>8311</v>
      </c>
    </row>
    <row r="3858" spans="1:22" ht="57.6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15">
        <f t="shared" si="361"/>
        <v>42071.701423611114</v>
      </c>
      <c r="K3858" s="3">
        <v>1423245003</v>
      </c>
      <c r="L3858" s="15">
        <f t="shared" si="362"/>
        <v>42041.743090277778</v>
      </c>
      <c r="M3858" s="15" t="str">
        <f t="shared" si="363"/>
        <v>Feb</v>
      </c>
      <c r="N3858" s="15" t="str">
        <f t="shared" si="364"/>
        <v>2015</v>
      </c>
      <c r="O3858" s="3" t="b">
        <v>0</v>
      </c>
      <c r="P3858" s="3">
        <v>1</v>
      </c>
      <c r="Q3858" s="3" t="b">
        <v>0</v>
      </c>
      <c r="R3858" s="3" t="s">
        <v>8271</v>
      </c>
      <c r="S3858" s="7">
        <f t="shared" si="360"/>
        <v>0</v>
      </c>
      <c r="T3858" s="3">
        <f t="shared" si="365"/>
        <v>1</v>
      </c>
      <c r="U3858" s="9" t="s">
        <v>8310</v>
      </c>
      <c r="V3858" s="3" t="s">
        <v>8311</v>
      </c>
    </row>
    <row r="3859" spans="1:22" ht="43.2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15">
        <f t="shared" si="361"/>
        <v>41852.716666666667</v>
      </c>
      <c r="K3859" s="3">
        <v>1404927690</v>
      </c>
      <c r="L3859" s="15">
        <f t="shared" si="362"/>
        <v>41829.73715277778</v>
      </c>
      <c r="M3859" s="15" t="str">
        <f t="shared" si="363"/>
        <v>Jul</v>
      </c>
      <c r="N3859" s="15" t="str">
        <f t="shared" si="364"/>
        <v>2014</v>
      </c>
      <c r="O3859" s="3" t="b">
        <v>0</v>
      </c>
      <c r="P3859" s="3">
        <v>4</v>
      </c>
      <c r="Q3859" s="3" t="b">
        <v>0</v>
      </c>
      <c r="R3859" s="3" t="s">
        <v>8271</v>
      </c>
      <c r="S3859" s="7">
        <f t="shared" si="360"/>
        <v>5</v>
      </c>
      <c r="T3859" s="3">
        <f t="shared" si="365"/>
        <v>65</v>
      </c>
      <c r="U3859" s="9" t="s">
        <v>8310</v>
      </c>
      <c r="V3859" s="3" t="s">
        <v>8311</v>
      </c>
    </row>
    <row r="3860" spans="1:22" ht="57.6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15">
        <f t="shared" si="361"/>
        <v>42146.875</v>
      </c>
      <c r="K3860" s="3">
        <v>1430734844</v>
      </c>
      <c r="L3860" s="15">
        <f t="shared" si="362"/>
        <v>42128.431064814817</v>
      </c>
      <c r="M3860" s="15" t="str">
        <f t="shared" si="363"/>
        <v>May</v>
      </c>
      <c r="N3860" s="15" t="str">
        <f t="shared" si="364"/>
        <v>2015</v>
      </c>
      <c r="O3860" s="3" t="b">
        <v>0</v>
      </c>
      <c r="P3860" s="3">
        <v>1</v>
      </c>
      <c r="Q3860" s="3" t="b">
        <v>0</v>
      </c>
      <c r="R3860" s="3" t="s">
        <v>8271</v>
      </c>
      <c r="S3860" s="7">
        <f t="shared" si="360"/>
        <v>2</v>
      </c>
      <c r="T3860" s="3">
        <f t="shared" si="365"/>
        <v>10</v>
      </c>
      <c r="U3860" s="9" t="s">
        <v>8310</v>
      </c>
      <c r="V3860" s="3" t="s">
        <v>8311</v>
      </c>
    </row>
    <row r="3861" spans="1:22" ht="43.2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15">
        <f t="shared" si="361"/>
        <v>41815.875</v>
      </c>
      <c r="K3861" s="3">
        <v>1401485207</v>
      </c>
      <c r="L3861" s="15">
        <f t="shared" si="362"/>
        <v>41789.893599537041</v>
      </c>
      <c r="M3861" s="15" t="str">
        <f t="shared" si="363"/>
        <v>May</v>
      </c>
      <c r="N3861" s="15" t="str">
        <f t="shared" si="364"/>
        <v>2014</v>
      </c>
      <c r="O3861" s="3" t="b">
        <v>0</v>
      </c>
      <c r="P3861" s="3">
        <v>1</v>
      </c>
      <c r="Q3861" s="3" t="b">
        <v>0</v>
      </c>
      <c r="R3861" s="3" t="s">
        <v>8271</v>
      </c>
      <c r="S3861" s="7">
        <f t="shared" si="360"/>
        <v>0</v>
      </c>
      <c r="T3861" s="3">
        <f t="shared" si="365"/>
        <v>1</v>
      </c>
      <c r="U3861" s="9" t="s">
        <v>8310</v>
      </c>
      <c r="V3861" s="3" t="s">
        <v>8311</v>
      </c>
    </row>
    <row r="3862" spans="1:22" ht="43.2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15">
        <f t="shared" si="361"/>
        <v>41863.660995370366</v>
      </c>
      <c r="K3862" s="3">
        <v>1405266710</v>
      </c>
      <c r="L3862" s="15">
        <f t="shared" si="362"/>
        <v>41833.660995370366</v>
      </c>
      <c r="M3862" s="15" t="str">
        <f t="shared" si="363"/>
        <v>Jul</v>
      </c>
      <c r="N3862" s="15" t="str">
        <f t="shared" si="364"/>
        <v>2014</v>
      </c>
      <c r="O3862" s="3" t="b">
        <v>0</v>
      </c>
      <c r="P3862" s="3">
        <v>13</v>
      </c>
      <c r="Q3862" s="3" t="b">
        <v>0</v>
      </c>
      <c r="R3862" s="3" t="s">
        <v>8271</v>
      </c>
      <c r="S3862" s="7">
        <f t="shared" si="360"/>
        <v>18</v>
      </c>
      <c r="T3862" s="3">
        <f t="shared" si="365"/>
        <v>81.540000000000006</v>
      </c>
      <c r="U3862" s="9" t="s">
        <v>8310</v>
      </c>
      <c r="V3862" s="3" t="s">
        <v>8311</v>
      </c>
    </row>
    <row r="3863" spans="1:22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15">
        <f t="shared" si="361"/>
        <v>41955.907638888893</v>
      </c>
      <c r="K3863" s="3">
        <v>1412258977</v>
      </c>
      <c r="L3863" s="15">
        <f t="shared" si="362"/>
        <v>41914.590011574073</v>
      </c>
      <c r="M3863" s="15" t="str">
        <f t="shared" si="363"/>
        <v>Oct</v>
      </c>
      <c r="N3863" s="15" t="str">
        <f t="shared" si="364"/>
        <v>2014</v>
      </c>
      <c r="O3863" s="3" t="b">
        <v>0</v>
      </c>
      <c r="P3863" s="3">
        <v>1</v>
      </c>
      <c r="Q3863" s="3" t="b">
        <v>0</v>
      </c>
      <c r="R3863" s="3" t="s">
        <v>8271</v>
      </c>
      <c r="S3863" s="7">
        <f t="shared" si="360"/>
        <v>5</v>
      </c>
      <c r="T3863" s="3">
        <f t="shared" si="365"/>
        <v>100</v>
      </c>
      <c r="U3863" s="9" t="s">
        <v>8310</v>
      </c>
      <c r="V3863" s="3" t="s">
        <v>8311</v>
      </c>
    </row>
    <row r="3864" spans="1:22" ht="28.8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15">
        <f t="shared" si="361"/>
        <v>42625.707638888889</v>
      </c>
      <c r="K3864" s="3">
        <v>1472451356</v>
      </c>
      <c r="L3864" s="15">
        <f t="shared" si="362"/>
        <v>42611.261064814811</v>
      </c>
      <c r="M3864" s="15" t="str">
        <f t="shared" si="363"/>
        <v>Aug</v>
      </c>
      <c r="N3864" s="15" t="str">
        <f t="shared" si="364"/>
        <v>2016</v>
      </c>
      <c r="O3864" s="3" t="b">
        <v>0</v>
      </c>
      <c r="P3864" s="3">
        <v>1</v>
      </c>
      <c r="Q3864" s="3" t="b">
        <v>0</v>
      </c>
      <c r="R3864" s="3" t="s">
        <v>8271</v>
      </c>
      <c r="S3864" s="7">
        <f t="shared" si="360"/>
        <v>0</v>
      </c>
      <c r="T3864" s="3">
        <f t="shared" si="365"/>
        <v>1</v>
      </c>
      <c r="U3864" s="9" t="s">
        <v>8310</v>
      </c>
      <c r="V3864" s="3" t="s">
        <v>8311</v>
      </c>
    </row>
    <row r="3865" spans="1:22" ht="43.2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15">
        <f t="shared" si="361"/>
        <v>42313.674826388888</v>
      </c>
      <c r="K3865" s="3">
        <v>1441552305</v>
      </c>
      <c r="L3865" s="15">
        <f t="shared" si="362"/>
        <v>42253.633159722223</v>
      </c>
      <c r="M3865" s="15" t="str">
        <f t="shared" si="363"/>
        <v>Sep</v>
      </c>
      <c r="N3865" s="15" t="str">
        <f t="shared" si="364"/>
        <v>2015</v>
      </c>
      <c r="O3865" s="3" t="b">
        <v>0</v>
      </c>
      <c r="P3865" s="3">
        <v>0</v>
      </c>
      <c r="Q3865" s="3" t="b">
        <v>0</v>
      </c>
      <c r="R3865" s="3" t="s">
        <v>8271</v>
      </c>
      <c r="S3865" s="7">
        <f t="shared" si="360"/>
        <v>0</v>
      </c>
      <c r="T3865" s="3" t="e">
        <f t="shared" si="365"/>
        <v>#DIV/0!</v>
      </c>
      <c r="U3865" s="9" t="s">
        <v>8310</v>
      </c>
      <c r="V3865" s="3" t="s">
        <v>8311</v>
      </c>
    </row>
    <row r="3866" spans="1:22" ht="43.2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15">
        <f t="shared" si="361"/>
        <v>42325.933495370366</v>
      </c>
      <c r="K3866" s="3">
        <v>1445203454</v>
      </c>
      <c r="L3866" s="15">
        <f t="shared" si="362"/>
        <v>42295.891828703709</v>
      </c>
      <c r="M3866" s="15" t="str">
        <f t="shared" si="363"/>
        <v>Oct</v>
      </c>
      <c r="N3866" s="15" t="str">
        <f t="shared" si="364"/>
        <v>2015</v>
      </c>
      <c r="O3866" s="3" t="b">
        <v>0</v>
      </c>
      <c r="P3866" s="3">
        <v>3</v>
      </c>
      <c r="Q3866" s="3" t="b">
        <v>0</v>
      </c>
      <c r="R3866" s="3" t="s">
        <v>8271</v>
      </c>
      <c r="S3866" s="7">
        <f t="shared" si="360"/>
        <v>1</v>
      </c>
      <c r="T3866" s="3">
        <f t="shared" si="365"/>
        <v>20</v>
      </c>
      <c r="U3866" s="9" t="s">
        <v>8310</v>
      </c>
      <c r="V3866" s="3" t="s">
        <v>8311</v>
      </c>
    </row>
    <row r="3867" spans="1:22" ht="43.2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15">
        <f t="shared" si="361"/>
        <v>41881.229166666664</v>
      </c>
      <c r="K3867" s="3">
        <v>1405957098</v>
      </c>
      <c r="L3867" s="15">
        <f t="shared" si="362"/>
        <v>41841.651597222226</v>
      </c>
      <c r="M3867" s="15" t="str">
        <f t="shared" si="363"/>
        <v>Jul</v>
      </c>
      <c r="N3867" s="15" t="str">
        <f t="shared" si="364"/>
        <v>2014</v>
      </c>
      <c r="O3867" s="3" t="b">
        <v>0</v>
      </c>
      <c r="P3867" s="3">
        <v>14</v>
      </c>
      <c r="Q3867" s="3" t="b">
        <v>0</v>
      </c>
      <c r="R3867" s="3" t="s">
        <v>8271</v>
      </c>
      <c r="S3867" s="7">
        <f t="shared" si="360"/>
        <v>27</v>
      </c>
      <c r="T3867" s="3">
        <f t="shared" si="365"/>
        <v>46.43</v>
      </c>
      <c r="U3867" s="9" t="s">
        <v>8310</v>
      </c>
      <c r="V3867" s="3" t="s">
        <v>8311</v>
      </c>
    </row>
    <row r="3868" spans="1:22" ht="28.8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15">
        <f t="shared" si="361"/>
        <v>42452.145138888889</v>
      </c>
      <c r="K3868" s="3">
        <v>1454453021</v>
      </c>
      <c r="L3868" s="15">
        <f t="shared" si="362"/>
        <v>42402.947002314817</v>
      </c>
      <c r="M3868" s="15" t="str">
        <f t="shared" si="363"/>
        <v>Feb</v>
      </c>
      <c r="N3868" s="15" t="str">
        <f t="shared" si="364"/>
        <v>2016</v>
      </c>
      <c r="O3868" s="3" t="b">
        <v>0</v>
      </c>
      <c r="P3868" s="3">
        <v>2</v>
      </c>
      <c r="Q3868" s="3" t="b">
        <v>0</v>
      </c>
      <c r="R3868" s="3" t="s">
        <v>8271</v>
      </c>
      <c r="S3868" s="7">
        <f t="shared" si="360"/>
        <v>1</v>
      </c>
      <c r="T3868" s="3">
        <f t="shared" si="365"/>
        <v>5.5</v>
      </c>
      <c r="U3868" s="9" t="s">
        <v>8310</v>
      </c>
      <c r="V3868" s="3" t="s">
        <v>8311</v>
      </c>
    </row>
    <row r="3869" spans="1:22" ht="43.2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15">
        <f t="shared" si="361"/>
        <v>42539.814108796301</v>
      </c>
      <c r="K3869" s="3">
        <v>1463686339</v>
      </c>
      <c r="L3869" s="15">
        <f t="shared" si="362"/>
        <v>42509.814108796301</v>
      </c>
      <c r="M3869" s="15" t="str">
        <f t="shared" si="363"/>
        <v>May</v>
      </c>
      <c r="N3869" s="15" t="str">
        <f t="shared" si="364"/>
        <v>2016</v>
      </c>
      <c r="O3869" s="3" t="b">
        <v>0</v>
      </c>
      <c r="P3869" s="3">
        <v>5</v>
      </c>
      <c r="Q3869" s="3" t="b">
        <v>0</v>
      </c>
      <c r="R3869" s="3" t="s">
        <v>8271</v>
      </c>
      <c r="S3869" s="7">
        <f t="shared" si="360"/>
        <v>13</v>
      </c>
      <c r="T3869" s="3">
        <f t="shared" si="365"/>
        <v>50.2</v>
      </c>
      <c r="U3869" s="9" t="s">
        <v>8310</v>
      </c>
      <c r="V3869" s="3" t="s">
        <v>8311</v>
      </c>
    </row>
    <row r="3870" spans="1:22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15">
        <f t="shared" si="361"/>
        <v>41890.659780092588</v>
      </c>
      <c r="K3870" s="3">
        <v>1408031405</v>
      </c>
      <c r="L3870" s="15">
        <f t="shared" si="362"/>
        <v>41865.659780092588</v>
      </c>
      <c r="M3870" s="15" t="str">
        <f t="shared" si="363"/>
        <v>Aug</v>
      </c>
      <c r="N3870" s="15" t="str">
        <f t="shared" si="364"/>
        <v>2014</v>
      </c>
      <c r="O3870" s="3" t="b">
        <v>0</v>
      </c>
      <c r="P3870" s="3">
        <v>1</v>
      </c>
      <c r="Q3870" s="3" t="b">
        <v>0</v>
      </c>
      <c r="R3870" s="3" t="s">
        <v>8305</v>
      </c>
      <c r="S3870" s="7">
        <f t="shared" si="360"/>
        <v>0</v>
      </c>
      <c r="T3870" s="3">
        <f t="shared" si="365"/>
        <v>10</v>
      </c>
      <c r="U3870" s="9" t="s">
        <v>8310</v>
      </c>
      <c r="V3870" s="3" t="s">
        <v>8352</v>
      </c>
    </row>
    <row r="3871" spans="1:22" ht="28.8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15">
        <f t="shared" si="361"/>
        <v>42077.132638888885</v>
      </c>
      <c r="K3871" s="3">
        <v>1423761792</v>
      </c>
      <c r="L3871" s="15">
        <f t="shared" si="362"/>
        <v>42047.724444444444</v>
      </c>
      <c r="M3871" s="15" t="str">
        <f t="shared" si="363"/>
        <v>Feb</v>
      </c>
      <c r="N3871" s="15" t="str">
        <f t="shared" si="364"/>
        <v>2015</v>
      </c>
      <c r="O3871" s="3" t="b">
        <v>0</v>
      </c>
      <c r="P3871" s="3">
        <v>15</v>
      </c>
      <c r="Q3871" s="3" t="b">
        <v>0</v>
      </c>
      <c r="R3871" s="3" t="s">
        <v>8305</v>
      </c>
      <c r="S3871" s="7">
        <f t="shared" si="360"/>
        <v>3</v>
      </c>
      <c r="T3871" s="3">
        <f t="shared" si="365"/>
        <v>30.13</v>
      </c>
      <c r="U3871" s="9" t="s">
        <v>8310</v>
      </c>
      <c r="V3871" s="3" t="s">
        <v>8352</v>
      </c>
    </row>
    <row r="3872" spans="1:22" ht="57.6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15">
        <f t="shared" si="361"/>
        <v>41823.17219907407</v>
      </c>
      <c r="K3872" s="3">
        <v>1401768478</v>
      </c>
      <c r="L3872" s="15">
        <f t="shared" si="362"/>
        <v>41793.17219907407</v>
      </c>
      <c r="M3872" s="15" t="str">
        <f t="shared" si="363"/>
        <v>Jun</v>
      </c>
      <c r="N3872" s="15" t="str">
        <f t="shared" si="364"/>
        <v>2014</v>
      </c>
      <c r="O3872" s="3" t="b">
        <v>0</v>
      </c>
      <c r="P3872" s="3">
        <v>10</v>
      </c>
      <c r="Q3872" s="3" t="b">
        <v>0</v>
      </c>
      <c r="R3872" s="3" t="s">
        <v>8305</v>
      </c>
      <c r="S3872" s="7">
        <f t="shared" si="360"/>
        <v>15</v>
      </c>
      <c r="T3872" s="3">
        <f t="shared" si="365"/>
        <v>150</v>
      </c>
      <c r="U3872" s="9" t="s">
        <v>8310</v>
      </c>
      <c r="V3872" s="3" t="s">
        <v>8352</v>
      </c>
    </row>
    <row r="3873" spans="1:22" ht="28.8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15">
        <f t="shared" si="361"/>
        <v>42823.739004629635</v>
      </c>
      <c r="K3873" s="3">
        <v>1485629050</v>
      </c>
      <c r="L3873" s="15">
        <f t="shared" si="362"/>
        <v>42763.780671296292</v>
      </c>
      <c r="M3873" s="15" t="str">
        <f t="shared" si="363"/>
        <v>Jan</v>
      </c>
      <c r="N3873" s="15" t="str">
        <f t="shared" si="364"/>
        <v>2017</v>
      </c>
      <c r="O3873" s="3" t="b">
        <v>0</v>
      </c>
      <c r="P3873" s="3">
        <v>3</v>
      </c>
      <c r="Q3873" s="3" t="b">
        <v>0</v>
      </c>
      <c r="R3873" s="3" t="s">
        <v>8305</v>
      </c>
      <c r="S3873" s="7">
        <f t="shared" si="360"/>
        <v>3</v>
      </c>
      <c r="T3873" s="3">
        <f t="shared" si="365"/>
        <v>13.33</v>
      </c>
      <c r="U3873" s="9" t="s">
        <v>8310</v>
      </c>
      <c r="V3873" s="3" t="s">
        <v>8352</v>
      </c>
    </row>
    <row r="3874" spans="1:22" ht="43.2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15">
        <f t="shared" si="361"/>
        <v>42230.145787037036</v>
      </c>
      <c r="K3874" s="3">
        <v>1435202996</v>
      </c>
      <c r="L3874" s="15">
        <f t="shared" si="362"/>
        <v>42180.145787037036</v>
      </c>
      <c r="M3874" s="15" t="str">
        <f t="shared" si="363"/>
        <v>Jun</v>
      </c>
      <c r="N3874" s="15" t="str">
        <f t="shared" si="364"/>
        <v>2015</v>
      </c>
      <c r="O3874" s="3" t="b">
        <v>0</v>
      </c>
      <c r="P3874" s="3">
        <v>0</v>
      </c>
      <c r="Q3874" s="3" t="b">
        <v>0</v>
      </c>
      <c r="R3874" s="3" t="s">
        <v>8305</v>
      </c>
      <c r="S3874" s="7">
        <f t="shared" si="360"/>
        <v>0</v>
      </c>
      <c r="T3874" s="3" t="e">
        <f t="shared" si="365"/>
        <v>#DIV/0!</v>
      </c>
      <c r="U3874" s="9" t="s">
        <v>8310</v>
      </c>
      <c r="V3874" s="3" t="s">
        <v>8352</v>
      </c>
    </row>
    <row r="3875" spans="1:22" ht="43.2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15">
        <f t="shared" si="361"/>
        <v>42285.696006944447</v>
      </c>
      <c r="K3875" s="3">
        <v>1441730535</v>
      </c>
      <c r="L3875" s="15">
        <f t="shared" si="362"/>
        <v>42255.696006944447</v>
      </c>
      <c r="M3875" s="15" t="str">
        <f t="shared" si="363"/>
        <v>Sep</v>
      </c>
      <c r="N3875" s="15" t="str">
        <f t="shared" si="364"/>
        <v>2015</v>
      </c>
      <c r="O3875" s="3" t="b">
        <v>0</v>
      </c>
      <c r="P3875" s="3">
        <v>0</v>
      </c>
      <c r="Q3875" s="3" t="b">
        <v>0</v>
      </c>
      <c r="R3875" s="3" t="s">
        <v>8305</v>
      </c>
      <c r="S3875" s="7">
        <f t="shared" si="360"/>
        <v>0</v>
      </c>
      <c r="T3875" s="3" t="e">
        <f t="shared" si="365"/>
        <v>#DIV/0!</v>
      </c>
      <c r="U3875" s="9" t="s">
        <v>8310</v>
      </c>
      <c r="V3875" s="3" t="s">
        <v>8352</v>
      </c>
    </row>
    <row r="3876" spans="1:22" ht="57.6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15">
        <f t="shared" si="361"/>
        <v>42028.041666666672</v>
      </c>
      <c r="K3876" s="3">
        <v>1420244622</v>
      </c>
      <c r="L3876" s="15">
        <f t="shared" si="362"/>
        <v>42007.016458333332</v>
      </c>
      <c r="M3876" s="15" t="str">
        <f t="shared" si="363"/>
        <v>Jan</v>
      </c>
      <c r="N3876" s="15" t="str">
        <f t="shared" si="364"/>
        <v>2015</v>
      </c>
      <c r="O3876" s="3" t="b">
        <v>0</v>
      </c>
      <c r="P3876" s="3">
        <v>0</v>
      </c>
      <c r="Q3876" s="3" t="b">
        <v>0</v>
      </c>
      <c r="R3876" s="3" t="s">
        <v>8305</v>
      </c>
      <c r="S3876" s="7">
        <f t="shared" si="360"/>
        <v>0</v>
      </c>
      <c r="T3876" s="3" t="e">
        <f t="shared" si="365"/>
        <v>#DIV/0!</v>
      </c>
      <c r="U3876" s="9" t="s">
        <v>8310</v>
      </c>
      <c r="V3876" s="3" t="s">
        <v>8352</v>
      </c>
    </row>
    <row r="3877" spans="1:22" ht="43.2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15">
        <f t="shared" si="361"/>
        <v>42616.416666666672</v>
      </c>
      <c r="K3877" s="3">
        <v>1472804365</v>
      </c>
      <c r="L3877" s="15">
        <f t="shared" si="362"/>
        <v>42615.346817129626</v>
      </c>
      <c r="M3877" s="15" t="str">
        <f t="shared" si="363"/>
        <v>Sep</v>
      </c>
      <c r="N3877" s="15" t="str">
        <f t="shared" si="364"/>
        <v>2016</v>
      </c>
      <c r="O3877" s="3" t="b">
        <v>0</v>
      </c>
      <c r="P3877" s="3">
        <v>0</v>
      </c>
      <c r="Q3877" s="3" t="b">
        <v>0</v>
      </c>
      <c r="R3877" s="3" t="s">
        <v>8305</v>
      </c>
      <c r="S3877" s="7">
        <f t="shared" si="360"/>
        <v>0</v>
      </c>
      <c r="T3877" s="3" t="e">
        <f t="shared" si="365"/>
        <v>#DIV/0!</v>
      </c>
      <c r="U3877" s="9" t="s">
        <v>8310</v>
      </c>
      <c r="V3877" s="3" t="s">
        <v>8352</v>
      </c>
    </row>
    <row r="3878" spans="1:22" ht="57.6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15">
        <f t="shared" si="361"/>
        <v>42402.624166666668</v>
      </c>
      <c r="K3878" s="3">
        <v>1451833128</v>
      </c>
      <c r="L3878" s="15">
        <f t="shared" si="362"/>
        <v>42372.624166666668</v>
      </c>
      <c r="M3878" s="15" t="str">
        <f t="shared" si="363"/>
        <v>Jan</v>
      </c>
      <c r="N3878" s="15" t="str">
        <f t="shared" si="364"/>
        <v>2016</v>
      </c>
      <c r="O3878" s="3" t="b">
        <v>0</v>
      </c>
      <c r="P3878" s="3">
        <v>46</v>
      </c>
      <c r="Q3878" s="3" t="b">
        <v>0</v>
      </c>
      <c r="R3878" s="3" t="s">
        <v>8305</v>
      </c>
      <c r="S3878" s="7">
        <f t="shared" si="360"/>
        <v>53</v>
      </c>
      <c r="T3878" s="3">
        <f t="shared" si="365"/>
        <v>44.76</v>
      </c>
      <c r="U3878" s="9" t="s">
        <v>8310</v>
      </c>
      <c r="V3878" s="3" t="s">
        <v>8352</v>
      </c>
    </row>
    <row r="3879" spans="1:22" ht="43.2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15">
        <f t="shared" si="361"/>
        <v>42712.67768518519</v>
      </c>
      <c r="K3879" s="3">
        <v>1478621752</v>
      </c>
      <c r="L3879" s="15">
        <f t="shared" si="362"/>
        <v>42682.67768518519</v>
      </c>
      <c r="M3879" s="15" t="str">
        <f t="shared" si="363"/>
        <v>Nov</v>
      </c>
      <c r="N3879" s="15" t="str">
        <f t="shared" si="364"/>
        <v>2016</v>
      </c>
      <c r="O3879" s="3" t="b">
        <v>0</v>
      </c>
      <c r="P3879" s="3">
        <v>14</v>
      </c>
      <c r="Q3879" s="3" t="b">
        <v>0</v>
      </c>
      <c r="R3879" s="3" t="s">
        <v>8305</v>
      </c>
      <c r="S3879" s="7">
        <f t="shared" si="360"/>
        <v>5</v>
      </c>
      <c r="T3879" s="3">
        <f t="shared" si="365"/>
        <v>88.64</v>
      </c>
      <c r="U3879" s="9" t="s">
        <v>8310</v>
      </c>
      <c r="V3879" s="3" t="s">
        <v>8352</v>
      </c>
    </row>
    <row r="3880" spans="1:22" ht="43.2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15">
        <f t="shared" si="361"/>
        <v>42185.165972222225</v>
      </c>
      <c r="K3880" s="3">
        <v>1433014746</v>
      </c>
      <c r="L3880" s="15">
        <f t="shared" si="362"/>
        <v>42154.818819444445</v>
      </c>
      <c r="M3880" s="15" t="str">
        <f t="shared" si="363"/>
        <v>May</v>
      </c>
      <c r="N3880" s="15" t="str">
        <f t="shared" si="364"/>
        <v>2015</v>
      </c>
      <c r="O3880" s="3" t="b">
        <v>0</v>
      </c>
      <c r="P3880" s="3">
        <v>1</v>
      </c>
      <c r="Q3880" s="3" t="b">
        <v>0</v>
      </c>
      <c r="R3880" s="3" t="s">
        <v>8305</v>
      </c>
      <c r="S3880" s="7">
        <f t="shared" si="360"/>
        <v>0</v>
      </c>
      <c r="T3880" s="3">
        <f t="shared" si="365"/>
        <v>10</v>
      </c>
      <c r="U3880" s="9" t="s">
        <v>8310</v>
      </c>
      <c r="V3880" s="3" t="s">
        <v>8352</v>
      </c>
    </row>
    <row r="3881" spans="1:22" ht="43.2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15">
        <f t="shared" si="361"/>
        <v>42029.861064814817</v>
      </c>
      <c r="K3881" s="3">
        <v>1419626396</v>
      </c>
      <c r="L3881" s="15">
        <f t="shared" si="362"/>
        <v>41999.861064814817</v>
      </c>
      <c r="M3881" s="15" t="str">
        <f t="shared" si="363"/>
        <v>Dec</v>
      </c>
      <c r="N3881" s="15" t="str">
        <f t="shared" si="364"/>
        <v>2014</v>
      </c>
      <c r="O3881" s="3" t="b">
        <v>0</v>
      </c>
      <c r="P3881" s="3">
        <v>0</v>
      </c>
      <c r="Q3881" s="3" t="b">
        <v>0</v>
      </c>
      <c r="R3881" s="3" t="s">
        <v>8305</v>
      </c>
      <c r="S3881" s="7">
        <f t="shared" si="360"/>
        <v>0</v>
      </c>
      <c r="T3881" s="3" t="e">
        <f t="shared" si="365"/>
        <v>#DIV/0!</v>
      </c>
      <c r="U3881" s="9" t="s">
        <v>8310</v>
      </c>
      <c r="V3881" s="3" t="s">
        <v>8352</v>
      </c>
    </row>
    <row r="3882" spans="1:22" ht="43.2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15">
        <f t="shared" si="361"/>
        <v>41850.958333333336</v>
      </c>
      <c r="K3882" s="3">
        <v>1403724820</v>
      </c>
      <c r="L3882" s="15">
        <f t="shared" si="362"/>
        <v>41815.815046296295</v>
      </c>
      <c r="M3882" s="15" t="str">
        <f t="shared" si="363"/>
        <v>Jun</v>
      </c>
      <c r="N3882" s="15" t="str">
        <f t="shared" si="364"/>
        <v>2014</v>
      </c>
      <c r="O3882" s="3" t="b">
        <v>0</v>
      </c>
      <c r="P3882" s="3">
        <v>17</v>
      </c>
      <c r="Q3882" s="3" t="b">
        <v>0</v>
      </c>
      <c r="R3882" s="3" t="s">
        <v>8305</v>
      </c>
      <c r="S3882" s="7">
        <f t="shared" si="360"/>
        <v>13</v>
      </c>
      <c r="T3882" s="3">
        <f t="shared" si="365"/>
        <v>57.65</v>
      </c>
      <c r="U3882" s="9" t="s">
        <v>8310</v>
      </c>
      <c r="V3882" s="3" t="s">
        <v>8352</v>
      </c>
    </row>
    <row r="3883" spans="1:22" ht="28.8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15">
        <f t="shared" si="361"/>
        <v>42786.018506944441</v>
      </c>
      <c r="K3883" s="3">
        <v>1484958399</v>
      </c>
      <c r="L3883" s="15">
        <f t="shared" si="362"/>
        <v>42756.018506944441</v>
      </c>
      <c r="M3883" s="15" t="str">
        <f t="shared" si="363"/>
        <v>Jan</v>
      </c>
      <c r="N3883" s="15" t="str">
        <f t="shared" si="364"/>
        <v>2017</v>
      </c>
      <c r="O3883" s="3" t="b">
        <v>0</v>
      </c>
      <c r="P3883" s="3">
        <v>1</v>
      </c>
      <c r="Q3883" s="3" t="b">
        <v>0</v>
      </c>
      <c r="R3883" s="3" t="s">
        <v>8305</v>
      </c>
      <c r="S3883" s="7">
        <f t="shared" si="360"/>
        <v>5</v>
      </c>
      <c r="T3883" s="3">
        <f t="shared" si="365"/>
        <v>25</v>
      </c>
      <c r="U3883" s="9" t="s">
        <v>8310</v>
      </c>
      <c r="V3883" s="3" t="s">
        <v>8352</v>
      </c>
    </row>
    <row r="3884" spans="1:22" ht="43.2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15">
        <f t="shared" si="361"/>
        <v>42400.960416666669</v>
      </c>
      <c r="K3884" s="3">
        <v>1451950570</v>
      </c>
      <c r="L3884" s="15">
        <f t="shared" si="362"/>
        <v>42373.983449074076</v>
      </c>
      <c r="M3884" s="15" t="str">
        <f t="shared" si="363"/>
        <v>Jan</v>
      </c>
      <c r="N3884" s="15" t="str">
        <f t="shared" si="364"/>
        <v>2016</v>
      </c>
      <c r="O3884" s="3" t="b">
        <v>0</v>
      </c>
      <c r="P3884" s="3">
        <v>0</v>
      </c>
      <c r="Q3884" s="3" t="b">
        <v>0</v>
      </c>
      <c r="R3884" s="3" t="s">
        <v>8305</v>
      </c>
      <c r="S3884" s="7">
        <f t="shared" si="360"/>
        <v>0</v>
      </c>
      <c r="T3884" s="3" t="e">
        <f t="shared" si="365"/>
        <v>#DIV/0!</v>
      </c>
      <c r="U3884" s="9" t="s">
        <v>8310</v>
      </c>
      <c r="V3884" s="3" t="s">
        <v>8352</v>
      </c>
    </row>
    <row r="3885" spans="1:22" ht="57.6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15">
        <f t="shared" si="361"/>
        <v>41884.602650462963</v>
      </c>
      <c r="K3885" s="3">
        <v>1407076069</v>
      </c>
      <c r="L3885" s="15">
        <f t="shared" si="362"/>
        <v>41854.602650462963</v>
      </c>
      <c r="M3885" s="15" t="str">
        <f t="shared" si="363"/>
        <v>Aug</v>
      </c>
      <c r="N3885" s="15" t="str">
        <f t="shared" si="364"/>
        <v>2014</v>
      </c>
      <c r="O3885" s="3" t="b">
        <v>0</v>
      </c>
      <c r="P3885" s="3">
        <v>0</v>
      </c>
      <c r="Q3885" s="3" t="b">
        <v>0</v>
      </c>
      <c r="R3885" s="3" t="s">
        <v>8305</v>
      </c>
      <c r="S3885" s="7">
        <f t="shared" si="360"/>
        <v>0</v>
      </c>
      <c r="T3885" s="3" t="e">
        <f t="shared" si="365"/>
        <v>#DIV/0!</v>
      </c>
      <c r="U3885" s="9" t="s">
        <v>8310</v>
      </c>
      <c r="V3885" s="3" t="s">
        <v>8352</v>
      </c>
    </row>
    <row r="3886" spans="1:22" ht="43.2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15">
        <f t="shared" si="361"/>
        <v>42090.749907407408</v>
      </c>
      <c r="K3886" s="3">
        <v>1425322792</v>
      </c>
      <c r="L3886" s="15">
        <f t="shared" si="362"/>
        <v>42065.791574074072</v>
      </c>
      <c r="M3886" s="15" t="str">
        <f t="shared" si="363"/>
        <v>Mar</v>
      </c>
      <c r="N3886" s="15" t="str">
        <f t="shared" si="364"/>
        <v>2015</v>
      </c>
      <c r="O3886" s="3" t="b">
        <v>0</v>
      </c>
      <c r="P3886" s="3">
        <v>0</v>
      </c>
      <c r="Q3886" s="3" t="b">
        <v>0</v>
      </c>
      <c r="R3886" s="3" t="s">
        <v>8305</v>
      </c>
      <c r="S3886" s="7">
        <f t="shared" si="360"/>
        <v>0</v>
      </c>
      <c r="T3886" s="3" t="e">
        <f t="shared" si="365"/>
        <v>#DIV/0!</v>
      </c>
      <c r="U3886" s="9" t="s">
        <v>8310</v>
      </c>
      <c r="V3886" s="3" t="s">
        <v>8352</v>
      </c>
    </row>
    <row r="3887" spans="1:22" ht="43.2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15">
        <f t="shared" si="361"/>
        <v>42499.951284722221</v>
      </c>
      <c r="K3887" s="3">
        <v>1460242191</v>
      </c>
      <c r="L3887" s="15">
        <f t="shared" si="362"/>
        <v>42469.951284722221</v>
      </c>
      <c r="M3887" s="15" t="str">
        <f t="shared" si="363"/>
        <v>Apr</v>
      </c>
      <c r="N3887" s="15" t="str">
        <f t="shared" si="364"/>
        <v>2016</v>
      </c>
      <c r="O3887" s="3" t="b">
        <v>0</v>
      </c>
      <c r="P3887" s="3">
        <v>0</v>
      </c>
      <c r="Q3887" s="3" t="b">
        <v>0</v>
      </c>
      <c r="R3887" s="3" t="s">
        <v>8305</v>
      </c>
      <c r="S3887" s="7">
        <f t="shared" si="360"/>
        <v>0</v>
      </c>
      <c r="T3887" s="3" t="e">
        <f t="shared" si="365"/>
        <v>#DIV/0!</v>
      </c>
      <c r="U3887" s="9" t="s">
        <v>8310</v>
      </c>
      <c r="V3887" s="3" t="s">
        <v>8352</v>
      </c>
    </row>
    <row r="3888" spans="1:22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15">
        <f t="shared" si="361"/>
        <v>41984.228032407409</v>
      </c>
      <c r="K3888" s="3">
        <v>1415683702</v>
      </c>
      <c r="L3888" s="15">
        <f t="shared" si="362"/>
        <v>41954.228032407409</v>
      </c>
      <c r="M3888" s="15" t="str">
        <f t="shared" si="363"/>
        <v>Nov</v>
      </c>
      <c r="N3888" s="15" t="str">
        <f t="shared" si="364"/>
        <v>2014</v>
      </c>
      <c r="O3888" s="3" t="b">
        <v>0</v>
      </c>
      <c r="P3888" s="3">
        <v>0</v>
      </c>
      <c r="Q3888" s="3" t="b">
        <v>0</v>
      </c>
      <c r="R3888" s="3" t="s">
        <v>8305</v>
      </c>
      <c r="S3888" s="7">
        <f t="shared" si="360"/>
        <v>0</v>
      </c>
      <c r="T3888" s="3" t="e">
        <f t="shared" si="365"/>
        <v>#DIV/0!</v>
      </c>
      <c r="U3888" s="9" t="s">
        <v>8310</v>
      </c>
      <c r="V3888" s="3" t="s">
        <v>8352</v>
      </c>
    </row>
    <row r="3889" spans="1:22" ht="43.2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15">
        <f t="shared" si="361"/>
        <v>42125.916666666672</v>
      </c>
      <c r="K3889" s="3">
        <v>1426538129</v>
      </c>
      <c r="L3889" s="15">
        <f t="shared" si="362"/>
        <v>42079.857974537037</v>
      </c>
      <c r="M3889" s="15" t="str">
        <f t="shared" si="363"/>
        <v>Mar</v>
      </c>
      <c r="N3889" s="15" t="str">
        <f t="shared" si="364"/>
        <v>2015</v>
      </c>
      <c r="O3889" s="3" t="b">
        <v>0</v>
      </c>
      <c r="P3889" s="3">
        <v>2</v>
      </c>
      <c r="Q3889" s="3" t="b">
        <v>0</v>
      </c>
      <c r="R3889" s="3" t="s">
        <v>8305</v>
      </c>
      <c r="S3889" s="7">
        <f t="shared" si="360"/>
        <v>2</v>
      </c>
      <c r="T3889" s="3">
        <f t="shared" si="365"/>
        <v>17.5</v>
      </c>
      <c r="U3889" s="9" t="s">
        <v>8310</v>
      </c>
      <c r="V3889" s="3" t="s">
        <v>8352</v>
      </c>
    </row>
    <row r="3890" spans="1:22" ht="43.2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15">
        <f t="shared" si="361"/>
        <v>42792.545810185184</v>
      </c>
      <c r="K3890" s="3">
        <v>1485522358</v>
      </c>
      <c r="L3890" s="15">
        <f t="shared" si="362"/>
        <v>42762.545810185184</v>
      </c>
      <c r="M3890" s="15" t="str">
        <f t="shared" si="363"/>
        <v>Jan</v>
      </c>
      <c r="N3890" s="15" t="str">
        <f t="shared" si="364"/>
        <v>2017</v>
      </c>
      <c r="O3890" s="3" t="b">
        <v>0</v>
      </c>
      <c r="P3890" s="3">
        <v>14</v>
      </c>
      <c r="Q3890" s="3" t="b">
        <v>0</v>
      </c>
      <c r="R3890" s="3" t="s">
        <v>8271</v>
      </c>
      <c r="S3890" s="7">
        <f t="shared" si="360"/>
        <v>27</v>
      </c>
      <c r="T3890" s="3">
        <f t="shared" si="365"/>
        <v>38.71</v>
      </c>
      <c r="U3890" s="9" t="s">
        <v>8310</v>
      </c>
      <c r="V3890" s="3" t="s">
        <v>8311</v>
      </c>
    </row>
    <row r="3891" spans="1:22" ht="43.2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15">
        <f t="shared" si="361"/>
        <v>42008.976388888885</v>
      </c>
      <c r="K3891" s="3">
        <v>1417651630</v>
      </c>
      <c r="L3891" s="15">
        <f t="shared" si="362"/>
        <v>41977.004976851851</v>
      </c>
      <c r="M3891" s="15" t="str">
        <f t="shared" si="363"/>
        <v>Dec</v>
      </c>
      <c r="N3891" s="15" t="str">
        <f t="shared" si="364"/>
        <v>2014</v>
      </c>
      <c r="O3891" s="3" t="b">
        <v>0</v>
      </c>
      <c r="P3891" s="3">
        <v>9</v>
      </c>
      <c r="Q3891" s="3" t="b">
        <v>0</v>
      </c>
      <c r="R3891" s="3" t="s">
        <v>8271</v>
      </c>
      <c r="S3891" s="7">
        <f t="shared" si="360"/>
        <v>1</v>
      </c>
      <c r="T3891" s="3">
        <f t="shared" si="365"/>
        <v>13.11</v>
      </c>
      <c r="U3891" s="9" t="s">
        <v>8310</v>
      </c>
      <c r="V3891" s="3" t="s">
        <v>8311</v>
      </c>
    </row>
    <row r="3892" spans="1:22" ht="43.2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15">
        <f t="shared" si="361"/>
        <v>42231.758611111116</v>
      </c>
      <c r="K3892" s="3">
        <v>1434478344</v>
      </c>
      <c r="L3892" s="15">
        <f t="shared" si="362"/>
        <v>42171.758611111116</v>
      </c>
      <c r="M3892" s="15" t="str">
        <f t="shared" si="363"/>
        <v>Jun</v>
      </c>
      <c r="N3892" s="15" t="str">
        <f t="shared" si="364"/>
        <v>2015</v>
      </c>
      <c r="O3892" s="3" t="b">
        <v>0</v>
      </c>
      <c r="P3892" s="3">
        <v>8</v>
      </c>
      <c r="Q3892" s="3" t="b">
        <v>0</v>
      </c>
      <c r="R3892" s="3" t="s">
        <v>8271</v>
      </c>
      <c r="S3892" s="7">
        <f t="shared" si="360"/>
        <v>17</v>
      </c>
      <c r="T3892" s="3">
        <f t="shared" si="365"/>
        <v>315.5</v>
      </c>
      <c r="U3892" s="9" t="s">
        <v>8310</v>
      </c>
      <c r="V3892" s="3" t="s">
        <v>8311</v>
      </c>
    </row>
    <row r="3893" spans="1:22" ht="28.8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15">
        <f t="shared" si="361"/>
        <v>42086.207638888889</v>
      </c>
      <c r="K3893" s="3">
        <v>1424488244</v>
      </c>
      <c r="L3893" s="15">
        <f t="shared" si="362"/>
        <v>42056.1324537037</v>
      </c>
      <c r="M3893" s="15" t="str">
        <f t="shared" si="363"/>
        <v>Feb</v>
      </c>
      <c r="N3893" s="15" t="str">
        <f t="shared" si="364"/>
        <v>2015</v>
      </c>
      <c r="O3893" s="3" t="b">
        <v>0</v>
      </c>
      <c r="P3893" s="3">
        <v>7</v>
      </c>
      <c r="Q3893" s="3" t="b">
        <v>0</v>
      </c>
      <c r="R3893" s="3" t="s">
        <v>8271</v>
      </c>
      <c r="S3893" s="7">
        <f t="shared" si="360"/>
        <v>33</v>
      </c>
      <c r="T3893" s="3">
        <f t="shared" si="365"/>
        <v>37.14</v>
      </c>
      <c r="U3893" s="9" t="s">
        <v>8310</v>
      </c>
      <c r="V3893" s="3" t="s">
        <v>8311</v>
      </c>
    </row>
    <row r="3894" spans="1:22" ht="57.6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15">
        <f t="shared" si="361"/>
        <v>41875.291666666664</v>
      </c>
      <c r="K3894" s="3">
        <v>1408203557</v>
      </c>
      <c r="L3894" s="15">
        <f t="shared" si="362"/>
        <v>41867.652280092596</v>
      </c>
      <c r="M3894" s="15" t="str">
        <f t="shared" si="363"/>
        <v>Aug</v>
      </c>
      <c r="N3894" s="15" t="str">
        <f t="shared" si="364"/>
        <v>2014</v>
      </c>
      <c r="O3894" s="3" t="b">
        <v>0</v>
      </c>
      <c r="P3894" s="3">
        <v>0</v>
      </c>
      <c r="Q3894" s="3" t="b">
        <v>0</v>
      </c>
      <c r="R3894" s="3" t="s">
        <v>8271</v>
      </c>
      <c r="S3894" s="7">
        <f t="shared" si="360"/>
        <v>0</v>
      </c>
      <c r="T3894" s="3" t="e">
        <f t="shared" si="365"/>
        <v>#DIV/0!</v>
      </c>
      <c r="U3894" s="9" t="s">
        <v>8310</v>
      </c>
      <c r="V3894" s="3" t="s">
        <v>8311</v>
      </c>
    </row>
    <row r="3895" spans="1:22" ht="57.6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15">
        <f t="shared" si="361"/>
        <v>41821.25</v>
      </c>
      <c r="K3895" s="3">
        <v>1400600840</v>
      </c>
      <c r="L3895" s="15">
        <f t="shared" si="362"/>
        <v>41779.657870370371</v>
      </c>
      <c r="M3895" s="15" t="str">
        <f t="shared" si="363"/>
        <v>May</v>
      </c>
      <c r="N3895" s="15" t="str">
        <f t="shared" si="364"/>
        <v>2014</v>
      </c>
      <c r="O3895" s="3" t="b">
        <v>0</v>
      </c>
      <c r="P3895" s="3">
        <v>84</v>
      </c>
      <c r="Q3895" s="3" t="b">
        <v>0</v>
      </c>
      <c r="R3895" s="3" t="s">
        <v>8271</v>
      </c>
      <c r="S3895" s="7">
        <f t="shared" si="360"/>
        <v>22</v>
      </c>
      <c r="T3895" s="3">
        <f t="shared" si="365"/>
        <v>128.27000000000001</v>
      </c>
      <c r="U3895" s="9" t="s">
        <v>8310</v>
      </c>
      <c r="V3895" s="3" t="s">
        <v>8311</v>
      </c>
    </row>
    <row r="3896" spans="1:22" ht="43.2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15">
        <f t="shared" si="361"/>
        <v>42710.207638888889</v>
      </c>
      <c r="K3896" s="3">
        <v>1478386812</v>
      </c>
      <c r="L3896" s="15">
        <f t="shared" si="362"/>
        <v>42679.958472222221</v>
      </c>
      <c r="M3896" s="15" t="str">
        <f t="shared" si="363"/>
        <v>Nov</v>
      </c>
      <c r="N3896" s="15" t="str">
        <f t="shared" si="364"/>
        <v>2016</v>
      </c>
      <c r="O3896" s="3" t="b">
        <v>0</v>
      </c>
      <c r="P3896" s="3">
        <v>11</v>
      </c>
      <c r="Q3896" s="3" t="b">
        <v>0</v>
      </c>
      <c r="R3896" s="3" t="s">
        <v>8271</v>
      </c>
      <c r="S3896" s="7">
        <f t="shared" si="360"/>
        <v>3</v>
      </c>
      <c r="T3896" s="3">
        <f t="shared" si="365"/>
        <v>47.27</v>
      </c>
      <c r="U3896" s="9" t="s">
        <v>8310</v>
      </c>
      <c r="V3896" s="3" t="s">
        <v>8311</v>
      </c>
    </row>
    <row r="3897" spans="1:22" ht="43.2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15">
        <f t="shared" si="361"/>
        <v>42063.250208333338</v>
      </c>
      <c r="K3897" s="3">
        <v>1422424818</v>
      </c>
      <c r="L3897" s="15">
        <f t="shared" si="362"/>
        <v>42032.250208333338</v>
      </c>
      <c r="M3897" s="15" t="str">
        <f t="shared" si="363"/>
        <v>Jan</v>
      </c>
      <c r="N3897" s="15" t="str">
        <f t="shared" si="364"/>
        <v>2015</v>
      </c>
      <c r="O3897" s="3" t="b">
        <v>0</v>
      </c>
      <c r="P3897" s="3">
        <v>1</v>
      </c>
      <c r="Q3897" s="3" t="b">
        <v>0</v>
      </c>
      <c r="R3897" s="3" t="s">
        <v>8271</v>
      </c>
      <c r="S3897" s="7">
        <f t="shared" si="360"/>
        <v>5</v>
      </c>
      <c r="T3897" s="3">
        <f t="shared" si="365"/>
        <v>50</v>
      </c>
      <c r="U3897" s="9" t="s">
        <v>8310</v>
      </c>
      <c r="V3897" s="3" t="s">
        <v>8311</v>
      </c>
    </row>
    <row r="3898" spans="1:22" ht="43.2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15">
        <f t="shared" si="361"/>
        <v>41807.191875000004</v>
      </c>
      <c r="K3898" s="3">
        <v>1401770178</v>
      </c>
      <c r="L3898" s="15">
        <f t="shared" si="362"/>
        <v>41793.191875000004</v>
      </c>
      <c r="M3898" s="15" t="str">
        <f t="shared" si="363"/>
        <v>Jun</v>
      </c>
      <c r="N3898" s="15" t="str">
        <f t="shared" si="364"/>
        <v>2014</v>
      </c>
      <c r="O3898" s="3" t="b">
        <v>0</v>
      </c>
      <c r="P3898" s="3">
        <v>4</v>
      </c>
      <c r="Q3898" s="3" t="b">
        <v>0</v>
      </c>
      <c r="R3898" s="3" t="s">
        <v>8271</v>
      </c>
      <c r="S3898" s="7">
        <f t="shared" si="360"/>
        <v>11</v>
      </c>
      <c r="T3898" s="3">
        <f t="shared" si="365"/>
        <v>42.5</v>
      </c>
      <c r="U3898" s="9" t="s">
        <v>8310</v>
      </c>
      <c r="V3898" s="3" t="s">
        <v>8311</v>
      </c>
    </row>
    <row r="3899" spans="1:22" ht="43.2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15">
        <f t="shared" si="361"/>
        <v>42012.87364583333</v>
      </c>
      <c r="K3899" s="3">
        <v>1418158683</v>
      </c>
      <c r="L3899" s="15">
        <f t="shared" si="362"/>
        <v>41982.87364583333</v>
      </c>
      <c r="M3899" s="15" t="str">
        <f t="shared" si="363"/>
        <v>Dec</v>
      </c>
      <c r="N3899" s="15" t="str">
        <f t="shared" si="364"/>
        <v>2014</v>
      </c>
      <c r="O3899" s="3" t="b">
        <v>0</v>
      </c>
      <c r="P3899" s="3">
        <v>10</v>
      </c>
      <c r="Q3899" s="3" t="b">
        <v>0</v>
      </c>
      <c r="R3899" s="3" t="s">
        <v>8271</v>
      </c>
      <c r="S3899" s="7">
        <f t="shared" si="360"/>
        <v>18</v>
      </c>
      <c r="T3899" s="3">
        <f t="shared" si="365"/>
        <v>44</v>
      </c>
      <c r="U3899" s="9" t="s">
        <v>8310</v>
      </c>
      <c r="V3899" s="3" t="s">
        <v>8311</v>
      </c>
    </row>
    <row r="3900" spans="1:22" ht="57.6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15">
        <f t="shared" si="361"/>
        <v>42233.666666666672</v>
      </c>
      <c r="K3900" s="3">
        <v>1436355270</v>
      </c>
      <c r="L3900" s="15">
        <f t="shared" si="362"/>
        <v>42193.482291666667</v>
      </c>
      <c r="M3900" s="15" t="str">
        <f t="shared" si="363"/>
        <v>Jul</v>
      </c>
      <c r="N3900" s="15" t="str">
        <f t="shared" si="364"/>
        <v>2015</v>
      </c>
      <c r="O3900" s="3" t="b">
        <v>0</v>
      </c>
      <c r="P3900" s="3">
        <v>16</v>
      </c>
      <c r="Q3900" s="3" t="b">
        <v>0</v>
      </c>
      <c r="R3900" s="3" t="s">
        <v>8271</v>
      </c>
      <c r="S3900" s="7">
        <f t="shared" si="360"/>
        <v>33</v>
      </c>
      <c r="T3900" s="3">
        <f t="shared" si="365"/>
        <v>50.88</v>
      </c>
      <c r="U3900" s="9" t="s">
        <v>8310</v>
      </c>
      <c r="V3900" s="3" t="s">
        <v>8311</v>
      </c>
    </row>
    <row r="3901" spans="1:22" ht="43.2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15">
        <f t="shared" si="361"/>
        <v>41863.775011574071</v>
      </c>
      <c r="K3901" s="3">
        <v>1406140561</v>
      </c>
      <c r="L3901" s="15">
        <f t="shared" si="362"/>
        <v>41843.775011574071</v>
      </c>
      <c r="M3901" s="15" t="str">
        <f t="shared" si="363"/>
        <v>Jul</v>
      </c>
      <c r="N3901" s="15" t="str">
        <f t="shared" si="364"/>
        <v>2014</v>
      </c>
      <c r="O3901" s="3" t="b">
        <v>0</v>
      </c>
      <c r="P3901" s="3">
        <v>2</v>
      </c>
      <c r="Q3901" s="3" t="b">
        <v>0</v>
      </c>
      <c r="R3901" s="3" t="s">
        <v>8271</v>
      </c>
      <c r="S3901" s="7">
        <f t="shared" si="360"/>
        <v>1</v>
      </c>
      <c r="T3901" s="3">
        <f t="shared" si="365"/>
        <v>62.5</v>
      </c>
      <c r="U3901" s="9" t="s">
        <v>8310</v>
      </c>
      <c r="V3901" s="3" t="s">
        <v>8311</v>
      </c>
    </row>
    <row r="3902" spans="1:22" ht="43.2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15">
        <f t="shared" si="361"/>
        <v>42166.092488425929</v>
      </c>
      <c r="K3902" s="3">
        <v>1431396791</v>
      </c>
      <c r="L3902" s="15">
        <f t="shared" si="362"/>
        <v>42136.092488425929</v>
      </c>
      <c r="M3902" s="15" t="str">
        <f t="shared" si="363"/>
        <v>May</v>
      </c>
      <c r="N3902" s="15" t="str">
        <f t="shared" si="364"/>
        <v>2015</v>
      </c>
      <c r="O3902" s="3" t="b">
        <v>0</v>
      </c>
      <c r="P3902" s="3">
        <v>5</v>
      </c>
      <c r="Q3902" s="3" t="b">
        <v>0</v>
      </c>
      <c r="R3902" s="3" t="s">
        <v>8271</v>
      </c>
      <c r="S3902" s="7">
        <f t="shared" si="360"/>
        <v>5</v>
      </c>
      <c r="T3902" s="3">
        <f t="shared" si="365"/>
        <v>27</v>
      </c>
      <c r="U3902" s="9" t="s">
        <v>8310</v>
      </c>
      <c r="V3902" s="3" t="s">
        <v>8311</v>
      </c>
    </row>
    <row r="3903" spans="1:22" ht="43.2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15">
        <f t="shared" si="361"/>
        <v>42357.826377314821</v>
      </c>
      <c r="K3903" s="3">
        <v>1447098599</v>
      </c>
      <c r="L3903" s="15">
        <f t="shared" si="362"/>
        <v>42317.826377314821</v>
      </c>
      <c r="M3903" s="15" t="str">
        <f t="shared" si="363"/>
        <v>Nov</v>
      </c>
      <c r="N3903" s="15" t="str">
        <f t="shared" si="364"/>
        <v>2015</v>
      </c>
      <c r="O3903" s="3" t="b">
        <v>0</v>
      </c>
      <c r="P3903" s="3">
        <v>1</v>
      </c>
      <c r="Q3903" s="3" t="b">
        <v>0</v>
      </c>
      <c r="R3903" s="3" t="s">
        <v>8271</v>
      </c>
      <c r="S3903" s="7">
        <f t="shared" si="360"/>
        <v>1</v>
      </c>
      <c r="T3903" s="3">
        <f t="shared" si="365"/>
        <v>25</v>
      </c>
      <c r="U3903" s="9" t="s">
        <v>8310</v>
      </c>
      <c r="V3903" s="3" t="s">
        <v>8311</v>
      </c>
    </row>
    <row r="3904" spans="1:22" ht="43.2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15">
        <f t="shared" si="361"/>
        <v>42688.509745370371</v>
      </c>
      <c r="K3904" s="3">
        <v>1476962042</v>
      </c>
      <c r="L3904" s="15">
        <f t="shared" si="362"/>
        <v>42663.468078703707</v>
      </c>
      <c r="M3904" s="15" t="str">
        <f t="shared" si="363"/>
        <v>Oct</v>
      </c>
      <c r="N3904" s="15" t="str">
        <f t="shared" si="364"/>
        <v>2016</v>
      </c>
      <c r="O3904" s="3" t="b">
        <v>0</v>
      </c>
      <c r="P3904" s="3">
        <v>31</v>
      </c>
      <c r="Q3904" s="3" t="b">
        <v>0</v>
      </c>
      <c r="R3904" s="3" t="s">
        <v>8271</v>
      </c>
      <c r="S3904" s="7">
        <f t="shared" si="360"/>
        <v>49</v>
      </c>
      <c r="T3904" s="3">
        <f t="shared" si="365"/>
        <v>47.26</v>
      </c>
      <c r="U3904" s="9" t="s">
        <v>8310</v>
      </c>
      <c r="V3904" s="3" t="s">
        <v>8311</v>
      </c>
    </row>
    <row r="3905" spans="1:22" ht="57.6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15">
        <f t="shared" si="361"/>
        <v>42230.818055555559</v>
      </c>
      <c r="K3905" s="3">
        <v>1435709765</v>
      </c>
      <c r="L3905" s="15">
        <f t="shared" si="362"/>
        <v>42186.01116898148</v>
      </c>
      <c r="M3905" s="15" t="str">
        <f t="shared" si="363"/>
        <v>Jul</v>
      </c>
      <c r="N3905" s="15" t="str">
        <f t="shared" si="364"/>
        <v>2015</v>
      </c>
      <c r="O3905" s="3" t="b">
        <v>0</v>
      </c>
      <c r="P3905" s="3">
        <v>0</v>
      </c>
      <c r="Q3905" s="3" t="b">
        <v>0</v>
      </c>
      <c r="R3905" s="3" t="s">
        <v>8271</v>
      </c>
      <c r="S3905" s="7">
        <f t="shared" si="360"/>
        <v>0</v>
      </c>
      <c r="T3905" s="3" t="e">
        <f t="shared" si="365"/>
        <v>#DIV/0!</v>
      </c>
      <c r="U3905" s="9" t="s">
        <v>8310</v>
      </c>
      <c r="V3905" s="3" t="s">
        <v>8311</v>
      </c>
    </row>
    <row r="3906" spans="1:22" ht="28.8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15">
        <f t="shared" si="361"/>
        <v>42109.211111111115</v>
      </c>
      <c r="K3906" s="3">
        <v>1427866200</v>
      </c>
      <c r="L3906" s="15">
        <f t="shared" si="362"/>
        <v>42095.229166666672</v>
      </c>
      <c r="M3906" s="15" t="str">
        <f t="shared" si="363"/>
        <v>Apr</v>
      </c>
      <c r="N3906" s="15" t="str">
        <f t="shared" si="364"/>
        <v>2015</v>
      </c>
      <c r="O3906" s="3" t="b">
        <v>0</v>
      </c>
      <c r="P3906" s="3">
        <v>2</v>
      </c>
      <c r="Q3906" s="3" t="b">
        <v>0</v>
      </c>
      <c r="R3906" s="3" t="s">
        <v>8271</v>
      </c>
      <c r="S3906" s="7">
        <f t="shared" ref="S3906:S3969" si="366">ROUND((E3906/D3906)*100,0)</f>
        <v>0</v>
      </c>
      <c r="T3906" s="3">
        <f t="shared" si="365"/>
        <v>1.5</v>
      </c>
      <c r="U3906" s="9" t="s">
        <v>8310</v>
      </c>
      <c r="V3906" s="3" t="s">
        <v>8311</v>
      </c>
    </row>
    <row r="3907" spans="1:22" ht="43.2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15">
        <f t="shared" ref="J3907:J3970" si="367">(((I3907/60)/60)/24)+DATE(1970,1,1)</f>
        <v>42166.958333333328</v>
      </c>
      <c r="K3907" s="3">
        <v>1430405903</v>
      </c>
      <c r="L3907" s="15">
        <f t="shared" ref="L3907:L3970" si="368">(((K3907/60)/60)/24)+DATE(1970,1,1)</f>
        <v>42124.623877314814</v>
      </c>
      <c r="M3907" s="15" t="str">
        <f t="shared" ref="M3907:M3970" si="369">TEXT(L3907, "mmm")</f>
        <v>Apr</v>
      </c>
      <c r="N3907" s="15" t="str">
        <f t="shared" ref="N3907:N3970" si="370">TEXT(L3907, "yyyy")</f>
        <v>2015</v>
      </c>
      <c r="O3907" s="3" t="b">
        <v>0</v>
      </c>
      <c r="P3907" s="3">
        <v>7</v>
      </c>
      <c r="Q3907" s="3" t="b">
        <v>0</v>
      </c>
      <c r="R3907" s="3" t="s">
        <v>8271</v>
      </c>
      <c r="S3907" s="7">
        <f t="shared" si="366"/>
        <v>12</v>
      </c>
      <c r="T3907" s="3">
        <f t="shared" ref="T3907:T3970" si="371">ROUND(E3907/P3907,2)</f>
        <v>24.71</v>
      </c>
      <c r="U3907" s="9" t="s">
        <v>8310</v>
      </c>
      <c r="V3907" s="3" t="s">
        <v>8311</v>
      </c>
    </row>
    <row r="3908" spans="1:22" ht="43.2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15">
        <f t="shared" si="367"/>
        <v>42181.559027777781</v>
      </c>
      <c r="K3908" s="3">
        <v>1432072893</v>
      </c>
      <c r="L3908" s="15">
        <f t="shared" si="368"/>
        <v>42143.917743055557</v>
      </c>
      <c r="M3908" s="15" t="str">
        <f t="shared" si="369"/>
        <v>May</v>
      </c>
      <c r="N3908" s="15" t="str">
        <f t="shared" si="370"/>
        <v>2015</v>
      </c>
      <c r="O3908" s="3" t="b">
        <v>0</v>
      </c>
      <c r="P3908" s="3">
        <v>16</v>
      </c>
      <c r="Q3908" s="3" t="b">
        <v>0</v>
      </c>
      <c r="R3908" s="3" t="s">
        <v>8271</v>
      </c>
      <c r="S3908" s="7">
        <f t="shared" si="366"/>
        <v>67</v>
      </c>
      <c r="T3908" s="3">
        <f t="shared" si="371"/>
        <v>63.13</v>
      </c>
      <c r="U3908" s="9" t="s">
        <v>8310</v>
      </c>
      <c r="V3908" s="3" t="s">
        <v>8311</v>
      </c>
    </row>
    <row r="3909" spans="1:22" ht="43.2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15">
        <f t="shared" si="367"/>
        <v>41938.838888888888</v>
      </c>
      <c r="K3909" s="3">
        <v>1411587606</v>
      </c>
      <c r="L3909" s="15">
        <f t="shared" si="368"/>
        <v>41906.819513888891</v>
      </c>
      <c r="M3909" s="15" t="str">
        <f t="shared" si="369"/>
        <v>Sep</v>
      </c>
      <c r="N3909" s="15" t="str">
        <f t="shared" si="370"/>
        <v>2014</v>
      </c>
      <c r="O3909" s="3" t="b">
        <v>0</v>
      </c>
      <c r="P3909" s="3">
        <v>4</v>
      </c>
      <c r="Q3909" s="3" t="b">
        <v>0</v>
      </c>
      <c r="R3909" s="3" t="s">
        <v>8271</v>
      </c>
      <c r="S3909" s="7">
        <f t="shared" si="366"/>
        <v>15</v>
      </c>
      <c r="T3909" s="3">
        <f t="shared" si="371"/>
        <v>38.25</v>
      </c>
      <c r="U3909" s="9" t="s">
        <v>8310</v>
      </c>
      <c r="V3909" s="3" t="s">
        <v>8311</v>
      </c>
    </row>
    <row r="3910" spans="1:22" ht="43.2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15">
        <f t="shared" si="367"/>
        <v>41849.135370370372</v>
      </c>
      <c r="K3910" s="3">
        <v>1405307696</v>
      </c>
      <c r="L3910" s="15">
        <f t="shared" si="368"/>
        <v>41834.135370370372</v>
      </c>
      <c r="M3910" s="15" t="str">
        <f t="shared" si="369"/>
        <v>Jul</v>
      </c>
      <c r="N3910" s="15" t="str">
        <f t="shared" si="370"/>
        <v>2014</v>
      </c>
      <c r="O3910" s="3" t="b">
        <v>0</v>
      </c>
      <c r="P3910" s="3">
        <v>4</v>
      </c>
      <c r="Q3910" s="3" t="b">
        <v>0</v>
      </c>
      <c r="R3910" s="3" t="s">
        <v>8271</v>
      </c>
      <c r="S3910" s="7">
        <f t="shared" si="366"/>
        <v>9</v>
      </c>
      <c r="T3910" s="3">
        <f t="shared" si="371"/>
        <v>16.25</v>
      </c>
      <c r="U3910" s="9" t="s">
        <v>8310</v>
      </c>
      <c r="V3910" s="3" t="s">
        <v>8311</v>
      </c>
    </row>
    <row r="3911" spans="1:22" ht="43.2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15">
        <f t="shared" si="367"/>
        <v>41893.359282407408</v>
      </c>
      <c r="K3911" s="3">
        <v>1407832642</v>
      </c>
      <c r="L3911" s="15">
        <f t="shared" si="368"/>
        <v>41863.359282407408</v>
      </c>
      <c r="M3911" s="15" t="str">
        <f t="shared" si="369"/>
        <v>Aug</v>
      </c>
      <c r="N3911" s="15" t="str">
        <f t="shared" si="370"/>
        <v>2014</v>
      </c>
      <c r="O3911" s="3" t="b">
        <v>0</v>
      </c>
      <c r="P3911" s="3">
        <v>4</v>
      </c>
      <c r="Q3911" s="3" t="b">
        <v>0</v>
      </c>
      <c r="R3911" s="3" t="s">
        <v>8271</v>
      </c>
      <c r="S3911" s="7">
        <f t="shared" si="366"/>
        <v>0</v>
      </c>
      <c r="T3911" s="3">
        <f t="shared" si="371"/>
        <v>33.75</v>
      </c>
      <c r="U3911" s="9" t="s">
        <v>8310</v>
      </c>
      <c r="V3911" s="3" t="s">
        <v>8311</v>
      </c>
    </row>
    <row r="3912" spans="1:22" ht="43.2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15">
        <f t="shared" si="367"/>
        <v>42254.756909722222</v>
      </c>
      <c r="K3912" s="3">
        <v>1439057397</v>
      </c>
      <c r="L3912" s="15">
        <f t="shared" si="368"/>
        <v>42224.756909722222</v>
      </c>
      <c r="M3912" s="15" t="str">
        <f t="shared" si="369"/>
        <v>Aug</v>
      </c>
      <c r="N3912" s="15" t="str">
        <f t="shared" si="370"/>
        <v>2015</v>
      </c>
      <c r="O3912" s="3" t="b">
        <v>0</v>
      </c>
      <c r="P3912" s="3">
        <v>3</v>
      </c>
      <c r="Q3912" s="3" t="b">
        <v>0</v>
      </c>
      <c r="R3912" s="3" t="s">
        <v>8271</v>
      </c>
      <c r="S3912" s="7">
        <f t="shared" si="366"/>
        <v>3</v>
      </c>
      <c r="T3912" s="3">
        <f t="shared" si="371"/>
        <v>61.67</v>
      </c>
      <c r="U3912" s="9" t="s">
        <v>8310</v>
      </c>
      <c r="V3912" s="3" t="s">
        <v>8311</v>
      </c>
    </row>
    <row r="3913" spans="1:22" ht="43.2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15">
        <f t="shared" si="367"/>
        <v>41969.853900462964</v>
      </c>
      <c r="K3913" s="3">
        <v>1414438177</v>
      </c>
      <c r="L3913" s="15">
        <f t="shared" si="368"/>
        <v>41939.8122337963</v>
      </c>
      <c r="M3913" s="15" t="str">
        <f t="shared" si="369"/>
        <v>Oct</v>
      </c>
      <c r="N3913" s="15" t="str">
        <f t="shared" si="370"/>
        <v>2014</v>
      </c>
      <c r="O3913" s="3" t="b">
        <v>0</v>
      </c>
      <c r="P3913" s="3">
        <v>36</v>
      </c>
      <c r="Q3913" s="3" t="b">
        <v>0</v>
      </c>
      <c r="R3913" s="3" t="s">
        <v>8271</v>
      </c>
      <c r="S3913" s="7">
        <f t="shared" si="366"/>
        <v>37</v>
      </c>
      <c r="T3913" s="3">
        <f t="shared" si="371"/>
        <v>83.14</v>
      </c>
      <c r="U3913" s="9" t="s">
        <v>8310</v>
      </c>
      <c r="V3913" s="3" t="s">
        <v>8311</v>
      </c>
    </row>
    <row r="3914" spans="1:22" ht="43.2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15">
        <f t="shared" si="367"/>
        <v>42119.190972222219</v>
      </c>
      <c r="K3914" s="3">
        <v>1424759330</v>
      </c>
      <c r="L3914" s="15">
        <f t="shared" si="368"/>
        <v>42059.270023148143</v>
      </c>
      <c r="M3914" s="15" t="str">
        <f t="shared" si="369"/>
        <v>Feb</v>
      </c>
      <c r="N3914" s="15" t="str">
        <f t="shared" si="370"/>
        <v>2015</v>
      </c>
      <c r="O3914" s="3" t="b">
        <v>0</v>
      </c>
      <c r="P3914" s="3">
        <v>1</v>
      </c>
      <c r="Q3914" s="3" t="b">
        <v>0</v>
      </c>
      <c r="R3914" s="3" t="s">
        <v>8271</v>
      </c>
      <c r="S3914" s="7">
        <f t="shared" si="366"/>
        <v>0</v>
      </c>
      <c r="T3914" s="3">
        <f t="shared" si="371"/>
        <v>1</v>
      </c>
      <c r="U3914" s="9" t="s">
        <v>8310</v>
      </c>
      <c r="V3914" s="3" t="s">
        <v>8311</v>
      </c>
    </row>
    <row r="3915" spans="1:22" ht="43.2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15">
        <f t="shared" si="367"/>
        <v>42338.252881944441</v>
      </c>
      <c r="K3915" s="3">
        <v>1446267849</v>
      </c>
      <c r="L3915" s="15">
        <f t="shared" si="368"/>
        <v>42308.211215277777</v>
      </c>
      <c r="M3915" s="15" t="str">
        <f t="shared" si="369"/>
        <v>Oct</v>
      </c>
      <c r="N3915" s="15" t="str">
        <f t="shared" si="370"/>
        <v>2015</v>
      </c>
      <c r="O3915" s="3" t="b">
        <v>0</v>
      </c>
      <c r="P3915" s="3">
        <v>7</v>
      </c>
      <c r="Q3915" s="3" t="b">
        <v>0</v>
      </c>
      <c r="R3915" s="3" t="s">
        <v>8271</v>
      </c>
      <c r="S3915" s="7">
        <f t="shared" si="366"/>
        <v>10</v>
      </c>
      <c r="T3915" s="3">
        <f t="shared" si="371"/>
        <v>142.86000000000001</v>
      </c>
      <c r="U3915" s="9" t="s">
        <v>8310</v>
      </c>
      <c r="V3915" s="3" t="s">
        <v>8311</v>
      </c>
    </row>
    <row r="3916" spans="1:22" ht="43.2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15">
        <f t="shared" si="367"/>
        <v>42134.957638888889</v>
      </c>
      <c r="K3916" s="3">
        <v>1429558756</v>
      </c>
      <c r="L3916" s="15">
        <f t="shared" si="368"/>
        <v>42114.818935185183</v>
      </c>
      <c r="M3916" s="15" t="str">
        <f t="shared" si="369"/>
        <v>Apr</v>
      </c>
      <c r="N3916" s="15" t="str">
        <f t="shared" si="370"/>
        <v>2015</v>
      </c>
      <c r="O3916" s="3" t="b">
        <v>0</v>
      </c>
      <c r="P3916" s="3">
        <v>27</v>
      </c>
      <c r="Q3916" s="3" t="b">
        <v>0</v>
      </c>
      <c r="R3916" s="3" t="s">
        <v>8271</v>
      </c>
      <c r="S3916" s="7">
        <f t="shared" si="366"/>
        <v>36</v>
      </c>
      <c r="T3916" s="3">
        <f t="shared" si="371"/>
        <v>33.67</v>
      </c>
      <c r="U3916" s="9" t="s">
        <v>8310</v>
      </c>
      <c r="V3916" s="3" t="s">
        <v>8311</v>
      </c>
    </row>
    <row r="3917" spans="1:22" ht="43.2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15">
        <f t="shared" si="367"/>
        <v>42522.98505787037</v>
      </c>
      <c r="K3917" s="3">
        <v>1462232309</v>
      </c>
      <c r="L3917" s="15">
        <f t="shared" si="368"/>
        <v>42492.98505787037</v>
      </c>
      <c r="M3917" s="15" t="str">
        <f t="shared" si="369"/>
        <v>May</v>
      </c>
      <c r="N3917" s="15" t="str">
        <f t="shared" si="370"/>
        <v>2016</v>
      </c>
      <c r="O3917" s="3" t="b">
        <v>0</v>
      </c>
      <c r="P3917" s="3">
        <v>1</v>
      </c>
      <c r="Q3917" s="3" t="b">
        <v>0</v>
      </c>
      <c r="R3917" s="3" t="s">
        <v>8271</v>
      </c>
      <c r="S3917" s="7">
        <f t="shared" si="366"/>
        <v>0</v>
      </c>
      <c r="T3917" s="3">
        <f t="shared" si="371"/>
        <v>5</v>
      </c>
      <c r="U3917" s="9" t="s">
        <v>8310</v>
      </c>
      <c r="V3917" s="3" t="s">
        <v>8311</v>
      </c>
    </row>
    <row r="3918" spans="1:22" ht="43.2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15">
        <f t="shared" si="367"/>
        <v>42524.471666666665</v>
      </c>
      <c r="K3918" s="3">
        <v>1462360752</v>
      </c>
      <c r="L3918" s="15">
        <f t="shared" si="368"/>
        <v>42494.471666666665</v>
      </c>
      <c r="M3918" s="15" t="str">
        <f t="shared" si="369"/>
        <v>May</v>
      </c>
      <c r="N3918" s="15" t="str">
        <f t="shared" si="370"/>
        <v>2016</v>
      </c>
      <c r="O3918" s="3" t="b">
        <v>0</v>
      </c>
      <c r="P3918" s="3">
        <v>0</v>
      </c>
      <c r="Q3918" s="3" t="b">
        <v>0</v>
      </c>
      <c r="R3918" s="3" t="s">
        <v>8271</v>
      </c>
      <c r="S3918" s="7">
        <f t="shared" si="366"/>
        <v>0</v>
      </c>
      <c r="T3918" s="3" t="e">
        <f t="shared" si="371"/>
        <v>#DIV/0!</v>
      </c>
      <c r="U3918" s="9" t="s">
        <v>8310</v>
      </c>
      <c r="V3918" s="3" t="s">
        <v>8311</v>
      </c>
    </row>
    <row r="3919" spans="1:22" ht="43.2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15">
        <f t="shared" si="367"/>
        <v>41893.527326388888</v>
      </c>
      <c r="K3919" s="3">
        <v>1407847161</v>
      </c>
      <c r="L3919" s="15">
        <f t="shared" si="368"/>
        <v>41863.527326388888</v>
      </c>
      <c r="M3919" s="15" t="str">
        <f t="shared" si="369"/>
        <v>Aug</v>
      </c>
      <c r="N3919" s="15" t="str">
        <f t="shared" si="370"/>
        <v>2014</v>
      </c>
      <c r="O3919" s="3" t="b">
        <v>0</v>
      </c>
      <c r="P3919" s="3">
        <v>1</v>
      </c>
      <c r="Q3919" s="3" t="b">
        <v>0</v>
      </c>
      <c r="R3919" s="3" t="s">
        <v>8271</v>
      </c>
      <c r="S3919" s="7">
        <f t="shared" si="366"/>
        <v>0</v>
      </c>
      <c r="T3919" s="3">
        <f t="shared" si="371"/>
        <v>10</v>
      </c>
      <c r="U3919" s="9" t="s">
        <v>8310</v>
      </c>
      <c r="V3919" s="3" t="s">
        <v>8311</v>
      </c>
    </row>
    <row r="3920" spans="1:22" ht="57.6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15">
        <f t="shared" si="367"/>
        <v>41855.666666666664</v>
      </c>
      <c r="K3920" s="3">
        <v>1406131023</v>
      </c>
      <c r="L3920" s="15">
        <f t="shared" si="368"/>
        <v>41843.664618055554</v>
      </c>
      <c r="M3920" s="15" t="str">
        <f t="shared" si="369"/>
        <v>Jul</v>
      </c>
      <c r="N3920" s="15" t="str">
        <f t="shared" si="370"/>
        <v>2014</v>
      </c>
      <c r="O3920" s="3" t="b">
        <v>0</v>
      </c>
      <c r="P3920" s="3">
        <v>3</v>
      </c>
      <c r="Q3920" s="3" t="b">
        <v>0</v>
      </c>
      <c r="R3920" s="3" t="s">
        <v>8271</v>
      </c>
      <c r="S3920" s="7">
        <f t="shared" si="366"/>
        <v>0</v>
      </c>
      <c r="T3920" s="3">
        <f t="shared" si="371"/>
        <v>40</v>
      </c>
      <c r="U3920" s="9" t="s">
        <v>8310</v>
      </c>
      <c r="V3920" s="3" t="s">
        <v>8311</v>
      </c>
    </row>
    <row r="3921" spans="1:22" ht="43.2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15">
        <f t="shared" si="367"/>
        <v>42387</v>
      </c>
      <c r="K3921" s="3">
        <v>1450628773</v>
      </c>
      <c r="L3921" s="15">
        <f t="shared" si="368"/>
        <v>42358.684872685189</v>
      </c>
      <c r="M3921" s="15" t="str">
        <f t="shared" si="369"/>
        <v>Dec</v>
      </c>
      <c r="N3921" s="15" t="str">
        <f t="shared" si="370"/>
        <v>2015</v>
      </c>
      <c r="O3921" s="3" t="b">
        <v>0</v>
      </c>
      <c r="P3921" s="3">
        <v>3</v>
      </c>
      <c r="Q3921" s="3" t="b">
        <v>0</v>
      </c>
      <c r="R3921" s="3" t="s">
        <v>8271</v>
      </c>
      <c r="S3921" s="7">
        <f t="shared" si="366"/>
        <v>2</v>
      </c>
      <c r="T3921" s="3">
        <f t="shared" si="371"/>
        <v>30</v>
      </c>
      <c r="U3921" s="9" t="s">
        <v>8310</v>
      </c>
      <c r="V3921" s="3" t="s">
        <v>8311</v>
      </c>
    </row>
    <row r="3922" spans="1:22" ht="43.2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15">
        <f t="shared" si="367"/>
        <v>42687.428935185191</v>
      </c>
      <c r="K3922" s="3">
        <v>1476436660</v>
      </c>
      <c r="L3922" s="15">
        <f t="shared" si="368"/>
        <v>42657.38726851852</v>
      </c>
      <c r="M3922" s="15" t="str">
        <f t="shared" si="369"/>
        <v>Oct</v>
      </c>
      <c r="N3922" s="15" t="str">
        <f t="shared" si="370"/>
        <v>2016</v>
      </c>
      <c r="O3922" s="3" t="b">
        <v>0</v>
      </c>
      <c r="P3922" s="3">
        <v>3</v>
      </c>
      <c r="Q3922" s="3" t="b">
        <v>0</v>
      </c>
      <c r="R3922" s="3" t="s">
        <v>8271</v>
      </c>
      <c r="S3922" s="7">
        <f t="shared" si="366"/>
        <v>5</v>
      </c>
      <c r="T3922" s="3">
        <f t="shared" si="371"/>
        <v>45</v>
      </c>
      <c r="U3922" s="9" t="s">
        <v>8310</v>
      </c>
      <c r="V3922" s="3" t="s">
        <v>8311</v>
      </c>
    </row>
    <row r="3923" spans="1:22" ht="43.2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15">
        <f t="shared" si="367"/>
        <v>41938.75</v>
      </c>
      <c r="K3923" s="3">
        <v>1413291655</v>
      </c>
      <c r="L3923" s="15">
        <f t="shared" si="368"/>
        <v>41926.542303240742</v>
      </c>
      <c r="M3923" s="15" t="str">
        <f t="shared" si="369"/>
        <v>Oct</v>
      </c>
      <c r="N3923" s="15" t="str">
        <f t="shared" si="370"/>
        <v>2014</v>
      </c>
      <c r="O3923" s="3" t="b">
        <v>0</v>
      </c>
      <c r="P3923" s="3">
        <v>0</v>
      </c>
      <c r="Q3923" s="3" t="b">
        <v>0</v>
      </c>
      <c r="R3923" s="3" t="s">
        <v>8271</v>
      </c>
      <c r="S3923" s="7">
        <f t="shared" si="366"/>
        <v>0</v>
      </c>
      <c r="T3923" s="3" t="e">
        <f t="shared" si="371"/>
        <v>#DIV/0!</v>
      </c>
      <c r="U3923" s="9" t="s">
        <v>8310</v>
      </c>
      <c r="V3923" s="3" t="s">
        <v>8311</v>
      </c>
    </row>
    <row r="3924" spans="1:22" ht="43.2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15">
        <f t="shared" si="367"/>
        <v>42065.958333333328</v>
      </c>
      <c r="K3924" s="3">
        <v>1421432810</v>
      </c>
      <c r="L3924" s="15">
        <f t="shared" si="368"/>
        <v>42020.768634259264</v>
      </c>
      <c r="M3924" s="15" t="str">
        <f t="shared" si="369"/>
        <v>Jan</v>
      </c>
      <c r="N3924" s="15" t="str">
        <f t="shared" si="370"/>
        <v>2015</v>
      </c>
      <c r="O3924" s="3" t="b">
        <v>0</v>
      </c>
      <c r="P3924" s="3">
        <v>6</v>
      </c>
      <c r="Q3924" s="3" t="b">
        <v>0</v>
      </c>
      <c r="R3924" s="3" t="s">
        <v>8271</v>
      </c>
      <c r="S3924" s="7">
        <f t="shared" si="366"/>
        <v>8</v>
      </c>
      <c r="T3924" s="3">
        <f t="shared" si="371"/>
        <v>10.17</v>
      </c>
      <c r="U3924" s="9" t="s">
        <v>8310</v>
      </c>
      <c r="V3924" s="3" t="s">
        <v>8311</v>
      </c>
    </row>
    <row r="3925" spans="1:22" ht="43.2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15">
        <f t="shared" si="367"/>
        <v>42103.979988425926</v>
      </c>
      <c r="K3925" s="3">
        <v>1426203071</v>
      </c>
      <c r="L3925" s="15">
        <f t="shared" si="368"/>
        <v>42075.979988425926</v>
      </c>
      <c r="M3925" s="15" t="str">
        <f t="shared" si="369"/>
        <v>Mar</v>
      </c>
      <c r="N3925" s="15" t="str">
        <f t="shared" si="370"/>
        <v>2015</v>
      </c>
      <c r="O3925" s="3" t="b">
        <v>0</v>
      </c>
      <c r="P3925" s="3">
        <v>17</v>
      </c>
      <c r="Q3925" s="3" t="b">
        <v>0</v>
      </c>
      <c r="R3925" s="3" t="s">
        <v>8271</v>
      </c>
      <c r="S3925" s="7">
        <f t="shared" si="366"/>
        <v>12</v>
      </c>
      <c r="T3925" s="3">
        <f t="shared" si="371"/>
        <v>81.41</v>
      </c>
      <c r="U3925" s="9" t="s">
        <v>8310</v>
      </c>
      <c r="V3925" s="3" t="s">
        <v>8311</v>
      </c>
    </row>
    <row r="3926" spans="1:22" ht="43.2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15">
        <f t="shared" si="367"/>
        <v>41816.959745370368</v>
      </c>
      <c r="K3926" s="3">
        <v>1401231722</v>
      </c>
      <c r="L3926" s="15">
        <f t="shared" si="368"/>
        <v>41786.959745370368</v>
      </c>
      <c r="M3926" s="15" t="str">
        <f t="shared" si="369"/>
        <v>May</v>
      </c>
      <c r="N3926" s="15" t="str">
        <f t="shared" si="370"/>
        <v>2014</v>
      </c>
      <c r="O3926" s="3" t="b">
        <v>0</v>
      </c>
      <c r="P3926" s="3">
        <v>40</v>
      </c>
      <c r="Q3926" s="3" t="b">
        <v>0</v>
      </c>
      <c r="R3926" s="3" t="s">
        <v>8271</v>
      </c>
      <c r="S3926" s="7">
        <f t="shared" si="366"/>
        <v>15</v>
      </c>
      <c r="T3926" s="3">
        <f t="shared" si="371"/>
        <v>57.25</v>
      </c>
      <c r="U3926" s="9" t="s">
        <v>8310</v>
      </c>
      <c r="V3926" s="3" t="s">
        <v>8311</v>
      </c>
    </row>
    <row r="3927" spans="1:22" ht="43.2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15">
        <f t="shared" si="367"/>
        <v>41850.870821759258</v>
      </c>
      <c r="K3927" s="3">
        <v>1404161639</v>
      </c>
      <c r="L3927" s="15">
        <f t="shared" si="368"/>
        <v>41820.870821759258</v>
      </c>
      <c r="M3927" s="15" t="str">
        <f t="shared" si="369"/>
        <v>Jun</v>
      </c>
      <c r="N3927" s="15" t="str">
        <f t="shared" si="370"/>
        <v>2014</v>
      </c>
      <c r="O3927" s="3" t="b">
        <v>0</v>
      </c>
      <c r="P3927" s="3">
        <v>3</v>
      </c>
      <c r="Q3927" s="3" t="b">
        <v>0</v>
      </c>
      <c r="R3927" s="3" t="s">
        <v>8271</v>
      </c>
      <c r="S3927" s="7">
        <f t="shared" si="366"/>
        <v>10</v>
      </c>
      <c r="T3927" s="3">
        <f t="shared" si="371"/>
        <v>5</v>
      </c>
      <c r="U3927" s="9" t="s">
        <v>8310</v>
      </c>
      <c r="V3927" s="3" t="s">
        <v>8311</v>
      </c>
    </row>
    <row r="3928" spans="1:22" ht="28.8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15">
        <f t="shared" si="367"/>
        <v>42000.085046296299</v>
      </c>
      <c r="K3928" s="3">
        <v>1417053748</v>
      </c>
      <c r="L3928" s="15">
        <f t="shared" si="368"/>
        <v>41970.085046296299</v>
      </c>
      <c r="M3928" s="15" t="str">
        <f t="shared" si="369"/>
        <v>Nov</v>
      </c>
      <c r="N3928" s="15" t="str">
        <f t="shared" si="370"/>
        <v>2014</v>
      </c>
      <c r="O3928" s="3" t="b">
        <v>0</v>
      </c>
      <c r="P3928" s="3">
        <v>1</v>
      </c>
      <c r="Q3928" s="3" t="b">
        <v>0</v>
      </c>
      <c r="R3928" s="3" t="s">
        <v>8271</v>
      </c>
      <c r="S3928" s="7">
        <f t="shared" si="366"/>
        <v>0</v>
      </c>
      <c r="T3928" s="3">
        <f t="shared" si="371"/>
        <v>15</v>
      </c>
      <c r="U3928" s="9" t="s">
        <v>8310</v>
      </c>
      <c r="V3928" s="3" t="s">
        <v>8311</v>
      </c>
    </row>
    <row r="3929" spans="1:22" ht="43.2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15">
        <f t="shared" si="367"/>
        <v>41860.267407407409</v>
      </c>
      <c r="K3929" s="3">
        <v>1404973504</v>
      </c>
      <c r="L3929" s="15">
        <f t="shared" si="368"/>
        <v>41830.267407407409</v>
      </c>
      <c r="M3929" s="15" t="str">
        <f t="shared" si="369"/>
        <v>Jul</v>
      </c>
      <c r="N3929" s="15" t="str">
        <f t="shared" si="370"/>
        <v>2014</v>
      </c>
      <c r="O3929" s="3" t="b">
        <v>0</v>
      </c>
      <c r="P3929" s="3">
        <v>2</v>
      </c>
      <c r="Q3929" s="3" t="b">
        <v>0</v>
      </c>
      <c r="R3929" s="3" t="s">
        <v>8271</v>
      </c>
      <c r="S3929" s="7">
        <f t="shared" si="366"/>
        <v>1</v>
      </c>
      <c r="T3929" s="3">
        <f t="shared" si="371"/>
        <v>12.5</v>
      </c>
      <c r="U3929" s="9" t="s">
        <v>8310</v>
      </c>
      <c r="V3929" s="3" t="s">
        <v>8311</v>
      </c>
    </row>
    <row r="3930" spans="1:22" ht="43.2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15">
        <f t="shared" si="367"/>
        <v>42293.207638888889</v>
      </c>
      <c r="K3930" s="3">
        <v>1442593427</v>
      </c>
      <c r="L3930" s="15">
        <f t="shared" si="368"/>
        <v>42265.683182870373</v>
      </c>
      <c r="M3930" s="15" t="str">
        <f t="shared" si="369"/>
        <v>Sep</v>
      </c>
      <c r="N3930" s="15" t="str">
        <f t="shared" si="370"/>
        <v>2015</v>
      </c>
      <c r="O3930" s="3" t="b">
        <v>0</v>
      </c>
      <c r="P3930" s="3">
        <v>7</v>
      </c>
      <c r="Q3930" s="3" t="b">
        <v>0</v>
      </c>
      <c r="R3930" s="3" t="s">
        <v>8271</v>
      </c>
      <c r="S3930" s="7">
        <f t="shared" si="366"/>
        <v>13</v>
      </c>
      <c r="T3930" s="3">
        <f t="shared" si="371"/>
        <v>93</v>
      </c>
      <c r="U3930" s="9" t="s">
        <v>8310</v>
      </c>
      <c r="V3930" s="3" t="s">
        <v>8311</v>
      </c>
    </row>
    <row r="3931" spans="1:22" ht="43.2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15">
        <f t="shared" si="367"/>
        <v>42631.827141203699</v>
      </c>
      <c r="K3931" s="3">
        <v>1471636265</v>
      </c>
      <c r="L3931" s="15">
        <f t="shared" si="368"/>
        <v>42601.827141203699</v>
      </c>
      <c r="M3931" s="15" t="str">
        <f t="shared" si="369"/>
        <v>Aug</v>
      </c>
      <c r="N3931" s="15" t="str">
        <f t="shared" si="370"/>
        <v>2016</v>
      </c>
      <c r="O3931" s="3" t="b">
        <v>0</v>
      </c>
      <c r="P3931" s="3">
        <v>14</v>
      </c>
      <c r="Q3931" s="3" t="b">
        <v>0</v>
      </c>
      <c r="R3931" s="3" t="s">
        <v>8271</v>
      </c>
      <c r="S3931" s="7">
        <f t="shared" si="366"/>
        <v>2</v>
      </c>
      <c r="T3931" s="3">
        <f t="shared" si="371"/>
        <v>32.36</v>
      </c>
      <c r="U3931" s="9" t="s">
        <v>8310</v>
      </c>
      <c r="V3931" s="3" t="s">
        <v>8311</v>
      </c>
    </row>
    <row r="3932" spans="1:22" ht="43.2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15">
        <f t="shared" si="367"/>
        <v>42461.25</v>
      </c>
      <c r="K3932" s="3">
        <v>1457078868</v>
      </c>
      <c r="L3932" s="15">
        <f t="shared" si="368"/>
        <v>42433.338749999995</v>
      </c>
      <c r="M3932" s="15" t="str">
        <f t="shared" si="369"/>
        <v>Mar</v>
      </c>
      <c r="N3932" s="15" t="str">
        <f t="shared" si="370"/>
        <v>2016</v>
      </c>
      <c r="O3932" s="3" t="b">
        <v>0</v>
      </c>
      <c r="P3932" s="3">
        <v>0</v>
      </c>
      <c r="Q3932" s="3" t="b">
        <v>0</v>
      </c>
      <c r="R3932" s="3" t="s">
        <v>8271</v>
      </c>
      <c r="S3932" s="7">
        <f t="shared" si="366"/>
        <v>0</v>
      </c>
      <c r="T3932" s="3" t="e">
        <f t="shared" si="371"/>
        <v>#DIV/0!</v>
      </c>
      <c r="U3932" s="9" t="s">
        <v>8310</v>
      </c>
      <c r="V3932" s="3" t="s">
        <v>8311</v>
      </c>
    </row>
    <row r="3933" spans="1:22" ht="43.2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15">
        <f t="shared" si="367"/>
        <v>42253.151701388888</v>
      </c>
      <c r="K3933" s="3">
        <v>1439350707</v>
      </c>
      <c r="L3933" s="15">
        <f t="shared" si="368"/>
        <v>42228.151701388888</v>
      </c>
      <c r="M3933" s="15" t="str">
        <f t="shared" si="369"/>
        <v>Aug</v>
      </c>
      <c r="N3933" s="15" t="str">
        <f t="shared" si="370"/>
        <v>2015</v>
      </c>
      <c r="O3933" s="3" t="b">
        <v>0</v>
      </c>
      <c r="P3933" s="3">
        <v>0</v>
      </c>
      <c r="Q3933" s="3" t="b">
        <v>0</v>
      </c>
      <c r="R3933" s="3" t="s">
        <v>8271</v>
      </c>
      <c r="S3933" s="7">
        <f t="shared" si="366"/>
        <v>0</v>
      </c>
      <c r="T3933" s="3" t="e">
        <f t="shared" si="371"/>
        <v>#DIV/0!</v>
      </c>
      <c r="U3933" s="9" t="s">
        <v>8310</v>
      </c>
      <c r="V3933" s="3" t="s">
        <v>8311</v>
      </c>
    </row>
    <row r="3934" spans="1:22" ht="43.2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15">
        <f t="shared" si="367"/>
        <v>42445.126898148148</v>
      </c>
      <c r="K3934" s="3">
        <v>1455508964</v>
      </c>
      <c r="L3934" s="15">
        <f t="shared" si="368"/>
        <v>42415.168564814812</v>
      </c>
      <c r="M3934" s="15" t="str">
        <f t="shared" si="369"/>
        <v>Feb</v>
      </c>
      <c r="N3934" s="15" t="str">
        <f t="shared" si="370"/>
        <v>2016</v>
      </c>
      <c r="O3934" s="3" t="b">
        <v>0</v>
      </c>
      <c r="P3934" s="3">
        <v>1</v>
      </c>
      <c r="Q3934" s="3" t="b">
        <v>0</v>
      </c>
      <c r="R3934" s="3" t="s">
        <v>8271</v>
      </c>
      <c r="S3934" s="7">
        <f t="shared" si="366"/>
        <v>0</v>
      </c>
      <c r="T3934" s="3">
        <f t="shared" si="371"/>
        <v>1</v>
      </c>
      <c r="U3934" s="9" t="s">
        <v>8310</v>
      </c>
      <c r="V3934" s="3" t="s">
        <v>8311</v>
      </c>
    </row>
    <row r="3935" spans="1:22" ht="43.2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15">
        <f t="shared" si="367"/>
        <v>42568.029861111107</v>
      </c>
      <c r="K3935" s="3">
        <v>1466205262</v>
      </c>
      <c r="L3935" s="15">
        <f t="shared" si="368"/>
        <v>42538.968310185184</v>
      </c>
      <c r="M3935" s="15" t="str">
        <f t="shared" si="369"/>
        <v>Jun</v>
      </c>
      <c r="N3935" s="15" t="str">
        <f t="shared" si="370"/>
        <v>2016</v>
      </c>
      <c r="O3935" s="3" t="b">
        <v>0</v>
      </c>
      <c r="P3935" s="3">
        <v>12</v>
      </c>
      <c r="Q3935" s="3" t="b">
        <v>0</v>
      </c>
      <c r="R3935" s="3" t="s">
        <v>8271</v>
      </c>
      <c r="S3935" s="7">
        <f t="shared" si="366"/>
        <v>16</v>
      </c>
      <c r="T3935" s="3">
        <f t="shared" si="371"/>
        <v>91.83</v>
      </c>
      <c r="U3935" s="9" t="s">
        <v>8310</v>
      </c>
      <c r="V3935" s="3" t="s">
        <v>8311</v>
      </c>
    </row>
    <row r="3936" spans="1:22" ht="43.2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15">
        <f t="shared" si="367"/>
        <v>42278.541666666672</v>
      </c>
      <c r="K3936" s="3">
        <v>1439827639</v>
      </c>
      <c r="L3936" s="15">
        <f t="shared" si="368"/>
        <v>42233.671747685185</v>
      </c>
      <c r="M3936" s="15" t="str">
        <f t="shared" si="369"/>
        <v>Aug</v>
      </c>
      <c r="N3936" s="15" t="str">
        <f t="shared" si="370"/>
        <v>2015</v>
      </c>
      <c r="O3936" s="3" t="b">
        <v>0</v>
      </c>
      <c r="P3936" s="3">
        <v>12</v>
      </c>
      <c r="Q3936" s="3" t="b">
        <v>0</v>
      </c>
      <c r="R3936" s="3" t="s">
        <v>8271</v>
      </c>
      <c r="S3936" s="7">
        <f t="shared" si="366"/>
        <v>11</v>
      </c>
      <c r="T3936" s="3">
        <f t="shared" si="371"/>
        <v>45.83</v>
      </c>
      <c r="U3936" s="9" t="s">
        <v>8310</v>
      </c>
      <c r="V3936" s="3" t="s">
        <v>8311</v>
      </c>
    </row>
    <row r="3937" spans="1:22" ht="57.6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15">
        <f t="shared" si="367"/>
        <v>42281.656782407401</v>
      </c>
      <c r="K3937" s="3">
        <v>1438789546</v>
      </c>
      <c r="L3937" s="15">
        <f t="shared" si="368"/>
        <v>42221.656782407401</v>
      </c>
      <c r="M3937" s="15" t="str">
        <f t="shared" si="369"/>
        <v>Aug</v>
      </c>
      <c r="N3937" s="15" t="str">
        <f t="shared" si="370"/>
        <v>2015</v>
      </c>
      <c r="O3937" s="3" t="b">
        <v>0</v>
      </c>
      <c r="P3937" s="3">
        <v>23</v>
      </c>
      <c r="Q3937" s="3" t="b">
        <v>0</v>
      </c>
      <c r="R3937" s="3" t="s">
        <v>8271</v>
      </c>
      <c r="S3937" s="7">
        <f t="shared" si="366"/>
        <v>44</v>
      </c>
      <c r="T3937" s="3">
        <f t="shared" si="371"/>
        <v>57.17</v>
      </c>
      <c r="U3937" s="9" t="s">
        <v>8310</v>
      </c>
      <c r="V3937" s="3" t="s">
        <v>8311</v>
      </c>
    </row>
    <row r="3938" spans="1:22" ht="43.2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15">
        <f t="shared" si="367"/>
        <v>42705.304629629631</v>
      </c>
      <c r="K3938" s="3">
        <v>1477981120</v>
      </c>
      <c r="L3938" s="15">
        <f t="shared" si="368"/>
        <v>42675.262962962966</v>
      </c>
      <c r="M3938" s="15" t="str">
        <f t="shared" si="369"/>
        <v>Nov</v>
      </c>
      <c r="N3938" s="15" t="str">
        <f t="shared" si="370"/>
        <v>2016</v>
      </c>
      <c r="O3938" s="3" t="b">
        <v>0</v>
      </c>
      <c r="P3938" s="3">
        <v>0</v>
      </c>
      <c r="Q3938" s="3" t="b">
        <v>0</v>
      </c>
      <c r="R3938" s="3" t="s">
        <v>8271</v>
      </c>
      <c r="S3938" s="7">
        <f t="shared" si="366"/>
        <v>0</v>
      </c>
      <c r="T3938" s="3" t="e">
        <f t="shared" si="371"/>
        <v>#DIV/0!</v>
      </c>
      <c r="U3938" s="9" t="s">
        <v>8310</v>
      </c>
      <c r="V3938" s="3" t="s">
        <v>8311</v>
      </c>
    </row>
    <row r="3939" spans="1:22" ht="43.2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15">
        <f t="shared" si="367"/>
        <v>42562.631481481483</v>
      </c>
      <c r="K3939" s="3">
        <v>1465830560</v>
      </c>
      <c r="L3939" s="15">
        <f t="shared" si="368"/>
        <v>42534.631481481483</v>
      </c>
      <c r="M3939" s="15" t="str">
        <f t="shared" si="369"/>
        <v>Jun</v>
      </c>
      <c r="N3939" s="15" t="str">
        <f t="shared" si="370"/>
        <v>2016</v>
      </c>
      <c r="O3939" s="3" t="b">
        <v>0</v>
      </c>
      <c r="P3939" s="3">
        <v>10</v>
      </c>
      <c r="Q3939" s="3" t="b">
        <v>0</v>
      </c>
      <c r="R3939" s="3" t="s">
        <v>8271</v>
      </c>
      <c r="S3939" s="7">
        <f t="shared" si="366"/>
        <v>86</v>
      </c>
      <c r="T3939" s="3">
        <f t="shared" si="371"/>
        <v>248.5</v>
      </c>
      <c r="U3939" s="9" t="s">
        <v>8310</v>
      </c>
      <c r="V3939" s="3" t="s">
        <v>8311</v>
      </c>
    </row>
    <row r="3940" spans="1:22" ht="43.2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15">
        <f t="shared" si="367"/>
        <v>42182.905717592599</v>
      </c>
      <c r="K3940" s="3">
        <v>1432763054</v>
      </c>
      <c r="L3940" s="15">
        <f t="shared" si="368"/>
        <v>42151.905717592599</v>
      </c>
      <c r="M3940" s="15" t="str">
        <f t="shared" si="369"/>
        <v>May</v>
      </c>
      <c r="N3940" s="15" t="str">
        <f t="shared" si="370"/>
        <v>2015</v>
      </c>
      <c r="O3940" s="3" t="b">
        <v>0</v>
      </c>
      <c r="P3940" s="3">
        <v>5</v>
      </c>
      <c r="Q3940" s="3" t="b">
        <v>0</v>
      </c>
      <c r="R3940" s="3" t="s">
        <v>8271</v>
      </c>
      <c r="S3940" s="7">
        <f t="shared" si="366"/>
        <v>12</v>
      </c>
      <c r="T3940" s="3">
        <f t="shared" si="371"/>
        <v>79.400000000000006</v>
      </c>
      <c r="U3940" s="9" t="s">
        <v>8310</v>
      </c>
      <c r="V3940" s="3" t="s">
        <v>8311</v>
      </c>
    </row>
    <row r="3941" spans="1:22" ht="43.2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15">
        <f t="shared" si="367"/>
        <v>41919.1875</v>
      </c>
      <c r="K3941" s="3">
        <v>1412328979</v>
      </c>
      <c r="L3941" s="15">
        <f t="shared" si="368"/>
        <v>41915.400219907409</v>
      </c>
      <c r="M3941" s="15" t="str">
        <f t="shared" si="369"/>
        <v>Oct</v>
      </c>
      <c r="N3941" s="15" t="str">
        <f t="shared" si="370"/>
        <v>2014</v>
      </c>
      <c r="O3941" s="3" t="b">
        <v>0</v>
      </c>
      <c r="P3941" s="3">
        <v>1</v>
      </c>
      <c r="Q3941" s="3" t="b">
        <v>0</v>
      </c>
      <c r="R3941" s="3" t="s">
        <v>8271</v>
      </c>
      <c r="S3941" s="7">
        <f t="shared" si="366"/>
        <v>0</v>
      </c>
      <c r="T3941" s="3">
        <f t="shared" si="371"/>
        <v>5</v>
      </c>
      <c r="U3941" s="9" t="s">
        <v>8310</v>
      </c>
      <c r="V3941" s="3" t="s">
        <v>8311</v>
      </c>
    </row>
    <row r="3942" spans="1:22" ht="43.2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15">
        <f t="shared" si="367"/>
        <v>42006.492488425924</v>
      </c>
      <c r="K3942" s="3">
        <v>1416311351</v>
      </c>
      <c r="L3942" s="15">
        <f t="shared" si="368"/>
        <v>41961.492488425924</v>
      </c>
      <c r="M3942" s="15" t="str">
        <f t="shared" si="369"/>
        <v>Nov</v>
      </c>
      <c r="N3942" s="15" t="str">
        <f t="shared" si="370"/>
        <v>2014</v>
      </c>
      <c r="O3942" s="3" t="b">
        <v>0</v>
      </c>
      <c r="P3942" s="3">
        <v>2</v>
      </c>
      <c r="Q3942" s="3" t="b">
        <v>0</v>
      </c>
      <c r="R3942" s="3" t="s">
        <v>8271</v>
      </c>
      <c r="S3942" s="7">
        <f t="shared" si="366"/>
        <v>0</v>
      </c>
      <c r="T3942" s="3">
        <f t="shared" si="371"/>
        <v>5.5</v>
      </c>
      <c r="U3942" s="9" t="s">
        <v>8310</v>
      </c>
      <c r="V3942" s="3" t="s">
        <v>8311</v>
      </c>
    </row>
    <row r="3943" spans="1:22" ht="72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15">
        <f t="shared" si="367"/>
        <v>41968.041666666672</v>
      </c>
      <c r="K3943" s="3">
        <v>1414505137</v>
      </c>
      <c r="L3943" s="15">
        <f t="shared" si="368"/>
        <v>41940.587233796294</v>
      </c>
      <c r="M3943" s="15" t="str">
        <f t="shared" si="369"/>
        <v>Oct</v>
      </c>
      <c r="N3943" s="15" t="str">
        <f t="shared" si="370"/>
        <v>2014</v>
      </c>
      <c r="O3943" s="3" t="b">
        <v>0</v>
      </c>
      <c r="P3943" s="3">
        <v>2</v>
      </c>
      <c r="Q3943" s="3" t="b">
        <v>0</v>
      </c>
      <c r="R3943" s="3" t="s">
        <v>8271</v>
      </c>
      <c r="S3943" s="7">
        <f t="shared" si="366"/>
        <v>1</v>
      </c>
      <c r="T3943" s="3">
        <f t="shared" si="371"/>
        <v>25</v>
      </c>
      <c r="U3943" s="9" t="s">
        <v>8310</v>
      </c>
      <c r="V3943" s="3" t="s">
        <v>8311</v>
      </c>
    </row>
    <row r="3944" spans="1:22" ht="43.2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15">
        <f t="shared" si="367"/>
        <v>42171.904097222221</v>
      </c>
      <c r="K3944" s="3">
        <v>1429306914</v>
      </c>
      <c r="L3944" s="15">
        <f t="shared" si="368"/>
        <v>42111.904097222221</v>
      </c>
      <c r="M3944" s="15" t="str">
        <f t="shared" si="369"/>
        <v>Apr</v>
      </c>
      <c r="N3944" s="15" t="str">
        <f t="shared" si="370"/>
        <v>2015</v>
      </c>
      <c r="O3944" s="3" t="b">
        <v>0</v>
      </c>
      <c r="P3944" s="3">
        <v>0</v>
      </c>
      <c r="Q3944" s="3" t="b">
        <v>0</v>
      </c>
      <c r="R3944" s="3" t="s">
        <v>8271</v>
      </c>
      <c r="S3944" s="7">
        <f t="shared" si="366"/>
        <v>0</v>
      </c>
      <c r="T3944" s="3" t="e">
        <f t="shared" si="371"/>
        <v>#DIV/0!</v>
      </c>
      <c r="U3944" s="9" t="s">
        <v>8310</v>
      </c>
      <c r="V3944" s="3" t="s">
        <v>8311</v>
      </c>
    </row>
    <row r="3945" spans="1:22" ht="43.2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15">
        <f t="shared" si="367"/>
        <v>42310.701388888891</v>
      </c>
      <c r="K3945" s="3">
        <v>1443811268</v>
      </c>
      <c r="L3945" s="15">
        <f t="shared" si="368"/>
        <v>42279.778564814813</v>
      </c>
      <c r="M3945" s="15" t="str">
        <f t="shared" si="369"/>
        <v>Oct</v>
      </c>
      <c r="N3945" s="15" t="str">
        <f t="shared" si="370"/>
        <v>2015</v>
      </c>
      <c r="O3945" s="3" t="b">
        <v>0</v>
      </c>
      <c r="P3945" s="3">
        <v>13</v>
      </c>
      <c r="Q3945" s="3" t="b">
        <v>0</v>
      </c>
      <c r="R3945" s="3" t="s">
        <v>8271</v>
      </c>
      <c r="S3945" s="7">
        <f t="shared" si="366"/>
        <v>36</v>
      </c>
      <c r="T3945" s="3">
        <f t="shared" si="371"/>
        <v>137.08000000000001</v>
      </c>
      <c r="U3945" s="9" t="s">
        <v>8310</v>
      </c>
      <c r="V3945" s="3" t="s">
        <v>8311</v>
      </c>
    </row>
    <row r="3946" spans="1:22" ht="57.6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15">
        <f t="shared" si="367"/>
        <v>42243.662905092591</v>
      </c>
      <c r="K3946" s="3">
        <v>1438098875</v>
      </c>
      <c r="L3946" s="15">
        <f t="shared" si="368"/>
        <v>42213.662905092591</v>
      </c>
      <c r="M3946" s="15" t="str">
        <f t="shared" si="369"/>
        <v>Jul</v>
      </c>
      <c r="N3946" s="15" t="str">
        <f t="shared" si="370"/>
        <v>2015</v>
      </c>
      <c r="O3946" s="3" t="b">
        <v>0</v>
      </c>
      <c r="P3946" s="3">
        <v>0</v>
      </c>
      <c r="Q3946" s="3" t="b">
        <v>0</v>
      </c>
      <c r="R3946" s="3" t="s">
        <v>8271</v>
      </c>
      <c r="S3946" s="7">
        <f t="shared" si="366"/>
        <v>0</v>
      </c>
      <c r="T3946" s="3" t="e">
        <f t="shared" si="371"/>
        <v>#DIV/0!</v>
      </c>
      <c r="U3946" s="9" t="s">
        <v>8310</v>
      </c>
      <c r="V3946" s="3" t="s">
        <v>8311</v>
      </c>
    </row>
    <row r="3947" spans="1:22" ht="43.2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15">
        <f t="shared" si="367"/>
        <v>42139.801712962959</v>
      </c>
      <c r="K3947" s="3">
        <v>1429125268</v>
      </c>
      <c r="L3947" s="15">
        <f t="shared" si="368"/>
        <v>42109.801712962959</v>
      </c>
      <c r="M3947" s="15" t="str">
        <f t="shared" si="369"/>
        <v>Apr</v>
      </c>
      <c r="N3947" s="15" t="str">
        <f t="shared" si="370"/>
        <v>2015</v>
      </c>
      <c r="O3947" s="3" t="b">
        <v>0</v>
      </c>
      <c r="P3947" s="3">
        <v>1</v>
      </c>
      <c r="Q3947" s="3" t="b">
        <v>0</v>
      </c>
      <c r="R3947" s="3" t="s">
        <v>8271</v>
      </c>
      <c r="S3947" s="7">
        <f t="shared" si="366"/>
        <v>0</v>
      </c>
      <c r="T3947" s="3">
        <f t="shared" si="371"/>
        <v>5</v>
      </c>
      <c r="U3947" s="9" t="s">
        <v>8310</v>
      </c>
      <c r="V3947" s="3" t="s">
        <v>8311</v>
      </c>
    </row>
    <row r="3948" spans="1:22" ht="28.8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15">
        <f t="shared" si="367"/>
        <v>42063.333333333328</v>
      </c>
      <c r="K3948" s="3">
        <v>1422388822</v>
      </c>
      <c r="L3948" s="15">
        <f t="shared" si="368"/>
        <v>42031.833587962959</v>
      </c>
      <c r="M3948" s="15" t="str">
        <f t="shared" si="369"/>
        <v>Jan</v>
      </c>
      <c r="N3948" s="15" t="str">
        <f t="shared" si="370"/>
        <v>2015</v>
      </c>
      <c r="O3948" s="3" t="b">
        <v>0</v>
      </c>
      <c r="P3948" s="3">
        <v>5</v>
      </c>
      <c r="Q3948" s="3" t="b">
        <v>0</v>
      </c>
      <c r="R3948" s="3" t="s">
        <v>8271</v>
      </c>
      <c r="S3948" s="7">
        <f t="shared" si="366"/>
        <v>3</v>
      </c>
      <c r="T3948" s="3">
        <f t="shared" si="371"/>
        <v>39</v>
      </c>
      <c r="U3948" s="9" t="s">
        <v>8310</v>
      </c>
      <c r="V3948" s="3" t="s">
        <v>8311</v>
      </c>
    </row>
    <row r="3949" spans="1:22" ht="43.2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15">
        <f t="shared" si="367"/>
        <v>42645.142870370371</v>
      </c>
      <c r="K3949" s="3">
        <v>1472786744</v>
      </c>
      <c r="L3949" s="15">
        <f t="shared" si="368"/>
        <v>42615.142870370371</v>
      </c>
      <c r="M3949" s="15" t="str">
        <f t="shared" si="369"/>
        <v>Sep</v>
      </c>
      <c r="N3949" s="15" t="str">
        <f t="shared" si="370"/>
        <v>2016</v>
      </c>
      <c r="O3949" s="3" t="b">
        <v>0</v>
      </c>
      <c r="P3949" s="3">
        <v>2</v>
      </c>
      <c r="Q3949" s="3" t="b">
        <v>0</v>
      </c>
      <c r="R3949" s="3" t="s">
        <v>8271</v>
      </c>
      <c r="S3949" s="7">
        <f t="shared" si="366"/>
        <v>3</v>
      </c>
      <c r="T3949" s="3">
        <f t="shared" si="371"/>
        <v>50.5</v>
      </c>
      <c r="U3949" s="9" t="s">
        <v>8310</v>
      </c>
      <c r="V3949" s="3" t="s">
        <v>8311</v>
      </c>
    </row>
    <row r="3950" spans="1:22" ht="43.2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15">
        <f t="shared" si="367"/>
        <v>41889.325497685182</v>
      </c>
      <c r="K3950" s="3">
        <v>1404892123</v>
      </c>
      <c r="L3950" s="15">
        <f t="shared" si="368"/>
        <v>41829.325497685182</v>
      </c>
      <c r="M3950" s="15" t="str">
        <f t="shared" si="369"/>
        <v>Jul</v>
      </c>
      <c r="N3950" s="15" t="str">
        <f t="shared" si="370"/>
        <v>2014</v>
      </c>
      <c r="O3950" s="3" t="b">
        <v>0</v>
      </c>
      <c r="P3950" s="3">
        <v>0</v>
      </c>
      <c r="Q3950" s="3" t="b">
        <v>0</v>
      </c>
      <c r="R3950" s="3" t="s">
        <v>8271</v>
      </c>
      <c r="S3950" s="7">
        <f t="shared" si="366"/>
        <v>0</v>
      </c>
      <c r="T3950" s="3" t="e">
        <f t="shared" si="371"/>
        <v>#DIV/0!</v>
      </c>
      <c r="U3950" s="9" t="s">
        <v>8310</v>
      </c>
      <c r="V3950" s="3" t="s">
        <v>8311</v>
      </c>
    </row>
    <row r="3951" spans="1:22" ht="43.2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15">
        <f t="shared" si="367"/>
        <v>42046.120613425926</v>
      </c>
      <c r="K3951" s="3">
        <v>1421031221</v>
      </c>
      <c r="L3951" s="15">
        <f t="shared" si="368"/>
        <v>42016.120613425926</v>
      </c>
      <c r="M3951" s="15" t="str">
        <f t="shared" si="369"/>
        <v>Jan</v>
      </c>
      <c r="N3951" s="15" t="str">
        <f t="shared" si="370"/>
        <v>2015</v>
      </c>
      <c r="O3951" s="3" t="b">
        <v>0</v>
      </c>
      <c r="P3951" s="3">
        <v>32</v>
      </c>
      <c r="Q3951" s="3" t="b">
        <v>0</v>
      </c>
      <c r="R3951" s="3" t="s">
        <v>8271</v>
      </c>
      <c r="S3951" s="7">
        <f t="shared" si="366"/>
        <v>16</v>
      </c>
      <c r="T3951" s="3">
        <f t="shared" si="371"/>
        <v>49.28</v>
      </c>
      <c r="U3951" s="9" t="s">
        <v>8310</v>
      </c>
      <c r="V3951" s="3" t="s">
        <v>8311</v>
      </c>
    </row>
    <row r="3952" spans="1:22" ht="57.6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15">
        <f t="shared" si="367"/>
        <v>42468.774305555555</v>
      </c>
      <c r="K3952" s="3">
        <v>1457628680</v>
      </c>
      <c r="L3952" s="15">
        <f t="shared" si="368"/>
        <v>42439.702314814815</v>
      </c>
      <c r="M3952" s="15" t="str">
        <f t="shared" si="369"/>
        <v>Mar</v>
      </c>
      <c r="N3952" s="15" t="str">
        <f t="shared" si="370"/>
        <v>2016</v>
      </c>
      <c r="O3952" s="3" t="b">
        <v>0</v>
      </c>
      <c r="P3952" s="3">
        <v>1</v>
      </c>
      <c r="Q3952" s="3" t="b">
        <v>0</v>
      </c>
      <c r="R3952" s="3" t="s">
        <v>8271</v>
      </c>
      <c r="S3952" s="7">
        <f t="shared" si="366"/>
        <v>1</v>
      </c>
      <c r="T3952" s="3">
        <f t="shared" si="371"/>
        <v>25</v>
      </c>
      <c r="U3952" s="9" t="s">
        <v>8310</v>
      </c>
      <c r="V3952" s="3" t="s">
        <v>8311</v>
      </c>
    </row>
    <row r="3953" spans="1:22" ht="43.2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15">
        <f t="shared" si="367"/>
        <v>42493.784050925926</v>
      </c>
      <c r="K3953" s="3">
        <v>1457120942</v>
      </c>
      <c r="L3953" s="15">
        <f t="shared" si="368"/>
        <v>42433.825717592597</v>
      </c>
      <c r="M3953" s="15" t="str">
        <f t="shared" si="369"/>
        <v>Mar</v>
      </c>
      <c r="N3953" s="15" t="str">
        <f t="shared" si="370"/>
        <v>2016</v>
      </c>
      <c r="O3953" s="3" t="b">
        <v>0</v>
      </c>
      <c r="P3953" s="3">
        <v>1</v>
      </c>
      <c r="Q3953" s="3" t="b">
        <v>0</v>
      </c>
      <c r="R3953" s="3" t="s">
        <v>8271</v>
      </c>
      <c r="S3953" s="7">
        <f t="shared" si="366"/>
        <v>0</v>
      </c>
      <c r="T3953" s="3">
        <f t="shared" si="371"/>
        <v>1</v>
      </c>
      <c r="U3953" s="9" t="s">
        <v>8310</v>
      </c>
      <c r="V3953" s="3" t="s">
        <v>8311</v>
      </c>
    </row>
    <row r="3954" spans="1:22" ht="43.2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15">
        <f t="shared" si="367"/>
        <v>42303.790393518517</v>
      </c>
      <c r="K3954" s="3">
        <v>1440701890</v>
      </c>
      <c r="L3954" s="15">
        <f t="shared" si="368"/>
        <v>42243.790393518517</v>
      </c>
      <c r="M3954" s="15" t="str">
        <f t="shared" si="369"/>
        <v>Aug</v>
      </c>
      <c r="N3954" s="15" t="str">
        <f t="shared" si="370"/>
        <v>2015</v>
      </c>
      <c r="O3954" s="3" t="b">
        <v>0</v>
      </c>
      <c r="P3954" s="3">
        <v>1</v>
      </c>
      <c r="Q3954" s="3" t="b">
        <v>0</v>
      </c>
      <c r="R3954" s="3" t="s">
        <v>8271</v>
      </c>
      <c r="S3954" s="7">
        <f t="shared" si="366"/>
        <v>0</v>
      </c>
      <c r="T3954" s="3">
        <f t="shared" si="371"/>
        <v>25</v>
      </c>
      <c r="U3954" s="9" t="s">
        <v>8310</v>
      </c>
      <c r="V3954" s="3" t="s">
        <v>8311</v>
      </c>
    </row>
    <row r="3955" spans="1:22" ht="43.2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15">
        <f t="shared" si="367"/>
        <v>42580.978472222225</v>
      </c>
      <c r="K3955" s="3">
        <v>1467162586</v>
      </c>
      <c r="L3955" s="15">
        <f t="shared" si="368"/>
        <v>42550.048449074078</v>
      </c>
      <c r="M3955" s="15" t="str">
        <f t="shared" si="369"/>
        <v>Jun</v>
      </c>
      <c r="N3955" s="15" t="str">
        <f t="shared" si="370"/>
        <v>2016</v>
      </c>
      <c r="O3955" s="3" t="b">
        <v>0</v>
      </c>
      <c r="P3955" s="3">
        <v>0</v>
      </c>
      <c r="Q3955" s="3" t="b">
        <v>0</v>
      </c>
      <c r="R3955" s="3" t="s">
        <v>8271</v>
      </c>
      <c r="S3955" s="7">
        <f t="shared" si="366"/>
        <v>0</v>
      </c>
      <c r="T3955" s="3" t="e">
        <f t="shared" si="371"/>
        <v>#DIV/0!</v>
      </c>
      <c r="U3955" s="9" t="s">
        <v>8310</v>
      </c>
      <c r="V3955" s="3" t="s">
        <v>8311</v>
      </c>
    </row>
    <row r="3956" spans="1:22" ht="57.6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15">
        <f t="shared" si="367"/>
        <v>41834.651203703703</v>
      </c>
      <c r="K3956" s="3">
        <v>1400168264</v>
      </c>
      <c r="L3956" s="15">
        <f t="shared" si="368"/>
        <v>41774.651203703703</v>
      </c>
      <c r="M3956" s="15" t="str">
        <f t="shared" si="369"/>
        <v>May</v>
      </c>
      <c r="N3956" s="15" t="str">
        <f t="shared" si="370"/>
        <v>2014</v>
      </c>
      <c r="O3956" s="3" t="b">
        <v>0</v>
      </c>
      <c r="P3956" s="3">
        <v>0</v>
      </c>
      <c r="Q3956" s="3" t="b">
        <v>0</v>
      </c>
      <c r="R3956" s="3" t="s">
        <v>8271</v>
      </c>
      <c r="S3956" s="7">
        <f t="shared" si="366"/>
        <v>0</v>
      </c>
      <c r="T3956" s="3" t="e">
        <f t="shared" si="371"/>
        <v>#DIV/0!</v>
      </c>
      <c r="U3956" s="9" t="s">
        <v>8310</v>
      </c>
      <c r="V3956" s="3" t="s">
        <v>8311</v>
      </c>
    </row>
    <row r="3957" spans="1:22" ht="43.2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15">
        <f t="shared" si="367"/>
        <v>42336.890520833331</v>
      </c>
      <c r="K3957" s="3">
        <v>1446150141</v>
      </c>
      <c r="L3957" s="15">
        <f t="shared" si="368"/>
        <v>42306.848854166667</v>
      </c>
      <c r="M3957" s="15" t="str">
        <f t="shared" si="369"/>
        <v>Oct</v>
      </c>
      <c r="N3957" s="15" t="str">
        <f t="shared" si="370"/>
        <v>2015</v>
      </c>
      <c r="O3957" s="3" t="b">
        <v>0</v>
      </c>
      <c r="P3957" s="3">
        <v>8</v>
      </c>
      <c r="Q3957" s="3" t="b">
        <v>0</v>
      </c>
      <c r="R3957" s="3" t="s">
        <v>8271</v>
      </c>
      <c r="S3957" s="7">
        <f t="shared" si="366"/>
        <v>24</v>
      </c>
      <c r="T3957" s="3">
        <f t="shared" si="371"/>
        <v>53.13</v>
      </c>
      <c r="U3957" s="9" t="s">
        <v>8310</v>
      </c>
      <c r="V3957" s="3" t="s">
        <v>8311</v>
      </c>
    </row>
    <row r="3958" spans="1:22" ht="43.2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15">
        <f t="shared" si="367"/>
        <v>42485.013888888891</v>
      </c>
      <c r="K3958" s="3">
        <v>1459203727</v>
      </c>
      <c r="L3958" s="15">
        <f t="shared" si="368"/>
        <v>42457.932025462964</v>
      </c>
      <c r="M3958" s="15" t="str">
        <f t="shared" si="369"/>
        <v>Mar</v>
      </c>
      <c r="N3958" s="15" t="str">
        <f t="shared" si="370"/>
        <v>2016</v>
      </c>
      <c r="O3958" s="3" t="b">
        <v>0</v>
      </c>
      <c r="P3958" s="3">
        <v>0</v>
      </c>
      <c r="Q3958" s="3" t="b">
        <v>0</v>
      </c>
      <c r="R3958" s="3" t="s">
        <v>8271</v>
      </c>
      <c r="S3958" s="7">
        <f t="shared" si="366"/>
        <v>0</v>
      </c>
      <c r="T3958" s="3" t="e">
        <f t="shared" si="371"/>
        <v>#DIV/0!</v>
      </c>
      <c r="U3958" s="9" t="s">
        <v>8310</v>
      </c>
      <c r="V3958" s="3" t="s">
        <v>8311</v>
      </c>
    </row>
    <row r="3959" spans="1:22" ht="43.2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15">
        <f t="shared" si="367"/>
        <v>42559.976319444439</v>
      </c>
      <c r="K3959" s="3">
        <v>1464045954</v>
      </c>
      <c r="L3959" s="15">
        <f t="shared" si="368"/>
        <v>42513.976319444439</v>
      </c>
      <c r="M3959" s="15" t="str">
        <f t="shared" si="369"/>
        <v>May</v>
      </c>
      <c r="N3959" s="15" t="str">
        <f t="shared" si="370"/>
        <v>2016</v>
      </c>
      <c r="O3959" s="3" t="b">
        <v>0</v>
      </c>
      <c r="P3959" s="3">
        <v>1</v>
      </c>
      <c r="Q3959" s="3" t="b">
        <v>0</v>
      </c>
      <c r="R3959" s="3" t="s">
        <v>8271</v>
      </c>
      <c r="S3959" s="7">
        <f t="shared" si="366"/>
        <v>0</v>
      </c>
      <c r="T3959" s="3">
        <f t="shared" si="371"/>
        <v>7</v>
      </c>
      <c r="U3959" s="9" t="s">
        <v>8310</v>
      </c>
      <c r="V3959" s="3" t="s">
        <v>8311</v>
      </c>
    </row>
    <row r="3960" spans="1:22" ht="43.2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15">
        <f t="shared" si="367"/>
        <v>41853.583333333336</v>
      </c>
      <c r="K3960" s="3">
        <v>1403822912</v>
      </c>
      <c r="L3960" s="15">
        <f t="shared" si="368"/>
        <v>41816.950370370374</v>
      </c>
      <c r="M3960" s="15" t="str">
        <f t="shared" si="369"/>
        <v>Jun</v>
      </c>
      <c r="N3960" s="15" t="str">
        <f t="shared" si="370"/>
        <v>2014</v>
      </c>
      <c r="O3960" s="3" t="b">
        <v>0</v>
      </c>
      <c r="P3960" s="3">
        <v>16</v>
      </c>
      <c r="Q3960" s="3" t="b">
        <v>0</v>
      </c>
      <c r="R3960" s="3" t="s">
        <v>8271</v>
      </c>
      <c r="S3960" s="7">
        <f t="shared" si="366"/>
        <v>32</v>
      </c>
      <c r="T3960" s="3">
        <f t="shared" si="371"/>
        <v>40.06</v>
      </c>
      <c r="U3960" s="9" t="s">
        <v>8310</v>
      </c>
      <c r="V3960" s="3" t="s">
        <v>8311</v>
      </c>
    </row>
    <row r="3961" spans="1:22" ht="43.2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15">
        <f t="shared" si="367"/>
        <v>41910.788842592592</v>
      </c>
      <c r="K3961" s="3">
        <v>1409338556</v>
      </c>
      <c r="L3961" s="15">
        <f t="shared" si="368"/>
        <v>41880.788842592592</v>
      </c>
      <c r="M3961" s="15" t="str">
        <f t="shared" si="369"/>
        <v>Aug</v>
      </c>
      <c r="N3961" s="15" t="str">
        <f t="shared" si="370"/>
        <v>2014</v>
      </c>
      <c r="O3961" s="3" t="b">
        <v>0</v>
      </c>
      <c r="P3961" s="3">
        <v>12</v>
      </c>
      <c r="Q3961" s="3" t="b">
        <v>0</v>
      </c>
      <c r="R3961" s="3" t="s">
        <v>8271</v>
      </c>
      <c r="S3961" s="7">
        <f t="shared" si="366"/>
        <v>24</v>
      </c>
      <c r="T3961" s="3">
        <f t="shared" si="371"/>
        <v>24.33</v>
      </c>
      <c r="U3961" s="9" t="s">
        <v>8310</v>
      </c>
      <c r="V3961" s="3" t="s">
        <v>8311</v>
      </c>
    </row>
    <row r="3962" spans="1:22" ht="43.2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15">
        <f t="shared" si="367"/>
        <v>42372.845555555556</v>
      </c>
      <c r="K3962" s="3">
        <v>1449260256</v>
      </c>
      <c r="L3962" s="15">
        <f t="shared" si="368"/>
        <v>42342.845555555556</v>
      </c>
      <c r="M3962" s="15" t="str">
        <f t="shared" si="369"/>
        <v>Dec</v>
      </c>
      <c r="N3962" s="15" t="str">
        <f t="shared" si="370"/>
        <v>2015</v>
      </c>
      <c r="O3962" s="3" t="b">
        <v>0</v>
      </c>
      <c r="P3962" s="3">
        <v>4</v>
      </c>
      <c r="Q3962" s="3" t="b">
        <v>0</v>
      </c>
      <c r="R3962" s="3" t="s">
        <v>8271</v>
      </c>
      <c r="S3962" s="7">
        <f t="shared" si="366"/>
        <v>2</v>
      </c>
      <c r="T3962" s="3">
        <f t="shared" si="371"/>
        <v>11.25</v>
      </c>
      <c r="U3962" s="9" t="s">
        <v>8310</v>
      </c>
      <c r="V3962" s="3" t="s">
        <v>8311</v>
      </c>
    </row>
    <row r="3963" spans="1:22" ht="57.6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15">
        <f t="shared" si="367"/>
        <v>41767.891319444447</v>
      </c>
      <c r="K3963" s="3">
        <v>1397683410</v>
      </c>
      <c r="L3963" s="15">
        <f t="shared" si="368"/>
        <v>41745.891319444447</v>
      </c>
      <c r="M3963" s="15" t="str">
        <f t="shared" si="369"/>
        <v>Apr</v>
      </c>
      <c r="N3963" s="15" t="str">
        <f t="shared" si="370"/>
        <v>2014</v>
      </c>
      <c r="O3963" s="3" t="b">
        <v>0</v>
      </c>
      <c r="P3963" s="3">
        <v>2</v>
      </c>
      <c r="Q3963" s="3" t="b">
        <v>0</v>
      </c>
      <c r="R3963" s="3" t="s">
        <v>8271</v>
      </c>
      <c r="S3963" s="7">
        <f t="shared" si="366"/>
        <v>0</v>
      </c>
      <c r="T3963" s="3">
        <f t="shared" si="371"/>
        <v>10.5</v>
      </c>
      <c r="U3963" s="9" t="s">
        <v>8310</v>
      </c>
      <c r="V3963" s="3" t="s">
        <v>8311</v>
      </c>
    </row>
    <row r="3964" spans="1:22" ht="57.6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15">
        <f t="shared" si="367"/>
        <v>42336.621458333335</v>
      </c>
      <c r="K3964" s="3">
        <v>1446562494</v>
      </c>
      <c r="L3964" s="15">
        <f t="shared" si="368"/>
        <v>42311.621458333335</v>
      </c>
      <c r="M3964" s="15" t="str">
        <f t="shared" si="369"/>
        <v>Nov</v>
      </c>
      <c r="N3964" s="15" t="str">
        <f t="shared" si="370"/>
        <v>2015</v>
      </c>
      <c r="O3964" s="3" t="b">
        <v>0</v>
      </c>
      <c r="P3964" s="3">
        <v>3</v>
      </c>
      <c r="Q3964" s="3" t="b">
        <v>0</v>
      </c>
      <c r="R3964" s="3" t="s">
        <v>8271</v>
      </c>
      <c r="S3964" s="7">
        <f t="shared" si="366"/>
        <v>3</v>
      </c>
      <c r="T3964" s="3">
        <f t="shared" si="371"/>
        <v>15</v>
      </c>
      <c r="U3964" s="9" t="s">
        <v>8310</v>
      </c>
      <c r="V3964" s="3" t="s">
        <v>8311</v>
      </c>
    </row>
    <row r="3965" spans="1:22" ht="43.2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15">
        <f t="shared" si="367"/>
        <v>42326.195798611108</v>
      </c>
      <c r="K3965" s="3">
        <v>1445226117</v>
      </c>
      <c r="L3965" s="15">
        <f t="shared" si="368"/>
        <v>42296.154131944444</v>
      </c>
      <c r="M3965" s="15" t="str">
        <f t="shared" si="369"/>
        <v>Oct</v>
      </c>
      <c r="N3965" s="15" t="str">
        <f t="shared" si="370"/>
        <v>2015</v>
      </c>
      <c r="O3965" s="3" t="b">
        <v>0</v>
      </c>
      <c r="P3965" s="3">
        <v>0</v>
      </c>
      <c r="Q3965" s="3" t="b">
        <v>0</v>
      </c>
      <c r="R3965" s="3" t="s">
        <v>8271</v>
      </c>
      <c r="S3965" s="7">
        <f t="shared" si="366"/>
        <v>0</v>
      </c>
      <c r="T3965" s="3" t="e">
        <f t="shared" si="371"/>
        <v>#DIV/0!</v>
      </c>
      <c r="U3965" s="9" t="s">
        <v>8310</v>
      </c>
      <c r="V3965" s="3" t="s">
        <v>8311</v>
      </c>
    </row>
    <row r="3966" spans="1:22" ht="43.2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15">
        <f t="shared" si="367"/>
        <v>42113.680393518516</v>
      </c>
      <c r="K3966" s="3">
        <v>1424279986</v>
      </c>
      <c r="L3966" s="15">
        <f t="shared" si="368"/>
        <v>42053.722060185188</v>
      </c>
      <c r="M3966" s="15" t="str">
        <f t="shared" si="369"/>
        <v>Feb</v>
      </c>
      <c r="N3966" s="15" t="str">
        <f t="shared" si="370"/>
        <v>2015</v>
      </c>
      <c r="O3966" s="3" t="b">
        <v>0</v>
      </c>
      <c r="P3966" s="3">
        <v>3</v>
      </c>
      <c r="Q3966" s="3" t="b">
        <v>0</v>
      </c>
      <c r="R3966" s="3" t="s">
        <v>8271</v>
      </c>
      <c r="S3966" s="7">
        <f t="shared" si="366"/>
        <v>6</v>
      </c>
      <c r="T3966" s="3">
        <f t="shared" si="371"/>
        <v>42</v>
      </c>
      <c r="U3966" s="9" t="s">
        <v>8310</v>
      </c>
      <c r="V3966" s="3" t="s">
        <v>8311</v>
      </c>
    </row>
    <row r="3967" spans="1:22" ht="43.2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15">
        <f t="shared" si="367"/>
        <v>42474.194212962961</v>
      </c>
      <c r="K3967" s="3">
        <v>1455428380</v>
      </c>
      <c r="L3967" s="15">
        <f t="shared" si="368"/>
        <v>42414.235879629632</v>
      </c>
      <c r="M3967" s="15" t="str">
        <f t="shared" si="369"/>
        <v>Feb</v>
      </c>
      <c r="N3967" s="15" t="str">
        <f t="shared" si="370"/>
        <v>2016</v>
      </c>
      <c r="O3967" s="3" t="b">
        <v>0</v>
      </c>
      <c r="P3967" s="3">
        <v>4</v>
      </c>
      <c r="Q3967" s="3" t="b">
        <v>0</v>
      </c>
      <c r="R3967" s="3" t="s">
        <v>8271</v>
      </c>
      <c r="S3967" s="7">
        <f t="shared" si="366"/>
        <v>14</v>
      </c>
      <c r="T3967" s="3">
        <f t="shared" si="371"/>
        <v>71.25</v>
      </c>
      <c r="U3967" s="9" t="s">
        <v>8310</v>
      </c>
      <c r="V3967" s="3" t="s">
        <v>8311</v>
      </c>
    </row>
    <row r="3968" spans="1:22" ht="57.6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15">
        <f t="shared" si="367"/>
        <v>41844.124305555553</v>
      </c>
      <c r="K3968" s="3">
        <v>1402506278</v>
      </c>
      <c r="L3968" s="15">
        <f t="shared" si="368"/>
        <v>41801.711550925924</v>
      </c>
      <c r="M3968" s="15" t="str">
        <f t="shared" si="369"/>
        <v>Jun</v>
      </c>
      <c r="N3968" s="15" t="str">
        <f t="shared" si="370"/>
        <v>2014</v>
      </c>
      <c r="O3968" s="3" t="b">
        <v>0</v>
      </c>
      <c r="P3968" s="3">
        <v>2</v>
      </c>
      <c r="Q3968" s="3" t="b">
        <v>0</v>
      </c>
      <c r="R3968" s="3" t="s">
        <v>8271</v>
      </c>
      <c r="S3968" s="7">
        <f t="shared" si="366"/>
        <v>1</v>
      </c>
      <c r="T3968" s="3">
        <f t="shared" si="371"/>
        <v>22.5</v>
      </c>
      <c r="U3968" s="9" t="s">
        <v>8310</v>
      </c>
      <c r="V3968" s="3" t="s">
        <v>8311</v>
      </c>
    </row>
    <row r="3969" spans="1:22" ht="43.2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15">
        <f t="shared" si="367"/>
        <v>42800.290590277778</v>
      </c>
      <c r="K3969" s="3">
        <v>1486191507</v>
      </c>
      <c r="L3969" s="15">
        <f t="shared" si="368"/>
        <v>42770.290590277778</v>
      </c>
      <c r="M3969" s="15" t="str">
        <f t="shared" si="369"/>
        <v>Feb</v>
      </c>
      <c r="N3969" s="15" t="str">
        <f t="shared" si="370"/>
        <v>2017</v>
      </c>
      <c r="O3969" s="3" t="b">
        <v>0</v>
      </c>
      <c r="P3969" s="3">
        <v>10</v>
      </c>
      <c r="Q3969" s="3" t="b">
        <v>0</v>
      </c>
      <c r="R3969" s="3" t="s">
        <v>8271</v>
      </c>
      <c r="S3969" s="7">
        <f t="shared" si="366"/>
        <v>24</v>
      </c>
      <c r="T3969" s="3">
        <f t="shared" si="371"/>
        <v>41</v>
      </c>
      <c r="U3969" s="9" t="s">
        <v>8310</v>
      </c>
      <c r="V3969" s="3" t="s">
        <v>8311</v>
      </c>
    </row>
    <row r="3970" spans="1:22" ht="43.2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15">
        <f t="shared" si="367"/>
        <v>42512.815659722226</v>
      </c>
      <c r="K3970" s="3">
        <v>1458761673</v>
      </c>
      <c r="L3970" s="15">
        <f t="shared" si="368"/>
        <v>42452.815659722226</v>
      </c>
      <c r="M3970" s="15" t="str">
        <f t="shared" si="369"/>
        <v>Mar</v>
      </c>
      <c r="N3970" s="15" t="str">
        <f t="shared" si="370"/>
        <v>2016</v>
      </c>
      <c r="O3970" s="3" t="b">
        <v>0</v>
      </c>
      <c r="P3970" s="3">
        <v>11</v>
      </c>
      <c r="Q3970" s="3" t="b">
        <v>0</v>
      </c>
      <c r="R3970" s="3" t="s">
        <v>8271</v>
      </c>
      <c r="S3970" s="7">
        <f t="shared" ref="S3970:S4033" si="372">ROUND((E3970/D3970)*100,0)</f>
        <v>11</v>
      </c>
      <c r="T3970" s="3">
        <f t="shared" si="371"/>
        <v>47.91</v>
      </c>
      <c r="U3970" s="9" t="s">
        <v>8310</v>
      </c>
      <c r="V3970" s="3" t="s">
        <v>8311</v>
      </c>
    </row>
    <row r="3971" spans="1:22" ht="57.6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15">
        <f t="shared" ref="J3971:J4034" si="373">(((I3971/60)/60)/24)+DATE(1970,1,1)</f>
        <v>42611.163194444445</v>
      </c>
      <c r="K3971" s="3">
        <v>1471638646</v>
      </c>
      <c r="L3971" s="15">
        <f t="shared" ref="L3971:L4034" si="374">(((K3971/60)/60)/24)+DATE(1970,1,1)</f>
        <v>42601.854699074072</v>
      </c>
      <c r="M3971" s="15" t="str">
        <f t="shared" ref="M3971:M4034" si="375">TEXT(L3971, "mmm")</f>
        <v>Aug</v>
      </c>
      <c r="N3971" s="15" t="str">
        <f t="shared" ref="N3971:N4034" si="376">TEXT(L3971, "yyyy")</f>
        <v>2016</v>
      </c>
      <c r="O3971" s="3" t="b">
        <v>0</v>
      </c>
      <c r="P3971" s="3">
        <v>6</v>
      </c>
      <c r="Q3971" s="3" t="b">
        <v>0</v>
      </c>
      <c r="R3971" s="3" t="s">
        <v>8271</v>
      </c>
      <c r="S3971" s="7">
        <f t="shared" si="372"/>
        <v>7</v>
      </c>
      <c r="T3971" s="3">
        <f t="shared" ref="T3971:T4034" si="377">ROUND(E3971/P3971,2)</f>
        <v>35.17</v>
      </c>
      <c r="U3971" s="9" t="s">
        <v>8310</v>
      </c>
      <c r="V3971" s="3" t="s">
        <v>8311</v>
      </c>
    </row>
    <row r="3972" spans="1:22" ht="57.6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15">
        <f t="shared" si="373"/>
        <v>42477.863553240735</v>
      </c>
      <c r="K3972" s="3">
        <v>1458333811</v>
      </c>
      <c r="L3972" s="15">
        <f t="shared" si="374"/>
        <v>42447.863553240735</v>
      </c>
      <c r="M3972" s="15" t="str">
        <f t="shared" si="375"/>
        <v>Mar</v>
      </c>
      <c r="N3972" s="15" t="str">
        <f t="shared" si="376"/>
        <v>2016</v>
      </c>
      <c r="O3972" s="3" t="b">
        <v>0</v>
      </c>
      <c r="P3972" s="3">
        <v>2</v>
      </c>
      <c r="Q3972" s="3" t="b">
        <v>0</v>
      </c>
      <c r="R3972" s="3" t="s">
        <v>8271</v>
      </c>
      <c r="S3972" s="7">
        <f t="shared" si="372"/>
        <v>0</v>
      </c>
      <c r="T3972" s="3">
        <f t="shared" si="377"/>
        <v>5.5</v>
      </c>
      <c r="U3972" s="9" t="s">
        <v>8310</v>
      </c>
      <c r="V3972" s="3" t="s">
        <v>8311</v>
      </c>
    </row>
    <row r="3973" spans="1:22" ht="43.2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15">
        <f t="shared" si="373"/>
        <v>41841.536180555559</v>
      </c>
      <c r="K3973" s="3">
        <v>1403355126</v>
      </c>
      <c r="L3973" s="15">
        <f t="shared" si="374"/>
        <v>41811.536180555559</v>
      </c>
      <c r="M3973" s="15" t="str">
        <f t="shared" si="375"/>
        <v>Jun</v>
      </c>
      <c r="N3973" s="15" t="str">
        <f t="shared" si="376"/>
        <v>2014</v>
      </c>
      <c r="O3973" s="3" t="b">
        <v>0</v>
      </c>
      <c r="P3973" s="3">
        <v>6</v>
      </c>
      <c r="Q3973" s="3" t="b">
        <v>0</v>
      </c>
      <c r="R3973" s="3" t="s">
        <v>8271</v>
      </c>
      <c r="S3973" s="7">
        <f t="shared" si="372"/>
        <v>1</v>
      </c>
      <c r="T3973" s="3">
        <f t="shared" si="377"/>
        <v>22.67</v>
      </c>
      <c r="U3973" s="9" t="s">
        <v>8310</v>
      </c>
      <c r="V3973" s="3" t="s">
        <v>8311</v>
      </c>
    </row>
    <row r="3974" spans="1:22" ht="43.2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15">
        <f t="shared" si="373"/>
        <v>42041.067523148144</v>
      </c>
      <c r="K3974" s="3">
        <v>1418002634</v>
      </c>
      <c r="L3974" s="15">
        <f t="shared" si="374"/>
        <v>41981.067523148144</v>
      </c>
      <c r="M3974" s="15" t="str">
        <f t="shared" si="375"/>
        <v>Dec</v>
      </c>
      <c r="N3974" s="15" t="str">
        <f t="shared" si="376"/>
        <v>2014</v>
      </c>
      <c r="O3974" s="3" t="b">
        <v>0</v>
      </c>
      <c r="P3974" s="3">
        <v>8</v>
      </c>
      <c r="Q3974" s="3" t="b">
        <v>0</v>
      </c>
      <c r="R3974" s="3" t="s">
        <v>8271</v>
      </c>
      <c r="S3974" s="7">
        <f t="shared" si="372"/>
        <v>21</v>
      </c>
      <c r="T3974" s="3">
        <f t="shared" si="377"/>
        <v>26.38</v>
      </c>
      <c r="U3974" s="9" t="s">
        <v>8310</v>
      </c>
      <c r="V3974" s="3" t="s">
        <v>8311</v>
      </c>
    </row>
    <row r="3975" spans="1:22" ht="43.2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15">
        <f t="shared" si="373"/>
        <v>42499.166666666672</v>
      </c>
      <c r="K3975" s="3">
        <v>1460219110</v>
      </c>
      <c r="L3975" s="15">
        <f t="shared" si="374"/>
        <v>42469.68414351852</v>
      </c>
      <c r="M3975" s="15" t="str">
        <f t="shared" si="375"/>
        <v>Apr</v>
      </c>
      <c r="N3975" s="15" t="str">
        <f t="shared" si="376"/>
        <v>2016</v>
      </c>
      <c r="O3975" s="3" t="b">
        <v>0</v>
      </c>
      <c r="P3975" s="3">
        <v>37</v>
      </c>
      <c r="Q3975" s="3" t="b">
        <v>0</v>
      </c>
      <c r="R3975" s="3" t="s">
        <v>8271</v>
      </c>
      <c r="S3975" s="7">
        <f t="shared" si="372"/>
        <v>78</v>
      </c>
      <c r="T3975" s="3">
        <f t="shared" si="377"/>
        <v>105.54</v>
      </c>
      <c r="U3975" s="9" t="s">
        <v>8310</v>
      </c>
      <c r="V3975" s="3" t="s">
        <v>8311</v>
      </c>
    </row>
    <row r="3976" spans="1:22" ht="43.2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15">
        <f t="shared" si="373"/>
        <v>42523.546851851846</v>
      </c>
      <c r="K3976" s="3">
        <v>1462280848</v>
      </c>
      <c r="L3976" s="15">
        <f t="shared" si="374"/>
        <v>42493.546851851846</v>
      </c>
      <c r="M3976" s="15" t="str">
        <f t="shared" si="375"/>
        <v>May</v>
      </c>
      <c r="N3976" s="15" t="str">
        <f t="shared" si="376"/>
        <v>2016</v>
      </c>
      <c r="O3976" s="3" t="b">
        <v>0</v>
      </c>
      <c r="P3976" s="3">
        <v>11</v>
      </c>
      <c r="Q3976" s="3" t="b">
        <v>0</v>
      </c>
      <c r="R3976" s="3" t="s">
        <v>8271</v>
      </c>
      <c r="S3976" s="7">
        <f t="shared" si="372"/>
        <v>32</v>
      </c>
      <c r="T3976" s="3">
        <f t="shared" si="377"/>
        <v>29.09</v>
      </c>
      <c r="U3976" s="9" t="s">
        <v>8310</v>
      </c>
      <c r="V3976" s="3" t="s">
        <v>8311</v>
      </c>
    </row>
    <row r="3977" spans="1:22" ht="43.2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15">
        <f t="shared" si="373"/>
        <v>42564.866875</v>
      </c>
      <c r="K3977" s="3">
        <v>1465850898</v>
      </c>
      <c r="L3977" s="15">
        <f t="shared" si="374"/>
        <v>42534.866875</v>
      </c>
      <c r="M3977" s="15" t="str">
        <f t="shared" si="375"/>
        <v>Jun</v>
      </c>
      <c r="N3977" s="15" t="str">
        <f t="shared" si="376"/>
        <v>2016</v>
      </c>
      <c r="O3977" s="3" t="b">
        <v>0</v>
      </c>
      <c r="P3977" s="3">
        <v>0</v>
      </c>
      <c r="Q3977" s="3" t="b">
        <v>0</v>
      </c>
      <c r="R3977" s="3" t="s">
        <v>8271</v>
      </c>
      <c r="S3977" s="7">
        <f t="shared" si="372"/>
        <v>0</v>
      </c>
      <c r="T3977" s="3" t="e">
        <f t="shared" si="377"/>
        <v>#DIV/0!</v>
      </c>
      <c r="U3977" s="9" t="s">
        <v>8310</v>
      </c>
      <c r="V3977" s="3" t="s">
        <v>8311</v>
      </c>
    </row>
    <row r="3978" spans="1:22" ht="43.2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15">
        <f t="shared" si="373"/>
        <v>41852.291666666664</v>
      </c>
      <c r="K3978" s="3">
        <v>1405024561</v>
      </c>
      <c r="L3978" s="15">
        <f t="shared" si="374"/>
        <v>41830.858344907407</v>
      </c>
      <c r="M3978" s="15" t="str">
        <f t="shared" si="375"/>
        <v>Jul</v>
      </c>
      <c r="N3978" s="15" t="str">
        <f t="shared" si="376"/>
        <v>2014</v>
      </c>
      <c r="O3978" s="3" t="b">
        <v>0</v>
      </c>
      <c r="P3978" s="3">
        <v>10</v>
      </c>
      <c r="Q3978" s="3" t="b">
        <v>0</v>
      </c>
      <c r="R3978" s="3" t="s">
        <v>8271</v>
      </c>
      <c r="S3978" s="7">
        <f t="shared" si="372"/>
        <v>48</v>
      </c>
      <c r="T3978" s="3">
        <f t="shared" si="377"/>
        <v>62</v>
      </c>
      <c r="U3978" s="9" t="s">
        <v>8310</v>
      </c>
      <c r="V3978" s="3" t="s">
        <v>8311</v>
      </c>
    </row>
    <row r="3979" spans="1:22" ht="43.2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15">
        <f t="shared" si="373"/>
        <v>42573.788564814815</v>
      </c>
      <c r="K3979" s="3">
        <v>1466621732</v>
      </c>
      <c r="L3979" s="15">
        <f t="shared" si="374"/>
        <v>42543.788564814815</v>
      </c>
      <c r="M3979" s="15" t="str">
        <f t="shared" si="375"/>
        <v>Jun</v>
      </c>
      <c r="N3979" s="15" t="str">
        <f t="shared" si="376"/>
        <v>2016</v>
      </c>
      <c r="O3979" s="3" t="b">
        <v>0</v>
      </c>
      <c r="P3979" s="3">
        <v>6</v>
      </c>
      <c r="Q3979" s="3" t="b">
        <v>0</v>
      </c>
      <c r="R3979" s="3" t="s">
        <v>8271</v>
      </c>
      <c r="S3979" s="7">
        <f t="shared" si="372"/>
        <v>1</v>
      </c>
      <c r="T3979" s="3">
        <f t="shared" si="377"/>
        <v>217.5</v>
      </c>
      <c r="U3979" s="9" t="s">
        <v>8310</v>
      </c>
      <c r="V3979" s="3" t="s">
        <v>8311</v>
      </c>
    </row>
    <row r="3980" spans="1:22" ht="43.2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15">
        <f t="shared" si="373"/>
        <v>42035.642974537041</v>
      </c>
      <c r="K3980" s="3">
        <v>1417533953</v>
      </c>
      <c r="L3980" s="15">
        <f t="shared" si="374"/>
        <v>41975.642974537041</v>
      </c>
      <c r="M3980" s="15" t="str">
        <f t="shared" si="375"/>
        <v>Dec</v>
      </c>
      <c r="N3980" s="15" t="str">
        <f t="shared" si="376"/>
        <v>2014</v>
      </c>
      <c r="O3980" s="3" t="b">
        <v>0</v>
      </c>
      <c r="P3980" s="3">
        <v>8</v>
      </c>
      <c r="Q3980" s="3" t="b">
        <v>0</v>
      </c>
      <c r="R3980" s="3" t="s">
        <v>8271</v>
      </c>
      <c r="S3980" s="7">
        <f t="shared" si="372"/>
        <v>11</v>
      </c>
      <c r="T3980" s="3">
        <f t="shared" si="377"/>
        <v>26.75</v>
      </c>
      <c r="U3980" s="9" t="s">
        <v>8310</v>
      </c>
      <c r="V3980" s="3" t="s">
        <v>8311</v>
      </c>
    </row>
    <row r="3981" spans="1:22" ht="43.2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15">
        <f t="shared" si="373"/>
        <v>42092.833333333328</v>
      </c>
      <c r="K3981" s="3">
        <v>1425678057</v>
      </c>
      <c r="L3981" s="15">
        <f t="shared" si="374"/>
        <v>42069.903437500005</v>
      </c>
      <c r="M3981" s="15" t="str">
        <f t="shared" si="375"/>
        <v>Mar</v>
      </c>
      <c r="N3981" s="15" t="str">
        <f t="shared" si="376"/>
        <v>2015</v>
      </c>
      <c r="O3981" s="3" t="b">
        <v>0</v>
      </c>
      <c r="P3981" s="3">
        <v>6</v>
      </c>
      <c r="Q3981" s="3" t="b">
        <v>0</v>
      </c>
      <c r="R3981" s="3" t="s">
        <v>8271</v>
      </c>
      <c r="S3981" s="7">
        <f t="shared" si="372"/>
        <v>2</v>
      </c>
      <c r="T3981" s="3">
        <f t="shared" si="377"/>
        <v>18.329999999999998</v>
      </c>
      <c r="U3981" s="9" t="s">
        <v>8310</v>
      </c>
      <c r="V3981" s="3" t="s">
        <v>8311</v>
      </c>
    </row>
    <row r="3982" spans="1:22" ht="57.6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15">
        <f t="shared" si="373"/>
        <v>41825.598923611113</v>
      </c>
      <c r="K3982" s="3">
        <v>1401978147</v>
      </c>
      <c r="L3982" s="15">
        <f t="shared" si="374"/>
        <v>41795.598923611113</v>
      </c>
      <c r="M3982" s="15" t="str">
        <f t="shared" si="375"/>
        <v>Jun</v>
      </c>
      <c r="N3982" s="15" t="str">
        <f t="shared" si="376"/>
        <v>2014</v>
      </c>
      <c r="O3982" s="3" t="b">
        <v>0</v>
      </c>
      <c r="P3982" s="3">
        <v>7</v>
      </c>
      <c r="Q3982" s="3" t="b">
        <v>0</v>
      </c>
      <c r="R3982" s="3" t="s">
        <v>8271</v>
      </c>
      <c r="S3982" s="7">
        <f t="shared" si="372"/>
        <v>18</v>
      </c>
      <c r="T3982" s="3">
        <f t="shared" si="377"/>
        <v>64.290000000000006</v>
      </c>
      <c r="U3982" s="9" t="s">
        <v>8310</v>
      </c>
      <c r="V3982" s="3" t="s">
        <v>8311</v>
      </c>
    </row>
    <row r="3983" spans="1:22" ht="43.2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15">
        <f t="shared" si="373"/>
        <v>42568.179965277777</v>
      </c>
      <c r="K3983" s="3">
        <v>1463545149</v>
      </c>
      <c r="L3983" s="15">
        <f t="shared" si="374"/>
        <v>42508.179965277777</v>
      </c>
      <c r="M3983" s="15" t="str">
        <f t="shared" si="375"/>
        <v>May</v>
      </c>
      <c r="N3983" s="15" t="str">
        <f t="shared" si="376"/>
        <v>2016</v>
      </c>
      <c r="O3983" s="3" t="b">
        <v>0</v>
      </c>
      <c r="P3983" s="3">
        <v>7</v>
      </c>
      <c r="Q3983" s="3" t="b">
        <v>0</v>
      </c>
      <c r="R3983" s="3" t="s">
        <v>8271</v>
      </c>
      <c r="S3983" s="7">
        <f t="shared" si="372"/>
        <v>4</v>
      </c>
      <c r="T3983" s="3">
        <f t="shared" si="377"/>
        <v>175</v>
      </c>
      <c r="U3983" s="9" t="s">
        <v>8310</v>
      </c>
      <c r="V3983" s="3" t="s">
        <v>8311</v>
      </c>
    </row>
    <row r="3984" spans="1:22" ht="57.6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15">
        <f t="shared" si="373"/>
        <v>42192.809953703705</v>
      </c>
      <c r="K3984" s="3">
        <v>1431113180</v>
      </c>
      <c r="L3984" s="15">
        <f t="shared" si="374"/>
        <v>42132.809953703705</v>
      </c>
      <c r="M3984" s="15" t="str">
        <f t="shared" si="375"/>
        <v>May</v>
      </c>
      <c r="N3984" s="15" t="str">
        <f t="shared" si="376"/>
        <v>2015</v>
      </c>
      <c r="O3984" s="3" t="b">
        <v>0</v>
      </c>
      <c r="P3984" s="3">
        <v>5</v>
      </c>
      <c r="Q3984" s="3" t="b">
        <v>0</v>
      </c>
      <c r="R3984" s="3" t="s">
        <v>8271</v>
      </c>
      <c r="S3984" s="7">
        <f t="shared" si="372"/>
        <v>20</v>
      </c>
      <c r="T3984" s="3">
        <f t="shared" si="377"/>
        <v>34</v>
      </c>
      <c r="U3984" s="9" t="s">
        <v>8310</v>
      </c>
      <c r="V3984" s="3" t="s">
        <v>8311</v>
      </c>
    </row>
    <row r="3985" spans="1:22" ht="43.2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15">
        <f t="shared" si="373"/>
        <v>41779.290972222225</v>
      </c>
      <c r="K3985" s="3">
        <v>1397854356</v>
      </c>
      <c r="L3985" s="15">
        <f t="shared" si="374"/>
        <v>41747.86986111111</v>
      </c>
      <c r="M3985" s="15" t="str">
        <f t="shared" si="375"/>
        <v>Apr</v>
      </c>
      <c r="N3985" s="15" t="str">
        <f t="shared" si="376"/>
        <v>2014</v>
      </c>
      <c r="O3985" s="3" t="b">
        <v>0</v>
      </c>
      <c r="P3985" s="3">
        <v>46</v>
      </c>
      <c r="Q3985" s="3" t="b">
        <v>0</v>
      </c>
      <c r="R3985" s="3" t="s">
        <v>8271</v>
      </c>
      <c r="S3985" s="7">
        <f t="shared" si="372"/>
        <v>35</v>
      </c>
      <c r="T3985" s="3">
        <f t="shared" si="377"/>
        <v>84.28</v>
      </c>
      <c r="U3985" s="9" t="s">
        <v>8310</v>
      </c>
      <c r="V3985" s="3" t="s">
        <v>8311</v>
      </c>
    </row>
    <row r="3986" spans="1:22" ht="43.2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15">
        <f t="shared" si="373"/>
        <v>41951</v>
      </c>
      <c r="K3986" s="3">
        <v>1412809644</v>
      </c>
      <c r="L3986" s="15">
        <f t="shared" si="374"/>
        <v>41920.963472222218</v>
      </c>
      <c r="M3986" s="15" t="str">
        <f t="shared" si="375"/>
        <v>Oct</v>
      </c>
      <c r="N3986" s="15" t="str">
        <f t="shared" si="376"/>
        <v>2014</v>
      </c>
      <c r="O3986" s="3" t="b">
        <v>0</v>
      </c>
      <c r="P3986" s="3">
        <v>10</v>
      </c>
      <c r="Q3986" s="3" t="b">
        <v>0</v>
      </c>
      <c r="R3986" s="3" t="s">
        <v>8271</v>
      </c>
      <c r="S3986" s="7">
        <f t="shared" si="372"/>
        <v>6</v>
      </c>
      <c r="T3986" s="3">
        <f t="shared" si="377"/>
        <v>9.5</v>
      </c>
      <c r="U3986" s="9" t="s">
        <v>8310</v>
      </c>
      <c r="V3986" s="3" t="s">
        <v>8311</v>
      </c>
    </row>
    <row r="3987" spans="1:22" ht="57.6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15">
        <f t="shared" si="373"/>
        <v>42420.878472222219</v>
      </c>
      <c r="K3987" s="3">
        <v>1454173120</v>
      </c>
      <c r="L3987" s="15">
        <f t="shared" si="374"/>
        <v>42399.707407407404</v>
      </c>
      <c r="M3987" s="15" t="str">
        <f t="shared" si="375"/>
        <v>Jan</v>
      </c>
      <c r="N3987" s="15" t="str">
        <f t="shared" si="376"/>
        <v>2016</v>
      </c>
      <c r="O3987" s="3" t="b">
        <v>0</v>
      </c>
      <c r="P3987" s="3">
        <v>19</v>
      </c>
      <c r="Q3987" s="3" t="b">
        <v>0</v>
      </c>
      <c r="R3987" s="3" t="s">
        <v>8271</v>
      </c>
      <c r="S3987" s="7">
        <f t="shared" si="372"/>
        <v>32</v>
      </c>
      <c r="T3987" s="3">
        <f t="shared" si="377"/>
        <v>33.74</v>
      </c>
      <c r="U3987" s="9" t="s">
        <v>8310</v>
      </c>
      <c r="V3987" s="3" t="s">
        <v>8311</v>
      </c>
    </row>
    <row r="3988" spans="1:22" ht="57.6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15">
        <f t="shared" si="373"/>
        <v>42496.544444444444</v>
      </c>
      <c r="K3988" s="3">
        <v>1460034594</v>
      </c>
      <c r="L3988" s="15">
        <f t="shared" si="374"/>
        <v>42467.548541666663</v>
      </c>
      <c r="M3988" s="15" t="str">
        <f t="shared" si="375"/>
        <v>Apr</v>
      </c>
      <c r="N3988" s="15" t="str">
        <f t="shared" si="376"/>
        <v>2016</v>
      </c>
      <c r="O3988" s="3" t="b">
        <v>0</v>
      </c>
      <c r="P3988" s="3">
        <v>13</v>
      </c>
      <c r="Q3988" s="3" t="b">
        <v>0</v>
      </c>
      <c r="R3988" s="3" t="s">
        <v>8271</v>
      </c>
      <c r="S3988" s="7">
        <f t="shared" si="372"/>
        <v>10</v>
      </c>
      <c r="T3988" s="3">
        <f t="shared" si="377"/>
        <v>37.54</v>
      </c>
      <c r="U3988" s="9" t="s">
        <v>8310</v>
      </c>
      <c r="V3988" s="3" t="s">
        <v>8311</v>
      </c>
    </row>
    <row r="3989" spans="1:22" ht="43.2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15">
        <f t="shared" si="373"/>
        <v>41775.92465277778</v>
      </c>
      <c r="K3989" s="3">
        <v>1399414290</v>
      </c>
      <c r="L3989" s="15">
        <f t="shared" si="374"/>
        <v>41765.92465277778</v>
      </c>
      <c r="M3989" s="15" t="str">
        <f t="shared" si="375"/>
        <v>May</v>
      </c>
      <c r="N3989" s="15" t="str">
        <f t="shared" si="376"/>
        <v>2014</v>
      </c>
      <c r="O3989" s="3" t="b">
        <v>0</v>
      </c>
      <c r="P3989" s="3">
        <v>13</v>
      </c>
      <c r="Q3989" s="3" t="b">
        <v>0</v>
      </c>
      <c r="R3989" s="3" t="s">
        <v>8271</v>
      </c>
      <c r="S3989" s="7">
        <f t="shared" si="372"/>
        <v>38</v>
      </c>
      <c r="T3989" s="3">
        <f t="shared" si="377"/>
        <v>11.62</v>
      </c>
      <c r="U3989" s="9" t="s">
        <v>8310</v>
      </c>
      <c r="V3989" s="3" t="s">
        <v>8311</v>
      </c>
    </row>
    <row r="3990" spans="1:22" ht="28.8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15">
        <f t="shared" si="373"/>
        <v>42245.08116898148</v>
      </c>
      <c r="K3990" s="3">
        <v>1439517413</v>
      </c>
      <c r="L3990" s="15">
        <f t="shared" si="374"/>
        <v>42230.08116898148</v>
      </c>
      <c r="M3990" s="15" t="str">
        <f t="shared" si="375"/>
        <v>Aug</v>
      </c>
      <c r="N3990" s="15" t="str">
        <f t="shared" si="376"/>
        <v>2015</v>
      </c>
      <c r="O3990" s="3" t="b">
        <v>0</v>
      </c>
      <c r="P3990" s="3">
        <v>4</v>
      </c>
      <c r="Q3990" s="3" t="b">
        <v>0</v>
      </c>
      <c r="R3990" s="3" t="s">
        <v>8271</v>
      </c>
      <c r="S3990" s="7">
        <f t="shared" si="372"/>
        <v>2</v>
      </c>
      <c r="T3990" s="3">
        <f t="shared" si="377"/>
        <v>8</v>
      </c>
      <c r="U3990" s="9" t="s">
        <v>8310</v>
      </c>
      <c r="V3990" s="3" t="s">
        <v>8311</v>
      </c>
    </row>
    <row r="3991" spans="1:22" ht="43.2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15">
        <f t="shared" si="373"/>
        <v>42316.791446759264</v>
      </c>
      <c r="K3991" s="3">
        <v>1444413581</v>
      </c>
      <c r="L3991" s="15">
        <f t="shared" si="374"/>
        <v>42286.749780092592</v>
      </c>
      <c r="M3991" s="15" t="str">
        <f t="shared" si="375"/>
        <v>Oct</v>
      </c>
      <c r="N3991" s="15" t="str">
        <f t="shared" si="376"/>
        <v>2015</v>
      </c>
      <c r="O3991" s="3" t="b">
        <v>0</v>
      </c>
      <c r="P3991" s="3">
        <v>0</v>
      </c>
      <c r="Q3991" s="3" t="b">
        <v>0</v>
      </c>
      <c r="R3991" s="3" t="s">
        <v>8271</v>
      </c>
      <c r="S3991" s="7">
        <f t="shared" si="372"/>
        <v>0</v>
      </c>
      <c r="T3991" s="3" t="e">
        <f t="shared" si="377"/>
        <v>#DIV/0!</v>
      </c>
      <c r="U3991" s="9" t="s">
        <v>8310</v>
      </c>
      <c r="V3991" s="3" t="s">
        <v>8311</v>
      </c>
    </row>
    <row r="3992" spans="1:22" ht="43.2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15">
        <f t="shared" si="373"/>
        <v>42431.672372685185</v>
      </c>
      <c r="K3992" s="3">
        <v>1454342893</v>
      </c>
      <c r="L3992" s="15">
        <f t="shared" si="374"/>
        <v>42401.672372685185</v>
      </c>
      <c r="M3992" s="15" t="str">
        <f t="shared" si="375"/>
        <v>Feb</v>
      </c>
      <c r="N3992" s="15" t="str">
        <f t="shared" si="376"/>
        <v>2016</v>
      </c>
      <c r="O3992" s="3" t="b">
        <v>0</v>
      </c>
      <c r="P3992" s="3">
        <v>3</v>
      </c>
      <c r="Q3992" s="3" t="b">
        <v>0</v>
      </c>
      <c r="R3992" s="3" t="s">
        <v>8271</v>
      </c>
      <c r="S3992" s="7">
        <f t="shared" si="372"/>
        <v>4</v>
      </c>
      <c r="T3992" s="3">
        <f t="shared" si="377"/>
        <v>23</v>
      </c>
      <c r="U3992" s="9" t="s">
        <v>8310</v>
      </c>
      <c r="V3992" s="3" t="s">
        <v>8311</v>
      </c>
    </row>
    <row r="3993" spans="1:22" ht="28.8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15">
        <f t="shared" si="373"/>
        <v>42155.644467592589</v>
      </c>
      <c r="K3993" s="3">
        <v>1430494082</v>
      </c>
      <c r="L3993" s="15">
        <f t="shared" si="374"/>
        <v>42125.644467592589</v>
      </c>
      <c r="M3993" s="15" t="str">
        <f t="shared" si="375"/>
        <v>May</v>
      </c>
      <c r="N3993" s="15" t="str">
        <f t="shared" si="376"/>
        <v>2015</v>
      </c>
      <c r="O3993" s="3" t="b">
        <v>0</v>
      </c>
      <c r="P3993" s="3">
        <v>1</v>
      </c>
      <c r="Q3993" s="3" t="b">
        <v>0</v>
      </c>
      <c r="R3993" s="3" t="s">
        <v>8271</v>
      </c>
      <c r="S3993" s="7">
        <f t="shared" si="372"/>
        <v>20</v>
      </c>
      <c r="T3993" s="3">
        <f t="shared" si="377"/>
        <v>100</v>
      </c>
      <c r="U3993" s="9" t="s">
        <v>8310</v>
      </c>
      <c r="V3993" s="3" t="s">
        <v>8311</v>
      </c>
    </row>
    <row r="3994" spans="1:22" ht="43.2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15">
        <f t="shared" si="373"/>
        <v>42349.982164351852</v>
      </c>
      <c r="K3994" s="3">
        <v>1444689259</v>
      </c>
      <c r="L3994" s="15">
        <f t="shared" si="374"/>
        <v>42289.94049768518</v>
      </c>
      <c r="M3994" s="15" t="str">
        <f t="shared" si="375"/>
        <v>Oct</v>
      </c>
      <c r="N3994" s="15" t="str">
        <f t="shared" si="376"/>
        <v>2015</v>
      </c>
      <c r="O3994" s="3" t="b">
        <v>0</v>
      </c>
      <c r="P3994" s="3">
        <v>9</v>
      </c>
      <c r="Q3994" s="3" t="b">
        <v>0</v>
      </c>
      <c r="R3994" s="3" t="s">
        <v>8271</v>
      </c>
      <c r="S3994" s="7">
        <f t="shared" si="372"/>
        <v>5</v>
      </c>
      <c r="T3994" s="3">
        <f t="shared" si="377"/>
        <v>60.11</v>
      </c>
      <c r="U3994" s="9" t="s">
        <v>8310</v>
      </c>
      <c r="V3994" s="3" t="s">
        <v>8311</v>
      </c>
    </row>
    <row r="3995" spans="1:22" ht="43.2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15">
        <f t="shared" si="373"/>
        <v>42137.864722222221</v>
      </c>
      <c r="K3995" s="3">
        <v>1428957912</v>
      </c>
      <c r="L3995" s="15">
        <f t="shared" si="374"/>
        <v>42107.864722222221</v>
      </c>
      <c r="M3995" s="15" t="str">
        <f t="shared" si="375"/>
        <v>Apr</v>
      </c>
      <c r="N3995" s="15" t="str">
        <f t="shared" si="376"/>
        <v>2015</v>
      </c>
      <c r="O3995" s="3" t="b">
        <v>0</v>
      </c>
      <c r="P3995" s="3">
        <v>1</v>
      </c>
      <c r="Q3995" s="3" t="b">
        <v>0</v>
      </c>
      <c r="R3995" s="3" t="s">
        <v>8271</v>
      </c>
      <c r="S3995" s="7">
        <f t="shared" si="372"/>
        <v>0</v>
      </c>
      <c r="T3995" s="3">
        <f t="shared" si="377"/>
        <v>3</v>
      </c>
      <c r="U3995" s="9" t="s">
        <v>8310</v>
      </c>
      <c r="V3995" s="3" t="s">
        <v>8311</v>
      </c>
    </row>
    <row r="3996" spans="1:22" ht="43.2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15">
        <f t="shared" si="373"/>
        <v>41839.389930555553</v>
      </c>
      <c r="K3996" s="3">
        <v>1403169690</v>
      </c>
      <c r="L3996" s="15">
        <f t="shared" si="374"/>
        <v>41809.389930555553</v>
      </c>
      <c r="M3996" s="15" t="str">
        <f t="shared" si="375"/>
        <v>Jun</v>
      </c>
      <c r="N3996" s="15" t="str">
        <f t="shared" si="376"/>
        <v>2014</v>
      </c>
      <c r="O3996" s="3" t="b">
        <v>0</v>
      </c>
      <c r="P3996" s="3">
        <v>1</v>
      </c>
      <c r="Q3996" s="3" t="b">
        <v>0</v>
      </c>
      <c r="R3996" s="3" t="s">
        <v>8271</v>
      </c>
      <c r="S3996" s="7">
        <f t="shared" si="372"/>
        <v>0</v>
      </c>
      <c r="T3996" s="3">
        <f t="shared" si="377"/>
        <v>5</v>
      </c>
      <c r="U3996" s="9" t="s">
        <v>8310</v>
      </c>
      <c r="V3996" s="3" t="s">
        <v>8311</v>
      </c>
    </row>
    <row r="3997" spans="1:22" ht="43.2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15">
        <f t="shared" si="373"/>
        <v>42049.477083333331</v>
      </c>
      <c r="K3997" s="3">
        <v>1421339077</v>
      </c>
      <c r="L3997" s="15">
        <f t="shared" si="374"/>
        <v>42019.683761574073</v>
      </c>
      <c r="M3997" s="15" t="str">
        <f t="shared" si="375"/>
        <v>Jan</v>
      </c>
      <c r="N3997" s="15" t="str">
        <f t="shared" si="376"/>
        <v>2015</v>
      </c>
      <c r="O3997" s="3" t="b">
        <v>0</v>
      </c>
      <c r="P3997" s="3">
        <v>4</v>
      </c>
      <c r="Q3997" s="3" t="b">
        <v>0</v>
      </c>
      <c r="R3997" s="3" t="s">
        <v>8271</v>
      </c>
      <c r="S3997" s="7">
        <f t="shared" si="372"/>
        <v>35</v>
      </c>
      <c r="T3997" s="3">
        <f t="shared" si="377"/>
        <v>17.5</v>
      </c>
      <c r="U3997" s="9" t="s">
        <v>8310</v>
      </c>
      <c r="V3997" s="3" t="s">
        <v>8311</v>
      </c>
    </row>
    <row r="3998" spans="1:22" ht="43.2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15">
        <f t="shared" si="373"/>
        <v>41963.669444444444</v>
      </c>
      <c r="K3998" s="3">
        <v>1415341464</v>
      </c>
      <c r="L3998" s="15">
        <f t="shared" si="374"/>
        <v>41950.26694444444</v>
      </c>
      <c r="M3998" s="15" t="str">
        <f t="shared" si="375"/>
        <v>Nov</v>
      </c>
      <c r="N3998" s="15" t="str">
        <f t="shared" si="376"/>
        <v>2014</v>
      </c>
      <c r="O3998" s="3" t="b">
        <v>0</v>
      </c>
      <c r="P3998" s="3">
        <v>17</v>
      </c>
      <c r="Q3998" s="3" t="b">
        <v>0</v>
      </c>
      <c r="R3998" s="3" t="s">
        <v>8271</v>
      </c>
      <c r="S3998" s="7">
        <f t="shared" si="372"/>
        <v>17</v>
      </c>
      <c r="T3998" s="3">
        <f t="shared" si="377"/>
        <v>29.24</v>
      </c>
      <c r="U3998" s="9" t="s">
        <v>8310</v>
      </c>
      <c r="V3998" s="3" t="s">
        <v>8311</v>
      </c>
    </row>
    <row r="3999" spans="1:22" ht="43.2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15">
        <f t="shared" si="373"/>
        <v>42099.349780092598</v>
      </c>
      <c r="K3999" s="3">
        <v>1425633821</v>
      </c>
      <c r="L3999" s="15">
        <f t="shared" si="374"/>
        <v>42069.391446759255</v>
      </c>
      <c r="M3999" s="15" t="str">
        <f t="shared" si="375"/>
        <v>Mar</v>
      </c>
      <c r="N3999" s="15" t="str">
        <f t="shared" si="376"/>
        <v>2015</v>
      </c>
      <c r="O3999" s="3" t="b">
        <v>0</v>
      </c>
      <c r="P3999" s="3">
        <v>0</v>
      </c>
      <c r="Q3999" s="3" t="b">
        <v>0</v>
      </c>
      <c r="R3999" s="3" t="s">
        <v>8271</v>
      </c>
      <c r="S3999" s="7">
        <f t="shared" si="372"/>
        <v>0</v>
      </c>
      <c r="T3999" s="3" t="e">
        <f t="shared" si="377"/>
        <v>#DIV/0!</v>
      </c>
      <c r="U3999" s="9" t="s">
        <v>8310</v>
      </c>
      <c r="V3999" s="3" t="s">
        <v>8311</v>
      </c>
    </row>
    <row r="4000" spans="1:22" ht="43.2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15">
        <f t="shared" si="373"/>
        <v>42091.921597222223</v>
      </c>
      <c r="K4000" s="3">
        <v>1424992026</v>
      </c>
      <c r="L4000" s="15">
        <f t="shared" si="374"/>
        <v>42061.963263888887</v>
      </c>
      <c r="M4000" s="15" t="str">
        <f t="shared" si="375"/>
        <v>Feb</v>
      </c>
      <c r="N4000" s="15" t="str">
        <f t="shared" si="376"/>
        <v>2015</v>
      </c>
      <c r="O4000" s="3" t="b">
        <v>0</v>
      </c>
      <c r="P4000" s="3">
        <v>12</v>
      </c>
      <c r="Q4000" s="3" t="b">
        <v>0</v>
      </c>
      <c r="R4000" s="3" t="s">
        <v>8271</v>
      </c>
      <c r="S4000" s="7">
        <f t="shared" si="372"/>
        <v>57</v>
      </c>
      <c r="T4000" s="3">
        <f t="shared" si="377"/>
        <v>59.58</v>
      </c>
      <c r="U4000" s="9" t="s">
        <v>8310</v>
      </c>
      <c r="V4000" s="3" t="s">
        <v>8311</v>
      </c>
    </row>
    <row r="4001" spans="1:22" ht="43.2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15">
        <f t="shared" si="373"/>
        <v>41882.827650462961</v>
      </c>
      <c r="K4001" s="3">
        <v>1406058798</v>
      </c>
      <c r="L4001" s="15">
        <f t="shared" si="374"/>
        <v>41842.828680555554</v>
      </c>
      <c r="M4001" s="15" t="str">
        <f t="shared" si="375"/>
        <v>Jul</v>
      </c>
      <c r="N4001" s="15" t="str">
        <f t="shared" si="376"/>
        <v>2014</v>
      </c>
      <c r="O4001" s="3" t="b">
        <v>0</v>
      </c>
      <c r="P4001" s="3">
        <v>14</v>
      </c>
      <c r="Q4001" s="3" t="b">
        <v>0</v>
      </c>
      <c r="R4001" s="3" t="s">
        <v>8271</v>
      </c>
      <c r="S4001" s="7">
        <f t="shared" si="372"/>
        <v>17</v>
      </c>
      <c r="T4001" s="3">
        <f t="shared" si="377"/>
        <v>82.57</v>
      </c>
      <c r="U4001" s="9" t="s">
        <v>8310</v>
      </c>
      <c r="V4001" s="3" t="s">
        <v>8311</v>
      </c>
    </row>
    <row r="4002" spans="1:22" ht="28.8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15">
        <f t="shared" si="373"/>
        <v>42497.603680555556</v>
      </c>
      <c r="K4002" s="3">
        <v>1457450958</v>
      </c>
      <c r="L4002" s="15">
        <f t="shared" si="374"/>
        <v>42437.64534722222</v>
      </c>
      <c r="M4002" s="15" t="str">
        <f t="shared" si="375"/>
        <v>Mar</v>
      </c>
      <c r="N4002" s="15" t="str">
        <f t="shared" si="376"/>
        <v>2016</v>
      </c>
      <c r="O4002" s="3" t="b">
        <v>0</v>
      </c>
      <c r="P4002" s="3">
        <v>1</v>
      </c>
      <c r="Q4002" s="3" t="b">
        <v>0</v>
      </c>
      <c r="R4002" s="3" t="s">
        <v>8271</v>
      </c>
      <c r="S4002" s="7">
        <f t="shared" si="372"/>
        <v>0</v>
      </c>
      <c r="T4002" s="3">
        <f t="shared" si="377"/>
        <v>10</v>
      </c>
      <c r="U4002" s="9" t="s">
        <v>8310</v>
      </c>
      <c r="V4002" s="3" t="s">
        <v>8311</v>
      </c>
    </row>
    <row r="4003" spans="1:22" ht="57.6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15">
        <f t="shared" si="373"/>
        <v>42795.791666666672</v>
      </c>
      <c r="K4003" s="3">
        <v>1486681708</v>
      </c>
      <c r="L4003" s="15">
        <f t="shared" si="374"/>
        <v>42775.964212962965</v>
      </c>
      <c r="M4003" s="15" t="str">
        <f t="shared" si="375"/>
        <v>Feb</v>
      </c>
      <c r="N4003" s="15" t="str">
        <f t="shared" si="376"/>
        <v>2017</v>
      </c>
      <c r="O4003" s="3" t="b">
        <v>0</v>
      </c>
      <c r="P4003" s="3">
        <v>14</v>
      </c>
      <c r="Q4003" s="3" t="b">
        <v>0</v>
      </c>
      <c r="R4003" s="3" t="s">
        <v>8271</v>
      </c>
      <c r="S4003" s="7">
        <f t="shared" si="372"/>
        <v>38</v>
      </c>
      <c r="T4003" s="3">
        <f t="shared" si="377"/>
        <v>32.36</v>
      </c>
      <c r="U4003" s="9" t="s">
        <v>8310</v>
      </c>
      <c r="V4003" s="3" t="s">
        <v>8311</v>
      </c>
    </row>
    <row r="4004" spans="1:22" ht="43.2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15">
        <f t="shared" si="373"/>
        <v>41909.043530092589</v>
      </c>
      <c r="K4004" s="3">
        <v>1409187761</v>
      </c>
      <c r="L4004" s="15">
        <f t="shared" si="374"/>
        <v>41879.043530092589</v>
      </c>
      <c r="M4004" s="15" t="str">
        <f t="shared" si="375"/>
        <v>Aug</v>
      </c>
      <c r="N4004" s="15" t="str">
        <f t="shared" si="376"/>
        <v>2014</v>
      </c>
      <c r="O4004" s="3" t="b">
        <v>0</v>
      </c>
      <c r="P4004" s="3">
        <v>4</v>
      </c>
      <c r="Q4004" s="3" t="b">
        <v>0</v>
      </c>
      <c r="R4004" s="3" t="s">
        <v>8271</v>
      </c>
      <c r="S4004" s="7">
        <f t="shared" si="372"/>
        <v>2</v>
      </c>
      <c r="T4004" s="3">
        <f t="shared" si="377"/>
        <v>5.75</v>
      </c>
      <c r="U4004" s="9" t="s">
        <v>8310</v>
      </c>
      <c r="V4004" s="3" t="s">
        <v>8311</v>
      </c>
    </row>
    <row r="4005" spans="1:22" ht="43.2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15">
        <f t="shared" si="373"/>
        <v>42050.587349537032</v>
      </c>
      <c r="K4005" s="3">
        <v>1421417147</v>
      </c>
      <c r="L4005" s="15">
        <f t="shared" si="374"/>
        <v>42020.587349537032</v>
      </c>
      <c r="M4005" s="15" t="str">
        <f t="shared" si="375"/>
        <v>Jan</v>
      </c>
      <c r="N4005" s="15" t="str">
        <f t="shared" si="376"/>
        <v>2015</v>
      </c>
      <c r="O4005" s="3" t="b">
        <v>0</v>
      </c>
      <c r="P4005" s="3">
        <v>2</v>
      </c>
      <c r="Q4005" s="3" t="b">
        <v>0</v>
      </c>
      <c r="R4005" s="3" t="s">
        <v>8271</v>
      </c>
      <c r="S4005" s="7">
        <f t="shared" si="372"/>
        <v>10</v>
      </c>
      <c r="T4005" s="3">
        <f t="shared" si="377"/>
        <v>100.5</v>
      </c>
      <c r="U4005" s="9" t="s">
        <v>8310</v>
      </c>
      <c r="V4005" s="3" t="s">
        <v>8311</v>
      </c>
    </row>
    <row r="4006" spans="1:22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15">
        <f t="shared" si="373"/>
        <v>41920.16269675926</v>
      </c>
      <c r="K4006" s="3">
        <v>1410148457</v>
      </c>
      <c r="L4006" s="15">
        <f t="shared" si="374"/>
        <v>41890.16269675926</v>
      </c>
      <c r="M4006" s="15" t="str">
        <f t="shared" si="375"/>
        <v>Sep</v>
      </c>
      <c r="N4006" s="15" t="str">
        <f t="shared" si="376"/>
        <v>2014</v>
      </c>
      <c r="O4006" s="3" t="b">
        <v>0</v>
      </c>
      <c r="P4006" s="3">
        <v>1</v>
      </c>
      <c r="Q4006" s="3" t="b">
        <v>0</v>
      </c>
      <c r="R4006" s="3" t="s">
        <v>8271</v>
      </c>
      <c r="S4006" s="7">
        <f t="shared" si="372"/>
        <v>0</v>
      </c>
      <c r="T4006" s="3">
        <f t="shared" si="377"/>
        <v>1</v>
      </c>
      <c r="U4006" s="9" t="s">
        <v>8310</v>
      </c>
      <c r="V4006" s="3" t="s">
        <v>8311</v>
      </c>
    </row>
    <row r="4007" spans="1:22" ht="43.2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15">
        <f t="shared" si="373"/>
        <v>41932.807696759257</v>
      </c>
      <c r="K4007" s="3">
        <v>1408648985</v>
      </c>
      <c r="L4007" s="15">
        <f t="shared" si="374"/>
        <v>41872.807696759257</v>
      </c>
      <c r="M4007" s="15" t="str">
        <f t="shared" si="375"/>
        <v>Aug</v>
      </c>
      <c r="N4007" s="15" t="str">
        <f t="shared" si="376"/>
        <v>2014</v>
      </c>
      <c r="O4007" s="3" t="b">
        <v>0</v>
      </c>
      <c r="P4007" s="3">
        <v>2</v>
      </c>
      <c r="Q4007" s="3" t="b">
        <v>0</v>
      </c>
      <c r="R4007" s="3" t="s">
        <v>8271</v>
      </c>
      <c r="S4007" s="7">
        <f t="shared" si="372"/>
        <v>1</v>
      </c>
      <c r="T4007" s="3">
        <f t="shared" si="377"/>
        <v>20</v>
      </c>
      <c r="U4007" s="9" t="s">
        <v>8310</v>
      </c>
      <c r="V4007" s="3" t="s">
        <v>8311</v>
      </c>
    </row>
    <row r="4008" spans="1:22" ht="43.2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15">
        <f t="shared" si="373"/>
        <v>42416.772997685184</v>
      </c>
      <c r="K4008" s="3">
        <v>1453487587</v>
      </c>
      <c r="L4008" s="15">
        <f t="shared" si="374"/>
        <v>42391.772997685184</v>
      </c>
      <c r="M4008" s="15" t="str">
        <f t="shared" si="375"/>
        <v>Jan</v>
      </c>
      <c r="N4008" s="15" t="str">
        <f t="shared" si="376"/>
        <v>2016</v>
      </c>
      <c r="O4008" s="3" t="b">
        <v>0</v>
      </c>
      <c r="P4008" s="3">
        <v>1</v>
      </c>
      <c r="Q4008" s="3" t="b">
        <v>0</v>
      </c>
      <c r="R4008" s="3" t="s">
        <v>8271</v>
      </c>
      <c r="S4008" s="7">
        <f t="shared" si="372"/>
        <v>0</v>
      </c>
      <c r="T4008" s="3">
        <f t="shared" si="377"/>
        <v>2</v>
      </c>
      <c r="U4008" s="9" t="s">
        <v>8310</v>
      </c>
      <c r="V4008" s="3" t="s">
        <v>8311</v>
      </c>
    </row>
    <row r="4009" spans="1:22" ht="43.2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15">
        <f t="shared" si="373"/>
        <v>41877.686111111114</v>
      </c>
      <c r="K4009" s="3">
        <v>1406572381</v>
      </c>
      <c r="L4009" s="15">
        <f t="shared" si="374"/>
        <v>41848.772928240738</v>
      </c>
      <c r="M4009" s="15" t="str">
        <f t="shared" si="375"/>
        <v>Jul</v>
      </c>
      <c r="N4009" s="15" t="str">
        <f t="shared" si="376"/>
        <v>2014</v>
      </c>
      <c r="O4009" s="3" t="b">
        <v>0</v>
      </c>
      <c r="P4009" s="3">
        <v>1</v>
      </c>
      <c r="Q4009" s="3" t="b">
        <v>0</v>
      </c>
      <c r="R4009" s="3" t="s">
        <v>8271</v>
      </c>
      <c r="S4009" s="7">
        <f t="shared" si="372"/>
        <v>0</v>
      </c>
      <c r="T4009" s="3">
        <f t="shared" si="377"/>
        <v>5</v>
      </c>
      <c r="U4009" s="9" t="s">
        <v>8310</v>
      </c>
      <c r="V4009" s="3" t="s">
        <v>8311</v>
      </c>
    </row>
    <row r="4010" spans="1:22" ht="43.2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15">
        <f t="shared" si="373"/>
        <v>42207.964201388888</v>
      </c>
      <c r="K4010" s="3">
        <v>1435014507</v>
      </c>
      <c r="L4010" s="15">
        <f t="shared" si="374"/>
        <v>42177.964201388888</v>
      </c>
      <c r="M4010" s="15" t="str">
        <f t="shared" si="375"/>
        <v>Jun</v>
      </c>
      <c r="N4010" s="15" t="str">
        <f t="shared" si="376"/>
        <v>2015</v>
      </c>
      <c r="O4010" s="3" t="b">
        <v>0</v>
      </c>
      <c r="P4010" s="3">
        <v>4</v>
      </c>
      <c r="Q4010" s="3" t="b">
        <v>0</v>
      </c>
      <c r="R4010" s="3" t="s">
        <v>8271</v>
      </c>
      <c r="S4010" s="7">
        <f t="shared" si="372"/>
        <v>6</v>
      </c>
      <c r="T4010" s="3">
        <f t="shared" si="377"/>
        <v>15</v>
      </c>
      <c r="U4010" s="9" t="s">
        <v>8310</v>
      </c>
      <c r="V4010" s="3" t="s">
        <v>8311</v>
      </c>
    </row>
    <row r="4011" spans="1:22" ht="43.2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15">
        <f t="shared" si="373"/>
        <v>41891.700925925928</v>
      </c>
      <c r="K4011" s="3">
        <v>1406825360</v>
      </c>
      <c r="L4011" s="15">
        <f t="shared" si="374"/>
        <v>41851.700925925928</v>
      </c>
      <c r="M4011" s="15" t="str">
        <f t="shared" si="375"/>
        <v>Jul</v>
      </c>
      <c r="N4011" s="15" t="str">
        <f t="shared" si="376"/>
        <v>2014</v>
      </c>
      <c r="O4011" s="3" t="b">
        <v>0</v>
      </c>
      <c r="P4011" s="3">
        <v>3</v>
      </c>
      <c r="Q4011" s="3" t="b">
        <v>0</v>
      </c>
      <c r="R4011" s="3" t="s">
        <v>8271</v>
      </c>
      <c r="S4011" s="7">
        <f t="shared" si="372"/>
        <v>4</v>
      </c>
      <c r="T4011" s="3">
        <f t="shared" si="377"/>
        <v>25</v>
      </c>
      <c r="U4011" s="9" t="s">
        <v>8310</v>
      </c>
      <c r="V4011" s="3" t="s">
        <v>8311</v>
      </c>
    </row>
    <row r="4012" spans="1:22" ht="43.2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15">
        <f t="shared" si="373"/>
        <v>41938.770439814813</v>
      </c>
      <c r="K4012" s="3">
        <v>1412879366</v>
      </c>
      <c r="L4012" s="15">
        <f t="shared" si="374"/>
        <v>41921.770439814813</v>
      </c>
      <c r="M4012" s="15" t="str">
        <f t="shared" si="375"/>
        <v>Oct</v>
      </c>
      <c r="N4012" s="15" t="str">
        <f t="shared" si="376"/>
        <v>2014</v>
      </c>
      <c r="O4012" s="3" t="b">
        <v>0</v>
      </c>
      <c r="P4012" s="3">
        <v>38</v>
      </c>
      <c r="Q4012" s="3" t="b">
        <v>0</v>
      </c>
      <c r="R4012" s="3" t="s">
        <v>8271</v>
      </c>
      <c r="S4012" s="7">
        <f t="shared" si="372"/>
        <v>24</v>
      </c>
      <c r="T4012" s="3">
        <f t="shared" si="377"/>
        <v>45.84</v>
      </c>
      <c r="U4012" s="9" t="s">
        <v>8310</v>
      </c>
      <c r="V4012" s="3" t="s">
        <v>8311</v>
      </c>
    </row>
    <row r="4013" spans="1:22" ht="43.2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15">
        <f t="shared" si="373"/>
        <v>42032.54488425926</v>
      </c>
      <c r="K4013" s="3">
        <v>1419858278</v>
      </c>
      <c r="L4013" s="15">
        <f t="shared" si="374"/>
        <v>42002.54488425926</v>
      </c>
      <c r="M4013" s="15" t="str">
        <f t="shared" si="375"/>
        <v>Dec</v>
      </c>
      <c r="N4013" s="15" t="str">
        <f t="shared" si="376"/>
        <v>2014</v>
      </c>
      <c r="O4013" s="3" t="b">
        <v>0</v>
      </c>
      <c r="P4013" s="3">
        <v>4</v>
      </c>
      <c r="Q4013" s="3" t="b">
        <v>0</v>
      </c>
      <c r="R4013" s="3" t="s">
        <v>8271</v>
      </c>
      <c r="S4013" s="7">
        <f t="shared" si="372"/>
        <v>8</v>
      </c>
      <c r="T4013" s="3">
        <f t="shared" si="377"/>
        <v>4.75</v>
      </c>
      <c r="U4013" s="9" t="s">
        <v>8310</v>
      </c>
      <c r="V4013" s="3" t="s">
        <v>8311</v>
      </c>
    </row>
    <row r="4014" spans="1:22" ht="57.6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15">
        <f t="shared" si="373"/>
        <v>42126.544548611113</v>
      </c>
      <c r="K4014" s="3">
        <v>1427979849</v>
      </c>
      <c r="L4014" s="15">
        <f t="shared" si="374"/>
        <v>42096.544548611113</v>
      </c>
      <c r="M4014" s="15" t="str">
        <f t="shared" si="375"/>
        <v>Apr</v>
      </c>
      <c r="N4014" s="15" t="str">
        <f t="shared" si="376"/>
        <v>2015</v>
      </c>
      <c r="O4014" s="3" t="b">
        <v>0</v>
      </c>
      <c r="P4014" s="3">
        <v>0</v>
      </c>
      <c r="Q4014" s="3" t="b">
        <v>0</v>
      </c>
      <c r="R4014" s="3" t="s">
        <v>8271</v>
      </c>
      <c r="S4014" s="7">
        <f t="shared" si="372"/>
        <v>0</v>
      </c>
      <c r="T4014" s="3" t="e">
        <f t="shared" si="377"/>
        <v>#DIV/0!</v>
      </c>
      <c r="U4014" s="9" t="s">
        <v>8310</v>
      </c>
      <c r="V4014" s="3" t="s">
        <v>8311</v>
      </c>
    </row>
    <row r="4015" spans="1:22" ht="57.6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15">
        <f t="shared" si="373"/>
        <v>42051.301192129627</v>
      </c>
      <c r="K4015" s="3">
        <v>1421478823</v>
      </c>
      <c r="L4015" s="15">
        <f t="shared" si="374"/>
        <v>42021.301192129627</v>
      </c>
      <c r="M4015" s="15" t="str">
        <f t="shared" si="375"/>
        <v>Jan</v>
      </c>
      <c r="N4015" s="15" t="str">
        <f t="shared" si="376"/>
        <v>2015</v>
      </c>
      <c r="O4015" s="3" t="b">
        <v>0</v>
      </c>
      <c r="P4015" s="3">
        <v>2</v>
      </c>
      <c r="Q4015" s="3" t="b">
        <v>0</v>
      </c>
      <c r="R4015" s="3" t="s">
        <v>8271</v>
      </c>
      <c r="S4015" s="7">
        <f t="shared" si="372"/>
        <v>1</v>
      </c>
      <c r="T4015" s="3">
        <f t="shared" si="377"/>
        <v>13</v>
      </c>
      <c r="U4015" s="9" t="s">
        <v>8310</v>
      </c>
      <c r="V4015" s="3" t="s">
        <v>8311</v>
      </c>
    </row>
    <row r="4016" spans="1:22" ht="43.2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15">
        <f t="shared" si="373"/>
        <v>42434.246168981481</v>
      </c>
      <c r="K4016" s="3">
        <v>1455861269</v>
      </c>
      <c r="L4016" s="15">
        <f t="shared" si="374"/>
        <v>42419.246168981481</v>
      </c>
      <c r="M4016" s="15" t="str">
        <f t="shared" si="375"/>
        <v>Feb</v>
      </c>
      <c r="N4016" s="15" t="str">
        <f t="shared" si="376"/>
        <v>2016</v>
      </c>
      <c r="O4016" s="3" t="b">
        <v>0</v>
      </c>
      <c r="P4016" s="3">
        <v>0</v>
      </c>
      <c r="Q4016" s="3" t="b">
        <v>0</v>
      </c>
      <c r="R4016" s="3" t="s">
        <v>8271</v>
      </c>
      <c r="S4016" s="7">
        <f t="shared" si="372"/>
        <v>0</v>
      </c>
      <c r="T4016" s="3" t="e">
        <f t="shared" si="377"/>
        <v>#DIV/0!</v>
      </c>
      <c r="U4016" s="9" t="s">
        <v>8310</v>
      </c>
      <c r="V4016" s="3" t="s">
        <v>8311</v>
      </c>
    </row>
    <row r="4017" spans="1:22" ht="43.2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15">
        <f t="shared" si="373"/>
        <v>42204.780821759254</v>
      </c>
      <c r="K4017" s="3">
        <v>1434739463</v>
      </c>
      <c r="L4017" s="15">
        <f t="shared" si="374"/>
        <v>42174.780821759254</v>
      </c>
      <c r="M4017" s="15" t="str">
        <f t="shared" si="375"/>
        <v>Jun</v>
      </c>
      <c r="N4017" s="15" t="str">
        <f t="shared" si="376"/>
        <v>2015</v>
      </c>
      <c r="O4017" s="3" t="b">
        <v>0</v>
      </c>
      <c r="P4017" s="3">
        <v>1</v>
      </c>
      <c r="Q4017" s="3" t="b">
        <v>0</v>
      </c>
      <c r="R4017" s="3" t="s">
        <v>8271</v>
      </c>
      <c r="S4017" s="7">
        <f t="shared" si="372"/>
        <v>0</v>
      </c>
      <c r="T4017" s="3">
        <f t="shared" si="377"/>
        <v>1</v>
      </c>
      <c r="U4017" s="9" t="s">
        <v>8310</v>
      </c>
      <c r="V4017" s="3" t="s">
        <v>8311</v>
      </c>
    </row>
    <row r="4018" spans="1:22" ht="43.2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15">
        <f t="shared" si="373"/>
        <v>41899.872685185182</v>
      </c>
      <c r="K4018" s="3">
        <v>1408395400</v>
      </c>
      <c r="L4018" s="15">
        <f t="shared" si="374"/>
        <v>41869.872685185182</v>
      </c>
      <c r="M4018" s="15" t="str">
        <f t="shared" si="375"/>
        <v>Aug</v>
      </c>
      <c r="N4018" s="15" t="str">
        <f t="shared" si="376"/>
        <v>2014</v>
      </c>
      <c r="O4018" s="3" t="b">
        <v>0</v>
      </c>
      <c r="P4018" s="3">
        <v>7</v>
      </c>
      <c r="Q4018" s="3" t="b">
        <v>0</v>
      </c>
      <c r="R4018" s="3" t="s">
        <v>8271</v>
      </c>
      <c r="S4018" s="7">
        <f t="shared" si="372"/>
        <v>14</v>
      </c>
      <c r="T4018" s="3">
        <f t="shared" si="377"/>
        <v>10</v>
      </c>
      <c r="U4018" s="9" t="s">
        <v>8310</v>
      </c>
      <c r="V4018" s="3" t="s">
        <v>8311</v>
      </c>
    </row>
    <row r="4019" spans="1:22" ht="43.2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15">
        <f t="shared" si="373"/>
        <v>41886.672152777777</v>
      </c>
      <c r="K4019" s="3">
        <v>1407254874</v>
      </c>
      <c r="L4019" s="15">
        <f t="shared" si="374"/>
        <v>41856.672152777777</v>
      </c>
      <c r="M4019" s="15" t="str">
        <f t="shared" si="375"/>
        <v>Aug</v>
      </c>
      <c r="N4019" s="15" t="str">
        <f t="shared" si="376"/>
        <v>2014</v>
      </c>
      <c r="O4019" s="3" t="b">
        <v>0</v>
      </c>
      <c r="P4019" s="3">
        <v>2</v>
      </c>
      <c r="Q4019" s="3" t="b">
        <v>0</v>
      </c>
      <c r="R4019" s="3" t="s">
        <v>8271</v>
      </c>
      <c r="S4019" s="7">
        <f t="shared" si="372"/>
        <v>1</v>
      </c>
      <c r="T4019" s="3">
        <f t="shared" si="377"/>
        <v>52.5</v>
      </c>
      <c r="U4019" s="9" t="s">
        <v>8310</v>
      </c>
      <c r="V4019" s="3" t="s">
        <v>8311</v>
      </c>
    </row>
    <row r="4020" spans="1:22" ht="28.8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15">
        <f t="shared" si="373"/>
        <v>42650.91097222222</v>
      </c>
      <c r="K4020" s="3">
        <v>1473285108</v>
      </c>
      <c r="L4020" s="15">
        <f t="shared" si="374"/>
        <v>42620.91097222222</v>
      </c>
      <c r="M4020" s="15" t="str">
        <f t="shared" si="375"/>
        <v>Sep</v>
      </c>
      <c r="N4020" s="15" t="str">
        <f t="shared" si="376"/>
        <v>2016</v>
      </c>
      <c r="O4020" s="3" t="b">
        <v>0</v>
      </c>
      <c r="P4020" s="3">
        <v>4</v>
      </c>
      <c r="Q4020" s="3" t="b">
        <v>0</v>
      </c>
      <c r="R4020" s="3" t="s">
        <v>8271</v>
      </c>
      <c r="S4020" s="7">
        <f t="shared" si="372"/>
        <v>9</v>
      </c>
      <c r="T4020" s="3">
        <f t="shared" si="377"/>
        <v>32.5</v>
      </c>
      <c r="U4020" s="9" t="s">
        <v>8310</v>
      </c>
      <c r="V4020" s="3" t="s">
        <v>8311</v>
      </c>
    </row>
    <row r="4021" spans="1:22" ht="43.2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15">
        <f t="shared" si="373"/>
        <v>42475.686111111107</v>
      </c>
      <c r="K4021" s="3">
        <v>1455725596</v>
      </c>
      <c r="L4021" s="15">
        <f t="shared" si="374"/>
        <v>42417.675879629634</v>
      </c>
      <c r="M4021" s="15" t="str">
        <f t="shared" si="375"/>
        <v>Feb</v>
      </c>
      <c r="N4021" s="15" t="str">
        <f t="shared" si="376"/>
        <v>2016</v>
      </c>
      <c r="O4021" s="3" t="b">
        <v>0</v>
      </c>
      <c r="P4021" s="3">
        <v>4</v>
      </c>
      <c r="Q4021" s="3" t="b">
        <v>0</v>
      </c>
      <c r="R4021" s="3" t="s">
        <v>8271</v>
      </c>
      <c r="S4021" s="7">
        <f t="shared" si="372"/>
        <v>1</v>
      </c>
      <c r="T4021" s="3">
        <f t="shared" si="377"/>
        <v>7.25</v>
      </c>
      <c r="U4021" s="9" t="s">
        <v>8310</v>
      </c>
      <c r="V4021" s="3" t="s">
        <v>8311</v>
      </c>
    </row>
    <row r="4022" spans="1:22" ht="43.2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15">
        <f t="shared" si="373"/>
        <v>42087.149293981478</v>
      </c>
      <c r="K4022" s="3">
        <v>1424579699</v>
      </c>
      <c r="L4022" s="15">
        <f t="shared" si="374"/>
        <v>42057.190960648149</v>
      </c>
      <c r="M4022" s="15" t="str">
        <f t="shared" si="375"/>
        <v>Feb</v>
      </c>
      <c r="N4022" s="15" t="str">
        <f t="shared" si="376"/>
        <v>2015</v>
      </c>
      <c r="O4022" s="3" t="b">
        <v>0</v>
      </c>
      <c r="P4022" s="3">
        <v>3</v>
      </c>
      <c r="Q4022" s="3" t="b">
        <v>0</v>
      </c>
      <c r="R4022" s="3" t="s">
        <v>8271</v>
      </c>
      <c r="S4022" s="7">
        <f t="shared" si="372"/>
        <v>17</v>
      </c>
      <c r="T4022" s="3">
        <f t="shared" si="377"/>
        <v>33.33</v>
      </c>
      <c r="U4022" s="9" t="s">
        <v>8310</v>
      </c>
      <c r="V4022" s="3" t="s">
        <v>8311</v>
      </c>
    </row>
    <row r="4023" spans="1:22" ht="43.2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15">
        <f t="shared" si="373"/>
        <v>41938.911550925928</v>
      </c>
      <c r="K4023" s="3">
        <v>1409176358</v>
      </c>
      <c r="L4023" s="15">
        <f t="shared" si="374"/>
        <v>41878.911550925928</v>
      </c>
      <c r="M4023" s="15" t="str">
        <f t="shared" si="375"/>
        <v>Aug</v>
      </c>
      <c r="N4023" s="15" t="str">
        <f t="shared" si="376"/>
        <v>2014</v>
      </c>
      <c r="O4023" s="3" t="b">
        <v>0</v>
      </c>
      <c r="P4023" s="3">
        <v>2</v>
      </c>
      <c r="Q4023" s="3" t="b">
        <v>0</v>
      </c>
      <c r="R4023" s="3" t="s">
        <v>8271</v>
      </c>
      <c r="S4023" s="7">
        <f t="shared" si="372"/>
        <v>1</v>
      </c>
      <c r="T4023" s="3">
        <f t="shared" si="377"/>
        <v>62.5</v>
      </c>
      <c r="U4023" s="9" t="s">
        <v>8310</v>
      </c>
      <c r="V4023" s="3" t="s">
        <v>8311</v>
      </c>
    </row>
    <row r="4024" spans="1:22" ht="28.8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15">
        <f t="shared" si="373"/>
        <v>42036.120833333334</v>
      </c>
      <c r="K4024" s="3">
        <v>1418824867</v>
      </c>
      <c r="L4024" s="15">
        <f t="shared" si="374"/>
        <v>41990.584108796291</v>
      </c>
      <c r="M4024" s="15" t="str">
        <f t="shared" si="375"/>
        <v>Dec</v>
      </c>
      <c r="N4024" s="15" t="str">
        <f t="shared" si="376"/>
        <v>2014</v>
      </c>
      <c r="O4024" s="3" t="b">
        <v>0</v>
      </c>
      <c r="P4024" s="3">
        <v>197</v>
      </c>
      <c r="Q4024" s="3" t="b">
        <v>0</v>
      </c>
      <c r="R4024" s="3" t="s">
        <v>8271</v>
      </c>
      <c r="S4024" s="7">
        <f t="shared" si="372"/>
        <v>70</v>
      </c>
      <c r="T4024" s="3">
        <f t="shared" si="377"/>
        <v>63.56</v>
      </c>
      <c r="U4024" s="9" t="s">
        <v>8310</v>
      </c>
      <c r="V4024" s="3" t="s">
        <v>8311</v>
      </c>
    </row>
    <row r="4025" spans="1:22" ht="43.2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15">
        <f t="shared" si="373"/>
        <v>42453.957905092597</v>
      </c>
      <c r="K4025" s="3">
        <v>1454975963</v>
      </c>
      <c r="L4025" s="15">
        <f t="shared" si="374"/>
        <v>42408.999571759254</v>
      </c>
      <c r="M4025" s="15" t="str">
        <f t="shared" si="375"/>
        <v>Feb</v>
      </c>
      <c r="N4025" s="15" t="str">
        <f t="shared" si="376"/>
        <v>2016</v>
      </c>
      <c r="O4025" s="3" t="b">
        <v>0</v>
      </c>
      <c r="P4025" s="3">
        <v>0</v>
      </c>
      <c r="Q4025" s="3" t="b">
        <v>0</v>
      </c>
      <c r="R4025" s="3" t="s">
        <v>8271</v>
      </c>
      <c r="S4025" s="7">
        <f t="shared" si="372"/>
        <v>0</v>
      </c>
      <c r="T4025" s="3" t="e">
        <f t="shared" si="377"/>
        <v>#DIV/0!</v>
      </c>
      <c r="U4025" s="9" t="s">
        <v>8310</v>
      </c>
      <c r="V4025" s="3" t="s">
        <v>8311</v>
      </c>
    </row>
    <row r="4026" spans="1:22" ht="43.2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15">
        <f t="shared" si="373"/>
        <v>42247.670104166667</v>
      </c>
      <c r="K4026" s="3">
        <v>1438445097</v>
      </c>
      <c r="L4026" s="15">
        <f t="shared" si="374"/>
        <v>42217.670104166667</v>
      </c>
      <c r="M4026" s="15" t="str">
        <f t="shared" si="375"/>
        <v>Aug</v>
      </c>
      <c r="N4026" s="15" t="str">
        <f t="shared" si="376"/>
        <v>2015</v>
      </c>
      <c r="O4026" s="3" t="b">
        <v>0</v>
      </c>
      <c r="P4026" s="3">
        <v>1</v>
      </c>
      <c r="Q4026" s="3" t="b">
        <v>0</v>
      </c>
      <c r="R4026" s="3" t="s">
        <v>8271</v>
      </c>
      <c r="S4026" s="7">
        <f t="shared" si="372"/>
        <v>1</v>
      </c>
      <c r="T4026" s="3">
        <f t="shared" si="377"/>
        <v>10</v>
      </c>
      <c r="U4026" s="9" t="s">
        <v>8310</v>
      </c>
      <c r="V4026" s="3" t="s">
        <v>8311</v>
      </c>
    </row>
    <row r="4027" spans="1:22" ht="57.6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15">
        <f t="shared" si="373"/>
        <v>42211.237685185188</v>
      </c>
      <c r="K4027" s="3">
        <v>1432705336</v>
      </c>
      <c r="L4027" s="15">
        <f t="shared" si="374"/>
        <v>42151.237685185188</v>
      </c>
      <c r="M4027" s="15" t="str">
        <f t="shared" si="375"/>
        <v>May</v>
      </c>
      <c r="N4027" s="15" t="str">
        <f t="shared" si="376"/>
        <v>2015</v>
      </c>
      <c r="O4027" s="3" t="b">
        <v>0</v>
      </c>
      <c r="P4027" s="3">
        <v>4</v>
      </c>
      <c r="Q4027" s="3" t="b">
        <v>0</v>
      </c>
      <c r="R4027" s="3" t="s">
        <v>8271</v>
      </c>
      <c r="S4027" s="7">
        <f t="shared" si="372"/>
        <v>5</v>
      </c>
      <c r="T4027" s="3">
        <f t="shared" si="377"/>
        <v>62.5</v>
      </c>
      <c r="U4027" s="9" t="s">
        <v>8310</v>
      </c>
      <c r="V4027" s="3" t="s">
        <v>8311</v>
      </c>
    </row>
    <row r="4028" spans="1:22" ht="43.2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15">
        <f t="shared" si="373"/>
        <v>42342.697210648148</v>
      </c>
      <c r="K4028" s="3">
        <v>1444059839</v>
      </c>
      <c r="L4028" s="15">
        <f t="shared" si="374"/>
        <v>42282.655543981484</v>
      </c>
      <c r="M4028" s="15" t="str">
        <f t="shared" si="375"/>
        <v>Oct</v>
      </c>
      <c r="N4028" s="15" t="str">
        <f t="shared" si="376"/>
        <v>2015</v>
      </c>
      <c r="O4028" s="3" t="b">
        <v>0</v>
      </c>
      <c r="P4028" s="3">
        <v>0</v>
      </c>
      <c r="Q4028" s="3" t="b">
        <v>0</v>
      </c>
      <c r="R4028" s="3" t="s">
        <v>8271</v>
      </c>
      <c r="S4028" s="7">
        <f t="shared" si="372"/>
        <v>0</v>
      </c>
      <c r="T4028" s="3" t="e">
        <f t="shared" si="377"/>
        <v>#DIV/0!</v>
      </c>
      <c r="U4028" s="9" t="s">
        <v>8310</v>
      </c>
      <c r="V4028" s="3" t="s">
        <v>8311</v>
      </c>
    </row>
    <row r="4029" spans="1:22" ht="43.2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15">
        <f t="shared" si="373"/>
        <v>42789.041666666672</v>
      </c>
      <c r="K4029" s="3">
        <v>1486077481</v>
      </c>
      <c r="L4029" s="15">
        <f t="shared" si="374"/>
        <v>42768.97084490741</v>
      </c>
      <c r="M4029" s="15" t="str">
        <f t="shared" si="375"/>
        <v>Feb</v>
      </c>
      <c r="N4029" s="15" t="str">
        <f t="shared" si="376"/>
        <v>2017</v>
      </c>
      <c r="O4029" s="3" t="b">
        <v>0</v>
      </c>
      <c r="P4029" s="3">
        <v>7</v>
      </c>
      <c r="Q4029" s="3" t="b">
        <v>0</v>
      </c>
      <c r="R4029" s="3" t="s">
        <v>8271</v>
      </c>
      <c r="S4029" s="7">
        <f t="shared" si="372"/>
        <v>7</v>
      </c>
      <c r="T4029" s="3">
        <f t="shared" si="377"/>
        <v>30.71</v>
      </c>
      <c r="U4029" s="9" t="s">
        <v>8310</v>
      </c>
      <c r="V4029" s="3" t="s">
        <v>8311</v>
      </c>
    </row>
    <row r="4030" spans="1:22" ht="43.2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15">
        <f t="shared" si="373"/>
        <v>41795.938657407409</v>
      </c>
      <c r="K4030" s="3">
        <v>1399415500</v>
      </c>
      <c r="L4030" s="15">
        <f t="shared" si="374"/>
        <v>41765.938657407409</v>
      </c>
      <c r="M4030" s="15" t="str">
        <f t="shared" si="375"/>
        <v>May</v>
      </c>
      <c r="N4030" s="15" t="str">
        <f t="shared" si="376"/>
        <v>2014</v>
      </c>
      <c r="O4030" s="3" t="b">
        <v>0</v>
      </c>
      <c r="P4030" s="3">
        <v>11</v>
      </c>
      <c r="Q4030" s="3" t="b">
        <v>0</v>
      </c>
      <c r="R4030" s="3" t="s">
        <v>8271</v>
      </c>
      <c r="S4030" s="7">
        <f t="shared" si="372"/>
        <v>28</v>
      </c>
      <c r="T4030" s="3">
        <f t="shared" si="377"/>
        <v>51</v>
      </c>
      <c r="U4030" s="9" t="s">
        <v>8310</v>
      </c>
      <c r="V4030" s="3" t="s">
        <v>8311</v>
      </c>
    </row>
    <row r="4031" spans="1:22" ht="43.2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15">
        <f t="shared" si="373"/>
        <v>42352.025115740747</v>
      </c>
      <c r="K4031" s="3">
        <v>1447461370</v>
      </c>
      <c r="L4031" s="15">
        <f t="shared" si="374"/>
        <v>42322.025115740747</v>
      </c>
      <c r="M4031" s="15" t="str">
        <f t="shared" si="375"/>
        <v>Nov</v>
      </c>
      <c r="N4031" s="15" t="str">
        <f t="shared" si="376"/>
        <v>2015</v>
      </c>
      <c r="O4031" s="3" t="b">
        <v>0</v>
      </c>
      <c r="P4031" s="3">
        <v>0</v>
      </c>
      <c r="Q4031" s="3" t="b">
        <v>0</v>
      </c>
      <c r="R4031" s="3" t="s">
        <v>8271</v>
      </c>
      <c r="S4031" s="7">
        <f t="shared" si="372"/>
        <v>0</v>
      </c>
      <c r="T4031" s="3" t="e">
        <f t="shared" si="377"/>
        <v>#DIV/0!</v>
      </c>
      <c r="U4031" s="9" t="s">
        <v>8310</v>
      </c>
      <c r="V4031" s="3" t="s">
        <v>8311</v>
      </c>
    </row>
    <row r="4032" spans="1:22" ht="57.6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15">
        <f t="shared" si="373"/>
        <v>42403.784027777772</v>
      </c>
      <c r="K4032" s="3">
        <v>1452008599</v>
      </c>
      <c r="L4032" s="15">
        <f t="shared" si="374"/>
        <v>42374.655081018514</v>
      </c>
      <c r="M4032" s="15" t="str">
        <f t="shared" si="375"/>
        <v>Jan</v>
      </c>
      <c r="N4032" s="15" t="str">
        <f t="shared" si="376"/>
        <v>2016</v>
      </c>
      <c r="O4032" s="3" t="b">
        <v>0</v>
      </c>
      <c r="P4032" s="3">
        <v>6</v>
      </c>
      <c r="Q4032" s="3" t="b">
        <v>0</v>
      </c>
      <c r="R4032" s="3" t="s">
        <v>8271</v>
      </c>
      <c r="S4032" s="7">
        <f t="shared" si="372"/>
        <v>16</v>
      </c>
      <c r="T4032" s="3">
        <f t="shared" si="377"/>
        <v>66.67</v>
      </c>
      <c r="U4032" s="9" t="s">
        <v>8310</v>
      </c>
      <c r="V4032" s="3" t="s">
        <v>8311</v>
      </c>
    </row>
    <row r="4033" spans="1:22" ht="43.2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15">
        <f t="shared" si="373"/>
        <v>41991.626898148148</v>
      </c>
      <c r="K4033" s="3">
        <v>1414591364</v>
      </c>
      <c r="L4033" s="15">
        <f t="shared" si="374"/>
        <v>41941.585231481484</v>
      </c>
      <c r="M4033" s="15" t="str">
        <f t="shared" si="375"/>
        <v>Oct</v>
      </c>
      <c r="N4033" s="15" t="str">
        <f t="shared" si="376"/>
        <v>2014</v>
      </c>
      <c r="O4033" s="3" t="b">
        <v>0</v>
      </c>
      <c r="P4033" s="3">
        <v>0</v>
      </c>
      <c r="Q4033" s="3" t="b">
        <v>0</v>
      </c>
      <c r="R4033" s="3" t="s">
        <v>8271</v>
      </c>
      <c r="S4033" s="7">
        <f t="shared" si="372"/>
        <v>0</v>
      </c>
      <c r="T4033" s="3" t="e">
        <f t="shared" si="377"/>
        <v>#DIV/0!</v>
      </c>
      <c r="U4033" s="9" t="s">
        <v>8310</v>
      </c>
      <c r="V4033" s="3" t="s">
        <v>8311</v>
      </c>
    </row>
    <row r="4034" spans="1:22" ht="43.2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15">
        <f t="shared" si="373"/>
        <v>42353.85087962963</v>
      </c>
      <c r="K4034" s="3">
        <v>1445023516</v>
      </c>
      <c r="L4034" s="15">
        <f t="shared" si="374"/>
        <v>42293.809212962966</v>
      </c>
      <c r="M4034" s="15" t="str">
        <f t="shared" si="375"/>
        <v>Oct</v>
      </c>
      <c r="N4034" s="15" t="str">
        <f t="shared" si="376"/>
        <v>2015</v>
      </c>
      <c r="O4034" s="3" t="b">
        <v>0</v>
      </c>
      <c r="P4034" s="3">
        <v>7</v>
      </c>
      <c r="Q4034" s="3" t="b">
        <v>0</v>
      </c>
      <c r="R4034" s="3" t="s">
        <v>8271</v>
      </c>
      <c r="S4034" s="7">
        <f t="shared" ref="S4034:S4097" si="378">ROUND((E4034/D4034)*100,0)</f>
        <v>7</v>
      </c>
      <c r="T4034" s="3">
        <f t="shared" si="377"/>
        <v>59</v>
      </c>
      <c r="U4034" s="9" t="s">
        <v>8310</v>
      </c>
      <c r="V4034" s="3" t="s">
        <v>8311</v>
      </c>
    </row>
    <row r="4035" spans="1:22" ht="43.2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15">
        <f t="shared" ref="J4035:J4098" si="379">(((I4035/60)/60)/24)+DATE(1970,1,1)</f>
        <v>42645.375</v>
      </c>
      <c r="K4035" s="3">
        <v>1472711224</v>
      </c>
      <c r="L4035" s="15">
        <f t="shared" ref="L4035:L4098" si="380">(((K4035/60)/60)/24)+DATE(1970,1,1)</f>
        <v>42614.268796296295</v>
      </c>
      <c r="M4035" s="15" t="str">
        <f t="shared" ref="M4035:M4098" si="381">TEXT(L4035, "mmm")</f>
        <v>Sep</v>
      </c>
      <c r="N4035" s="15" t="str">
        <f t="shared" ref="N4035:N4098" si="382">TEXT(L4035, "yyyy")</f>
        <v>2016</v>
      </c>
      <c r="O4035" s="3" t="b">
        <v>0</v>
      </c>
      <c r="P4035" s="3">
        <v>94</v>
      </c>
      <c r="Q4035" s="3" t="b">
        <v>0</v>
      </c>
      <c r="R4035" s="3" t="s">
        <v>8271</v>
      </c>
      <c r="S4035" s="7">
        <f t="shared" si="378"/>
        <v>26</v>
      </c>
      <c r="T4035" s="3">
        <f t="shared" ref="T4035:T4098" si="383">ROUND(E4035/P4035,2)</f>
        <v>65.34</v>
      </c>
      <c r="U4035" s="9" t="s">
        <v>8310</v>
      </c>
      <c r="V4035" s="3" t="s">
        <v>8311</v>
      </c>
    </row>
    <row r="4036" spans="1:22" ht="43.2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15">
        <f t="shared" si="379"/>
        <v>42097.905671296292</v>
      </c>
      <c r="K4036" s="3">
        <v>1425509050</v>
      </c>
      <c r="L4036" s="15">
        <f t="shared" si="380"/>
        <v>42067.947337962964</v>
      </c>
      <c r="M4036" s="15" t="str">
        <f t="shared" si="381"/>
        <v>Mar</v>
      </c>
      <c r="N4036" s="15" t="str">
        <f t="shared" si="382"/>
        <v>2015</v>
      </c>
      <c r="O4036" s="3" t="b">
        <v>0</v>
      </c>
      <c r="P4036" s="3">
        <v>2</v>
      </c>
      <c r="Q4036" s="3" t="b">
        <v>0</v>
      </c>
      <c r="R4036" s="3" t="s">
        <v>8271</v>
      </c>
      <c r="S4036" s="7">
        <f t="shared" si="378"/>
        <v>1</v>
      </c>
      <c r="T4036" s="3">
        <f t="shared" si="383"/>
        <v>100</v>
      </c>
      <c r="U4036" s="9" t="s">
        <v>8310</v>
      </c>
      <c r="V4036" s="3" t="s">
        <v>8311</v>
      </c>
    </row>
    <row r="4037" spans="1:22" ht="28.8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15">
        <f t="shared" si="379"/>
        <v>41933.882951388885</v>
      </c>
      <c r="K4037" s="3">
        <v>1411333887</v>
      </c>
      <c r="L4037" s="15">
        <f t="shared" si="380"/>
        <v>41903.882951388885</v>
      </c>
      <c r="M4037" s="15" t="str">
        <f t="shared" si="381"/>
        <v>Sep</v>
      </c>
      <c r="N4037" s="15" t="str">
        <f t="shared" si="382"/>
        <v>2014</v>
      </c>
      <c r="O4037" s="3" t="b">
        <v>0</v>
      </c>
      <c r="P4037" s="3">
        <v>25</v>
      </c>
      <c r="Q4037" s="3" t="b">
        <v>0</v>
      </c>
      <c r="R4037" s="3" t="s">
        <v>8271</v>
      </c>
      <c r="S4037" s="7">
        <f t="shared" si="378"/>
        <v>37</v>
      </c>
      <c r="T4037" s="3">
        <f t="shared" si="383"/>
        <v>147.4</v>
      </c>
      <c r="U4037" s="9" t="s">
        <v>8310</v>
      </c>
      <c r="V4037" s="3" t="s">
        <v>8311</v>
      </c>
    </row>
    <row r="4038" spans="1:22" ht="43.2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15">
        <f t="shared" si="379"/>
        <v>41821.9375</v>
      </c>
      <c r="K4038" s="3">
        <v>1402784964</v>
      </c>
      <c r="L4038" s="15">
        <f t="shared" si="380"/>
        <v>41804.937083333331</v>
      </c>
      <c r="M4038" s="15" t="str">
        <f t="shared" si="381"/>
        <v>Jun</v>
      </c>
      <c r="N4038" s="15" t="str">
        <f t="shared" si="382"/>
        <v>2014</v>
      </c>
      <c r="O4038" s="3" t="b">
        <v>0</v>
      </c>
      <c r="P4038" s="3">
        <v>17</v>
      </c>
      <c r="Q4038" s="3" t="b">
        <v>0</v>
      </c>
      <c r="R4038" s="3" t="s">
        <v>8271</v>
      </c>
      <c r="S4038" s="7">
        <f t="shared" si="378"/>
        <v>47</v>
      </c>
      <c r="T4038" s="3">
        <f t="shared" si="383"/>
        <v>166.06</v>
      </c>
      <c r="U4038" s="9" t="s">
        <v>8310</v>
      </c>
      <c r="V4038" s="3" t="s">
        <v>8311</v>
      </c>
    </row>
    <row r="4039" spans="1:22" ht="57.6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15">
        <f t="shared" si="379"/>
        <v>42514.600694444445</v>
      </c>
      <c r="K4039" s="3">
        <v>1462585315</v>
      </c>
      <c r="L4039" s="15">
        <f t="shared" si="380"/>
        <v>42497.070775462969</v>
      </c>
      <c r="M4039" s="15" t="str">
        <f t="shared" si="381"/>
        <v>May</v>
      </c>
      <c r="N4039" s="15" t="str">
        <f t="shared" si="382"/>
        <v>2016</v>
      </c>
      <c r="O4039" s="3" t="b">
        <v>0</v>
      </c>
      <c r="P4039" s="3">
        <v>2</v>
      </c>
      <c r="Q4039" s="3" t="b">
        <v>0</v>
      </c>
      <c r="R4039" s="3" t="s">
        <v>8271</v>
      </c>
      <c r="S4039" s="7">
        <f t="shared" si="378"/>
        <v>11</v>
      </c>
      <c r="T4039" s="3">
        <f t="shared" si="383"/>
        <v>40</v>
      </c>
      <c r="U4039" s="9" t="s">
        <v>8310</v>
      </c>
      <c r="V4039" s="3" t="s">
        <v>8311</v>
      </c>
    </row>
    <row r="4040" spans="1:22" ht="43.2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15">
        <f t="shared" si="379"/>
        <v>41929.798726851855</v>
      </c>
      <c r="K4040" s="3">
        <v>1408389010</v>
      </c>
      <c r="L4040" s="15">
        <f t="shared" si="380"/>
        <v>41869.798726851855</v>
      </c>
      <c r="M4040" s="15" t="str">
        <f t="shared" si="381"/>
        <v>Aug</v>
      </c>
      <c r="N4040" s="15" t="str">
        <f t="shared" si="382"/>
        <v>2014</v>
      </c>
      <c r="O4040" s="3" t="b">
        <v>0</v>
      </c>
      <c r="P4040" s="3">
        <v>4</v>
      </c>
      <c r="Q4040" s="3" t="b">
        <v>0</v>
      </c>
      <c r="R4040" s="3" t="s">
        <v>8271</v>
      </c>
      <c r="S4040" s="7">
        <f t="shared" si="378"/>
        <v>12</v>
      </c>
      <c r="T4040" s="3">
        <f t="shared" si="383"/>
        <v>75.25</v>
      </c>
      <c r="U4040" s="9" t="s">
        <v>8310</v>
      </c>
      <c r="V4040" s="3" t="s">
        <v>8311</v>
      </c>
    </row>
    <row r="4041" spans="1:22" ht="43.2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15">
        <f t="shared" si="379"/>
        <v>42339.249305555553</v>
      </c>
      <c r="K4041" s="3">
        <v>1446048367</v>
      </c>
      <c r="L4041" s="15">
        <f t="shared" si="380"/>
        <v>42305.670914351853</v>
      </c>
      <c r="M4041" s="15" t="str">
        <f t="shared" si="381"/>
        <v>Oct</v>
      </c>
      <c r="N4041" s="15" t="str">
        <f t="shared" si="382"/>
        <v>2015</v>
      </c>
      <c r="O4041" s="3" t="b">
        <v>0</v>
      </c>
      <c r="P4041" s="3">
        <v>5</v>
      </c>
      <c r="Q4041" s="3" t="b">
        <v>0</v>
      </c>
      <c r="R4041" s="3" t="s">
        <v>8271</v>
      </c>
      <c r="S4041" s="7">
        <f t="shared" si="378"/>
        <v>60</v>
      </c>
      <c r="T4041" s="3">
        <f t="shared" si="383"/>
        <v>60</v>
      </c>
      <c r="U4041" s="9" t="s">
        <v>8310</v>
      </c>
      <c r="V4041" s="3" t="s">
        <v>8311</v>
      </c>
    </row>
    <row r="4042" spans="1:22" ht="43.2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15">
        <f t="shared" si="379"/>
        <v>42203.125</v>
      </c>
      <c r="K4042" s="3">
        <v>1432100004</v>
      </c>
      <c r="L4042" s="15">
        <f t="shared" si="380"/>
        <v>42144.231527777782</v>
      </c>
      <c r="M4042" s="15" t="str">
        <f t="shared" si="381"/>
        <v>May</v>
      </c>
      <c r="N4042" s="15" t="str">
        <f t="shared" si="382"/>
        <v>2015</v>
      </c>
      <c r="O4042" s="3" t="b">
        <v>0</v>
      </c>
      <c r="P4042" s="3">
        <v>2</v>
      </c>
      <c r="Q4042" s="3" t="b">
        <v>0</v>
      </c>
      <c r="R4042" s="3" t="s">
        <v>8271</v>
      </c>
      <c r="S4042" s="7">
        <f t="shared" si="378"/>
        <v>31</v>
      </c>
      <c r="T4042" s="3">
        <f t="shared" si="383"/>
        <v>1250</v>
      </c>
      <c r="U4042" s="9" t="s">
        <v>8310</v>
      </c>
      <c r="V4042" s="3" t="s">
        <v>8311</v>
      </c>
    </row>
    <row r="4043" spans="1:22" ht="28.8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15">
        <f t="shared" si="379"/>
        <v>42619.474004629628</v>
      </c>
      <c r="K4043" s="3">
        <v>1467976954</v>
      </c>
      <c r="L4043" s="15">
        <f t="shared" si="380"/>
        <v>42559.474004629628</v>
      </c>
      <c r="M4043" s="15" t="str">
        <f t="shared" si="381"/>
        <v>Jul</v>
      </c>
      <c r="N4043" s="15" t="str">
        <f t="shared" si="382"/>
        <v>2016</v>
      </c>
      <c r="O4043" s="3" t="b">
        <v>0</v>
      </c>
      <c r="P4043" s="3">
        <v>2</v>
      </c>
      <c r="Q4043" s="3" t="b">
        <v>0</v>
      </c>
      <c r="R4043" s="3" t="s">
        <v>8271</v>
      </c>
      <c r="S4043" s="7">
        <f t="shared" si="378"/>
        <v>0</v>
      </c>
      <c r="T4043" s="3">
        <f t="shared" si="383"/>
        <v>10.5</v>
      </c>
      <c r="U4043" s="9" t="s">
        <v>8310</v>
      </c>
      <c r="V4043" s="3" t="s">
        <v>8311</v>
      </c>
    </row>
    <row r="4044" spans="1:22" ht="43.2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15">
        <f t="shared" si="379"/>
        <v>42024.802777777775</v>
      </c>
      <c r="K4044" s="3">
        <v>1419213664</v>
      </c>
      <c r="L4044" s="15">
        <f t="shared" si="380"/>
        <v>41995.084074074075</v>
      </c>
      <c r="M4044" s="15" t="str">
        <f t="shared" si="381"/>
        <v>Dec</v>
      </c>
      <c r="N4044" s="15" t="str">
        <f t="shared" si="382"/>
        <v>2014</v>
      </c>
      <c r="O4044" s="3" t="b">
        <v>0</v>
      </c>
      <c r="P4044" s="3">
        <v>3</v>
      </c>
      <c r="Q4044" s="3" t="b">
        <v>0</v>
      </c>
      <c r="R4044" s="3" t="s">
        <v>8271</v>
      </c>
      <c r="S4044" s="7">
        <f t="shared" si="378"/>
        <v>0</v>
      </c>
      <c r="T4044" s="3">
        <f t="shared" si="383"/>
        <v>7</v>
      </c>
      <c r="U4044" s="9" t="s">
        <v>8310</v>
      </c>
      <c r="V4044" s="3" t="s">
        <v>8311</v>
      </c>
    </row>
    <row r="4045" spans="1:22" ht="43.2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15">
        <f t="shared" si="379"/>
        <v>41963.957465277781</v>
      </c>
      <c r="K4045" s="3">
        <v>1415228325</v>
      </c>
      <c r="L4045" s="15">
        <f t="shared" si="380"/>
        <v>41948.957465277781</v>
      </c>
      <c r="M4045" s="15" t="str">
        <f t="shared" si="381"/>
        <v>Nov</v>
      </c>
      <c r="N4045" s="15" t="str">
        <f t="shared" si="382"/>
        <v>2014</v>
      </c>
      <c r="O4045" s="3" t="b">
        <v>0</v>
      </c>
      <c r="P4045" s="3">
        <v>0</v>
      </c>
      <c r="Q4045" s="3" t="b">
        <v>0</v>
      </c>
      <c r="R4045" s="3" t="s">
        <v>8271</v>
      </c>
      <c r="S4045" s="7">
        <f t="shared" si="378"/>
        <v>0</v>
      </c>
      <c r="T4045" s="3" t="e">
        <f t="shared" si="383"/>
        <v>#DIV/0!</v>
      </c>
      <c r="U4045" s="9" t="s">
        <v>8310</v>
      </c>
      <c r="V4045" s="3" t="s">
        <v>8311</v>
      </c>
    </row>
    <row r="4046" spans="1:22" ht="43.2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15">
        <f t="shared" si="379"/>
        <v>42104.208333333328</v>
      </c>
      <c r="K4046" s="3">
        <v>1426050982</v>
      </c>
      <c r="L4046" s="15">
        <f t="shared" si="380"/>
        <v>42074.219699074078</v>
      </c>
      <c r="M4046" s="15" t="str">
        <f t="shared" si="381"/>
        <v>Mar</v>
      </c>
      <c r="N4046" s="15" t="str">
        <f t="shared" si="382"/>
        <v>2015</v>
      </c>
      <c r="O4046" s="3" t="b">
        <v>0</v>
      </c>
      <c r="P4046" s="3">
        <v>4</v>
      </c>
      <c r="Q4046" s="3" t="b">
        <v>0</v>
      </c>
      <c r="R4046" s="3" t="s">
        <v>8271</v>
      </c>
      <c r="S4046" s="7">
        <f t="shared" si="378"/>
        <v>38</v>
      </c>
      <c r="T4046" s="3">
        <f t="shared" si="383"/>
        <v>56.25</v>
      </c>
      <c r="U4046" s="9" t="s">
        <v>8310</v>
      </c>
      <c r="V4046" s="3" t="s">
        <v>8311</v>
      </c>
    </row>
    <row r="4047" spans="1:22" ht="57.6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15">
        <f t="shared" si="379"/>
        <v>41872.201261574075</v>
      </c>
      <c r="K4047" s="3">
        <v>1406004589</v>
      </c>
      <c r="L4047" s="15">
        <f t="shared" si="380"/>
        <v>41842.201261574075</v>
      </c>
      <c r="M4047" s="15" t="str">
        <f t="shared" si="381"/>
        <v>Jul</v>
      </c>
      <c r="N4047" s="15" t="str">
        <f t="shared" si="382"/>
        <v>2014</v>
      </c>
      <c r="O4047" s="3" t="b">
        <v>0</v>
      </c>
      <c r="P4047" s="3">
        <v>1</v>
      </c>
      <c r="Q4047" s="3" t="b">
        <v>0</v>
      </c>
      <c r="R4047" s="3" t="s">
        <v>8271</v>
      </c>
      <c r="S4047" s="7">
        <f t="shared" si="378"/>
        <v>0</v>
      </c>
      <c r="T4047" s="3">
        <f t="shared" si="383"/>
        <v>1</v>
      </c>
      <c r="U4047" s="9" t="s">
        <v>8310</v>
      </c>
      <c r="V4047" s="3" t="s">
        <v>8311</v>
      </c>
    </row>
    <row r="4048" spans="1:22" ht="57.6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15">
        <f t="shared" si="379"/>
        <v>41934.650578703702</v>
      </c>
      <c r="K4048" s="3">
        <v>1411400210</v>
      </c>
      <c r="L4048" s="15">
        <f t="shared" si="380"/>
        <v>41904.650578703702</v>
      </c>
      <c r="M4048" s="15" t="str">
        <f t="shared" si="381"/>
        <v>Sep</v>
      </c>
      <c r="N4048" s="15" t="str">
        <f t="shared" si="382"/>
        <v>2014</v>
      </c>
      <c r="O4048" s="3" t="b">
        <v>0</v>
      </c>
      <c r="P4048" s="3">
        <v>12</v>
      </c>
      <c r="Q4048" s="3" t="b">
        <v>0</v>
      </c>
      <c r="R4048" s="3" t="s">
        <v>8271</v>
      </c>
      <c r="S4048" s="7">
        <f t="shared" si="378"/>
        <v>8</v>
      </c>
      <c r="T4048" s="3">
        <f t="shared" si="383"/>
        <v>38.33</v>
      </c>
      <c r="U4048" s="9" t="s">
        <v>8310</v>
      </c>
      <c r="V4048" s="3" t="s">
        <v>8311</v>
      </c>
    </row>
    <row r="4049" spans="1:22" ht="43.2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15">
        <f t="shared" si="379"/>
        <v>42015.041666666672</v>
      </c>
      <c r="K4049" s="3">
        <v>1418862743</v>
      </c>
      <c r="L4049" s="15">
        <f t="shared" si="380"/>
        <v>41991.022488425922</v>
      </c>
      <c r="M4049" s="15" t="str">
        <f t="shared" si="381"/>
        <v>Dec</v>
      </c>
      <c r="N4049" s="15" t="str">
        <f t="shared" si="382"/>
        <v>2014</v>
      </c>
      <c r="O4049" s="3" t="b">
        <v>0</v>
      </c>
      <c r="P4049" s="3">
        <v>4</v>
      </c>
      <c r="Q4049" s="3" t="b">
        <v>0</v>
      </c>
      <c r="R4049" s="3" t="s">
        <v>8271</v>
      </c>
      <c r="S4049" s="7">
        <f t="shared" si="378"/>
        <v>2</v>
      </c>
      <c r="T4049" s="3">
        <f t="shared" si="383"/>
        <v>27.5</v>
      </c>
      <c r="U4049" s="9" t="s">
        <v>8310</v>
      </c>
      <c r="V4049" s="3" t="s">
        <v>8311</v>
      </c>
    </row>
    <row r="4050" spans="1:22" ht="43.2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15">
        <f t="shared" si="379"/>
        <v>42471.467442129629</v>
      </c>
      <c r="K4050" s="3">
        <v>1457352787</v>
      </c>
      <c r="L4050" s="15">
        <f t="shared" si="380"/>
        <v>42436.509108796294</v>
      </c>
      <c r="M4050" s="15" t="str">
        <f t="shared" si="381"/>
        <v>Mar</v>
      </c>
      <c r="N4050" s="15" t="str">
        <f t="shared" si="382"/>
        <v>2016</v>
      </c>
      <c r="O4050" s="3" t="b">
        <v>0</v>
      </c>
      <c r="P4050" s="3">
        <v>91</v>
      </c>
      <c r="Q4050" s="3" t="b">
        <v>0</v>
      </c>
      <c r="R4050" s="3" t="s">
        <v>8271</v>
      </c>
      <c r="S4050" s="7">
        <f t="shared" si="378"/>
        <v>18</v>
      </c>
      <c r="T4050" s="3">
        <f t="shared" si="383"/>
        <v>32.979999999999997</v>
      </c>
      <c r="U4050" s="9" t="s">
        <v>8310</v>
      </c>
      <c r="V4050" s="3" t="s">
        <v>8311</v>
      </c>
    </row>
    <row r="4051" spans="1:22" ht="43.2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15">
        <f t="shared" si="379"/>
        <v>42199.958506944444</v>
      </c>
      <c r="K4051" s="3">
        <v>1434322815</v>
      </c>
      <c r="L4051" s="15">
        <f t="shared" si="380"/>
        <v>42169.958506944444</v>
      </c>
      <c r="M4051" s="15" t="str">
        <f t="shared" si="381"/>
        <v>Jun</v>
      </c>
      <c r="N4051" s="15" t="str">
        <f t="shared" si="382"/>
        <v>2015</v>
      </c>
      <c r="O4051" s="3" t="b">
        <v>0</v>
      </c>
      <c r="P4051" s="3">
        <v>1</v>
      </c>
      <c r="Q4051" s="3" t="b">
        <v>0</v>
      </c>
      <c r="R4051" s="3" t="s">
        <v>8271</v>
      </c>
      <c r="S4051" s="7">
        <f t="shared" si="378"/>
        <v>0</v>
      </c>
      <c r="T4051" s="3">
        <f t="shared" si="383"/>
        <v>16</v>
      </c>
      <c r="U4051" s="9" t="s">
        <v>8310</v>
      </c>
      <c r="V4051" s="3" t="s">
        <v>8311</v>
      </c>
    </row>
    <row r="4052" spans="1:22" ht="43.2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15">
        <f t="shared" si="379"/>
        <v>41935.636469907404</v>
      </c>
      <c r="K4052" s="3">
        <v>1411485391</v>
      </c>
      <c r="L4052" s="15">
        <f t="shared" si="380"/>
        <v>41905.636469907404</v>
      </c>
      <c r="M4052" s="15" t="str">
        <f t="shared" si="381"/>
        <v>Sep</v>
      </c>
      <c r="N4052" s="15" t="str">
        <f t="shared" si="382"/>
        <v>2014</v>
      </c>
      <c r="O4052" s="3" t="b">
        <v>0</v>
      </c>
      <c r="P4052" s="3">
        <v>1</v>
      </c>
      <c r="Q4052" s="3" t="b">
        <v>0</v>
      </c>
      <c r="R4052" s="3" t="s">
        <v>8271</v>
      </c>
      <c r="S4052" s="7">
        <f t="shared" si="378"/>
        <v>0</v>
      </c>
      <c r="T4052" s="3">
        <f t="shared" si="383"/>
        <v>1</v>
      </c>
      <c r="U4052" s="9" t="s">
        <v>8310</v>
      </c>
      <c r="V4052" s="3" t="s">
        <v>8311</v>
      </c>
    </row>
    <row r="4053" spans="1:22" ht="43.2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15">
        <f t="shared" si="379"/>
        <v>41768.286805555559</v>
      </c>
      <c r="K4053" s="3">
        <v>1399058797</v>
      </c>
      <c r="L4053" s="15">
        <f t="shared" si="380"/>
        <v>41761.810150462967</v>
      </c>
      <c r="M4053" s="15" t="str">
        <f t="shared" si="381"/>
        <v>May</v>
      </c>
      <c r="N4053" s="15" t="str">
        <f t="shared" si="382"/>
        <v>2014</v>
      </c>
      <c r="O4053" s="3" t="b">
        <v>0</v>
      </c>
      <c r="P4053" s="3">
        <v>0</v>
      </c>
      <c r="Q4053" s="3" t="b">
        <v>0</v>
      </c>
      <c r="R4053" s="3" t="s">
        <v>8271</v>
      </c>
      <c r="S4053" s="7">
        <f t="shared" si="378"/>
        <v>0</v>
      </c>
      <c r="T4053" s="3" t="e">
        <f t="shared" si="383"/>
        <v>#DIV/0!</v>
      </c>
      <c r="U4053" s="9" t="s">
        <v>8310</v>
      </c>
      <c r="V4053" s="3" t="s">
        <v>8311</v>
      </c>
    </row>
    <row r="4054" spans="1:22" ht="57.6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15">
        <f t="shared" si="379"/>
        <v>41925.878657407404</v>
      </c>
      <c r="K4054" s="3">
        <v>1408050316</v>
      </c>
      <c r="L4054" s="15">
        <f t="shared" si="380"/>
        <v>41865.878657407404</v>
      </c>
      <c r="M4054" s="15" t="str">
        <f t="shared" si="381"/>
        <v>Aug</v>
      </c>
      <c r="N4054" s="15" t="str">
        <f t="shared" si="382"/>
        <v>2014</v>
      </c>
      <c r="O4054" s="3" t="b">
        <v>0</v>
      </c>
      <c r="P4054" s="3">
        <v>13</v>
      </c>
      <c r="Q4054" s="3" t="b">
        <v>0</v>
      </c>
      <c r="R4054" s="3" t="s">
        <v>8271</v>
      </c>
      <c r="S4054" s="7">
        <f t="shared" si="378"/>
        <v>38</v>
      </c>
      <c r="T4054" s="3">
        <f t="shared" si="383"/>
        <v>86.62</v>
      </c>
      <c r="U4054" s="9" t="s">
        <v>8310</v>
      </c>
      <c r="V4054" s="3" t="s">
        <v>8311</v>
      </c>
    </row>
    <row r="4055" spans="1:22" ht="43.2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15">
        <f t="shared" si="379"/>
        <v>41958.833333333328</v>
      </c>
      <c r="K4055" s="3">
        <v>1413477228</v>
      </c>
      <c r="L4055" s="15">
        <f t="shared" si="380"/>
        <v>41928.690138888887</v>
      </c>
      <c r="M4055" s="15" t="str">
        <f t="shared" si="381"/>
        <v>Oct</v>
      </c>
      <c r="N4055" s="15" t="str">
        <f t="shared" si="382"/>
        <v>2014</v>
      </c>
      <c r="O4055" s="3" t="b">
        <v>0</v>
      </c>
      <c r="P4055" s="3">
        <v>2</v>
      </c>
      <c r="Q4055" s="3" t="b">
        <v>0</v>
      </c>
      <c r="R4055" s="3" t="s">
        <v>8271</v>
      </c>
      <c r="S4055" s="7">
        <f t="shared" si="378"/>
        <v>22</v>
      </c>
      <c r="T4055" s="3">
        <f t="shared" si="383"/>
        <v>55</v>
      </c>
      <c r="U4055" s="9" t="s">
        <v>8310</v>
      </c>
      <c r="V4055" s="3" t="s">
        <v>8311</v>
      </c>
    </row>
    <row r="4056" spans="1:22" ht="43.2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15">
        <f t="shared" si="379"/>
        <v>42644.166666666672</v>
      </c>
      <c r="K4056" s="3">
        <v>1472674285</v>
      </c>
      <c r="L4056" s="15">
        <f t="shared" si="380"/>
        <v>42613.841261574074</v>
      </c>
      <c r="M4056" s="15" t="str">
        <f t="shared" si="381"/>
        <v>Aug</v>
      </c>
      <c r="N4056" s="15" t="str">
        <f t="shared" si="382"/>
        <v>2016</v>
      </c>
      <c r="O4056" s="3" t="b">
        <v>0</v>
      </c>
      <c r="P4056" s="3">
        <v>0</v>
      </c>
      <c r="Q4056" s="3" t="b">
        <v>0</v>
      </c>
      <c r="R4056" s="3" t="s">
        <v>8271</v>
      </c>
      <c r="S4056" s="7">
        <f t="shared" si="378"/>
        <v>0</v>
      </c>
      <c r="T4056" s="3" t="e">
        <f t="shared" si="383"/>
        <v>#DIV/0!</v>
      </c>
      <c r="U4056" s="9" t="s">
        <v>8310</v>
      </c>
      <c r="V4056" s="3" t="s">
        <v>8311</v>
      </c>
    </row>
    <row r="4057" spans="1:22" ht="43.2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15">
        <f t="shared" si="379"/>
        <v>41809.648506944446</v>
      </c>
      <c r="K4057" s="3">
        <v>1400600031</v>
      </c>
      <c r="L4057" s="15">
        <f t="shared" si="380"/>
        <v>41779.648506944446</v>
      </c>
      <c r="M4057" s="15" t="str">
        <f t="shared" si="381"/>
        <v>May</v>
      </c>
      <c r="N4057" s="15" t="str">
        <f t="shared" si="382"/>
        <v>2014</v>
      </c>
      <c r="O4057" s="3" t="b">
        <v>0</v>
      </c>
      <c r="P4057" s="3">
        <v>21</v>
      </c>
      <c r="Q4057" s="3" t="b">
        <v>0</v>
      </c>
      <c r="R4057" s="3" t="s">
        <v>8271</v>
      </c>
      <c r="S4057" s="7">
        <f t="shared" si="378"/>
        <v>18</v>
      </c>
      <c r="T4057" s="3">
        <f t="shared" si="383"/>
        <v>41.95</v>
      </c>
      <c r="U4057" s="9" t="s">
        <v>8310</v>
      </c>
      <c r="V4057" s="3" t="s">
        <v>8311</v>
      </c>
    </row>
    <row r="4058" spans="1:22" ht="43.2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15">
        <f t="shared" si="379"/>
        <v>42554.832638888889</v>
      </c>
      <c r="K4058" s="3">
        <v>1465856639</v>
      </c>
      <c r="L4058" s="15">
        <f t="shared" si="380"/>
        <v>42534.933321759265</v>
      </c>
      <c r="M4058" s="15" t="str">
        <f t="shared" si="381"/>
        <v>Jun</v>
      </c>
      <c r="N4058" s="15" t="str">
        <f t="shared" si="382"/>
        <v>2016</v>
      </c>
      <c r="O4058" s="3" t="b">
        <v>0</v>
      </c>
      <c r="P4058" s="3">
        <v>9</v>
      </c>
      <c r="Q4058" s="3" t="b">
        <v>0</v>
      </c>
      <c r="R4058" s="3" t="s">
        <v>8271</v>
      </c>
      <c r="S4058" s="7">
        <f t="shared" si="378"/>
        <v>53</v>
      </c>
      <c r="T4058" s="3">
        <f t="shared" si="383"/>
        <v>88.33</v>
      </c>
      <c r="U4058" s="9" t="s">
        <v>8310</v>
      </c>
      <c r="V4058" s="3" t="s">
        <v>8311</v>
      </c>
    </row>
    <row r="4059" spans="1:22" ht="57.6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15">
        <f t="shared" si="379"/>
        <v>42333.958333333328</v>
      </c>
      <c r="K4059" s="3">
        <v>1446506080</v>
      </c>
      <c r="L4059" s="15">
        <f t="shared" si="380"/>
        <v>42310.968518518523</v>
      </c>
      <c r="M4059" s="15" t="str">
        <f t="shared" si="381"/>
        <v>Nov</v>
      </c>
      <c r="N4059" s="15" t="str">
        <f t="shared" si="382"/>
        <v>2015</v>
      </c>
      <c r="O4059" s="3" t="b">
        <v>0</v>
      </c>
      <c r="P4059" s="3">
        <v>6</v>
      </c>
      <c r="Q4059" s="3" t="b">
        <v>0</v>
      </c>
      <c r="R4059" s="3" t="s">
        <v>8271</v>
      </c>
      <c r="S4059" s="7">
        <f t="shared" si="378"/>
        <v>22</v>
      </c>
      <c r="T4059" s="3">
        <f t="shared" si="383"/>
        <v>129.16999999999999</v>
      </c>
      <c r="U4059" s="9" t="s">
        <v>8310</v>
      </c>
      <c r="V4059" s="3" t="s">
        <v>8311</v>
      </c>
    </row>
    <row r="4060" spans="1:22" ht="43.2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15">
        <f t="shared" si="379"/>
        <v>42461.165972222225</v>
      </c>
      <c r="K4060" s="3">
        <v>1458178044</v>
      </c>
      <c r="L4060" s="15">
        <f t="shared" si="380"/>
        <v>42446.060694444444</v>
      </c>
      <c r="M4060" s="15" t="str">
        <f t="shared" si="381"/>
        <v>Mar</v>
      </c>
      <c r="N4060" s="15" t="str">
        <f t="shared" si="382"/>
        <v>2016</v>
      </c>
      <c r="O4060" s="3" t="b">
        <v>0</v>
      </c>
      <c r="P4060" s="3">
        <v>4</v>
      </c>
      <c r="Q4060" s="3" t="b">
        <v>0</v>
      </c>
      <c r="R4060" s="3" t="s">
        <v>8271</v>
      </c>
      <c r="S4060" s="7">
        <f t="shared" si="378"/>
        <v>3</v>
      </c>
      <c r="T4060" s="3">
        <f t="shared" si="383"/>
        <v>23.75</v>
      </c>
      <c r="U4060" s="9" t="s">
        <v>8310</v>
      </c>
      <c r="V4060" s="3" t="s">
        <v>8311</v>
      </c>
    </row>
    <row r="4061" spans="1:22" ht="43.2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15">
        <f t="shared" si="379"/>
        <v>41898.125</v>
      </c>
      <c r="K4061" s="3">
        <v>1408116152</v>
      </c>
      <c r="L4061" s="15">
        <f t="shared" si="380"/>
        <v>41866.640648148146</v>
      </c>
      <c r="M4061" s="15" t="str">
        <f t="shared" si="381"/>
        <v>Aug</v>
      </c>
      <c r="N4061" s="15" t="str">
        <f t="shared" si="382"/>
        <v>2014</v>
      </c>
      <c r="O4061" s="3" t="b">
        <v>0</v>
      </c>
      <c r="P4061" s="3">
        <v>7</v>
      </c>
      <c r="Q4061" s="3" t="b">
        <v>0</v>
      </c>
      <c r="R4061" s="3" t="s">
        <v>8271</v>
      </c>
      <c r="S4061" s="7">
        <f t="shared" si="378"/>
        <v>3</v>
      </c>
      <c r="T4061" s="3">
        <f t="shared" si="383"/>
        <v>35.71</v>
      </c>
      <c r="U4061" s="9" t="s">
        <v>8310</v>
      </c>
      <c r="V4061" s="3" t="s">
        <v>8311</v>
      </c>
    </row>
    <row r="4062" spans="1:22" ht="57.6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15">
        <f t="shared" si="379"/>
        <v>41813.666666666664</v>
      </c>
      <c r="K4062" s="3">
        <v>1400604056</v>
      </c>
      <c r="L4062" s="15">
        <f t="shared" si="380"/>
        <v>41779.695092592592</v>
      </c>
      <c r="M4062" s="15" t="str">
        <f t="shared" si="381"/>
        <v>May</v>
      </c>
      <c r="N4062" s="15" t="str">
        <f t="shared" si="382"/>
        <v>2014</v>
      </c>
      <c r="O4062" s="3" t="b">
        <v>0</v>
      </c>
      <c r="P4062" s="3">
        <v>5</v>
      </c>
      <c r="Q4062" s="3" t="b">
        <v>0</v>
      </c>
      <c r="R4062" s="3" t="s">
        <v>8271</v>
      </c>
      <c r="S4062" s="7">
        <f t="shared" si="378"/>
        <v>3</v>
      </c>
      <c r="T4062" s="3">
        <f t="shared" si="383"/>
        <v>57</v>
      </c>
      <c r="U4062" s="9" t="s">
        <v>8310</v>
      </c>
      <c r="V4062" s="3" t="s">
        <v>8311</v>
      </c>
    </row>
    <row r="4063" spans="1:22" ht="43.2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15">
        <f t="shared" si="379"/>
        <v>42481.099803240737</v>
      </c>
      <c r="K4063" s="3">
        <v>1456025023</v>
      </c>
      <c r="L4063" s="15">
        <f t="shared" si="380"/>
        <v>42421.141469907408</v>
      </c>
      <c r="M4063" s="15" t="str">
        <f t="shared" si="381"/>
        <v>Feb</v>
      </c>
      <c r="N4063" s="15" t="str">
        <f t="shared" si="382"/>
        <v>2016</v>
      </c>
      <c r="O4063" s="3" t="b">
        <v>0</v>
      </c>
      <c r="P4063" s="3">
        <v>0</v>
      </c>
      <c r="Q4063" s="3" t="b">
        <v>0</v>
      </c>
      <c r="R4063" s="3" t="s">
        <v>8271</v>
      </c>
      <c r="S4063" s="7">
        <f t="shared" si="378"/>
        <v>0</v>
      </c>
      <c r="T4063" s="3" t="e">
        <f t="shared" si="383"/>
        <v>#DIV/0!</v>
      </c>
      <c r="U4063" s="9" t="s">
        <v>8310</v>
      </c>
      <c r="V4063" s="3" t="s">
        <v>8311</v>
      </c>
    </row>
    <row r="4064" spans="1:22" ht="43.2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15">
        <f t="shared" si="379"/>
        <v>42553.739212962959</v>
      </c>
      <c r="K4064" s="3">
        <v>1464889468</v>
      </c>
      <c r="L4064" s="15">
        <f t="shared" si="380"/>
        <v>42523.739212962959</v>
      </c>
      <c r="M4064" s="15" t="str">
        <f t="shared" si="381"/>
        <v>Jun</v>
      </c>
      <c r="N4064" s="15" t="str">
        <f t="shared" si="382"/>
        <v>2016</v>
      </c>
      <c r="O4064" s="3" t="b">
        <v>0</v>
      </c>
      <c r="P4064" s="3">
        <v>3</v>
      </c>
      <c r="Q4064" s="3" t="b">
        <v>0</v>
      </c>
      <c r="R4064" s="3" t="s">
        <v>8271</v>
      </c>
      <c r="S4064" s="7">
        <f t="shared" si="378"/>
        <v>2</v>
      </c>
      <c r="T4064" s="3">
        <f t="shared" si="383"/>
        <v>163.33000000000001</v>
      </c>
      <c r="U4064" s="9" t="s">
        <v>8310</v>
      </c>
      <c r="V4064" s="3" t="s">
        <v>8311</v>
      </c>
    </row>
    <row r="4065" spans="1:22" ht="43.2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15">
        <f t="shared" si="379"/>
        <v>41817.681527777779</v>
      </c>
      <c r="K4065" s="3">
        <v>1401294084</v>
      </c>
      <c r="L4065" s="15">
        <f t="shared" si="380"/>
        <v>41787.681527777779</v>
      </c>
      <c r="M4065" s="15" t="str">
        <f t="shared" si="381"/>
        <v>May</v>
      </c>
      <c r="N4065" s="15" t="str">
        <f t="shared" si="382"/>
        <v>2014</v>
      </c>
      <c r="O4065" s="3" t="b">
        <v>0</v>
      </c>
      <c r="P4065" s="3">
        <v>9</v>
      </c>
      <c r="Q4065" s="3" t="b">
        <v>0</v>
      </c>
      <c r="R4065" s="3" t="s">
        <v>8271</v>
      </c>
      <c r="S4065" s="7">
        <f t="shared" si="378"/>
        <v>1</v>
      </c>
      <c r="T4065" s="3">
        <f t="shared" si="383"/>
        <v>15</v>
      </c>
      <c r="U4065" s="9" t="s">
        <v>8310</v>
      </c>
      <c r="V4065" s="3" t="s">
        <v>8311</v>
      </c>
    </row>
    <row r="4066" spans="1:22" ht="43.2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15">
        <f t="shared" si="379"/>
        <v>42123.588263888887</v>
      </c>
      <c r="K4066" s="3">
        <v>1427724426</v>
      </c>
      <c r="L4066" s="15">
        <f t="shared" si="380"/>
        <v>42093.588263888887</v>
      </c>
      <c r="M4066" s="15" t="str">
        <f t="shared" si="381"/>
        <v>Mar</v>
      </c>
      <c r="N4066" s="15" t="str">
        <f t="shared" si="382"/>
        <v>2015</v>
      </c>
      <c r="O4066" s="3" t="b">
        <v>0</v>
      </c>
      <c r="P4066" s="3">
        <v>6</v>
      </c>
      <c r="Q4066" s="3" t="b">
        <v>0</v>
      </c>
      <c r="R4066" s="3" t="s">
        <v>8271</v>
      </c>
      <c r="S4066" s="7">
        <f t="shared" si="378"/>
        <v>19</v>
      </c>
      <c r="T4066" s="3">
        <f t="shared" si="383"/>
        <v>64.17</v>
      </c>
      <c r="U4066" s="9" t="s">
        <v>8310</v>
      </c>
      <c r="V4066" s="3" t="s">
        <v>8311</v>
      </c>
    </row>
    <row r="4067" spans="1:22" ht="28.8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15">
        <f t="shared" si="379"/>
        <v>41863.951516203706</v>
      </c>
      <c r="K4067" s="3">
        <v>1405291811</v>
      </c>
      <c r="L4067" s="15">
        <f t="shared" si="380"/>
        <v>41833.951516203706</v>
      </c>
      <c r="M4067" s="15" t="str">
        <f t="shared" si="381"/>
        <v>Jul</v>
      </c>
      <c r="N4067" s="15" t="str">
        <f t="shared" si="382"/>
        <v>2014</v>
      </c>
      <c r="O4067" s="3" t="b">
        <v>0</v>
      </c>
      <c r="P4067" s="3">
        <v>4</v>
      </c>
      <c r="Q4067" s="3" t="b">
        <v>0</v>
      </c>
      <c r="R4067" s="3" t="s">
        <v>8271</v>
      </c>
      <c r="S4067" s="7">
        <f t="shared" si="378"/>
        <v>1</v>
      </c>
      <c r="T4067" s="3">
        <f t="shared" si="383"/>
        <v>6.75</v>
      </c>
      <c r="U4067" s="9" t="s">
        <v>8310</v>
      </c>
      <c r="V4067" s="3" t="s">
        <v>8311</v>
      </c>
    </row>
    <row r="4068" spans="1:22" ht="57.6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15">
        <f t="shared" si="379"/>
        <v>42509.039212962962</v>
      </c>
      <c r="K4068" s="3">
        <v>1461027388</v>
      </c>
      <c r="L4068" s="15">
        <f t="shared" si="380"/>
        <v>42479.039212962962</v>
      </c>
      <c r="M4068" s="15" t="str">
        <f t="shared" si="381"/>
        <v>Apr</v>
      </c>
      <c r="N4068" s="15" t="str">
        <f t="shared" si="382"/>
        <v>2016</v>
      </c>
      <c r="O4068" s="3" t="b">
        <v>0</v>
      </c>
      <c r="P4068" s="3">
        <v>1</v>
      </c>
      <c r="Q4068" s="3" t="b">
        <v>0</v>
      </c>
      <c r="R4068" s="3" t="s">
        <v>8271</v>
      </c>
      <c r="S4068" s="7">
        <f t="shared" si="378"/>
        <v>0</v>
      </c>
      <c r="T4068" s="3">
        <f t="shared" si="383"/>
        <v>25</v>
      </c>
      <c r="U4068" s="9" t="s">
        <v>8310</v>
      </c>
      <c r="V4068" s="3" t="s">
        <v>8311</v>
      </c>
    </row>
    <row r="4069" spans="1:22" ht="43.2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15">
        <f t="shared" si="379"/>
        <v>42275.117476851854</v>
      </c>
      <c r="K4069" s="3">
        <v>1439952550</v>
      </c>
      <c r="L4069" s="15">
        <f t="shared" si="380"/>
        <v>42235.117476851854</v>
      </c>
      <c r="M4069" s="15" t="str">
        <f t="shared" si="381"/>
        <v>Aug</v>
      </c>
      <c r="N4069" s="15" t="str">
        <f t="shared" si="382"/>
        <v>2015</v>
      </c>
      <c r="O4069" s="3" t="b">
        <v>0</v>
      </c>
      <c r="P4069" s="3">
        <v>17</v>
      </c>
      <c r="Q4069" s="3" t="b">
        <v>0</v>
      </c>
      <c r="R4069" s="3" t="s">
        <v>8271</v>
      </c>
      <c r="S4069" s="7">
        <f t="shared" si="378"/>
        <v>61</v>
      </c>
      <c r="T4069" s="3">
        <f t="shared" si="383"/>
        <v>179.12</v>
      </c>
      <c r="U4069" s="9" t="s">
        <v>8310</v>
      </c>
      <c r="V4069" s="3" t="s">
        <v>8311</v>
      </c>
    </row>
    <row r="4070" spans="1:22" ht="43.2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15">
        <f t="shared" si="379"/>
        <v>42748.961805555555</v>
      </c>
      <c r="K4070" s="3">
        <v>1481756855</v>
      </c>
      <c r="L4070" s="15">
        <f t="shared" si="380"/>
        <v>42718.963599537034</v>
      </c>
      <c r="M4070" s="15" t="str">
        <f t="shared" si="381"/>
        <v>Dec</v>
      </c>
      <c r="N4070" s="15" t="str">
        <f t="shared" si="382"/>
        <v>2016</v>
      </c>
      <c r="O4070" s="3" t="b">
        <v>0</v>
      </c>
      <c r="P4070" s="3">
        <v>1</v>
      </c>
      <c r="Q4070" s="3" t="b">
        <v>0</v>
      </c>
      <c r="R4070" s="3" t="s">
        <v>8271</v>
      </c>
      <c r="S4070" s="7">
        <f t="shared" si="378"/>
        <v>1</v>
      </c>
      <c r="T4070" s="3">
        <f t="shared" si="383"/>
        <v>34.950000000000003</v>
      </c>
      <c r="U4070" s="9" t="s">
        <v>8310</v>
      </c>
      <c r="V4070" s="3" t="s">
        <v>8311</v>
      </c>
    </row>
    <row r="4071" spans="1:22" ht="43.2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15">
        <f t="shared" si="379"/>
        <v>42063.5</v>
      </c>
      <c r="K4071" s="3">
        <v>1421596356</v>
      </c>
      <c r="L4071" s="15">
        <f t="shared" si="380"/>
        <v>42022.661527777775</v>
      </c>
      <c r="M4071" s="15" t="str">
        <f t="shared" si="381"/>
        <v>Jan</v>
      </c>
      <c r="N4071" s="15" t="str">
        <f t="shared" si="382"/>
        <v>2015</v>
      </c>
      <c r="O4071" s="3" t="b">
        <v>0</v>
      </c>
      <c r="P4071" s="3">
        <v>13</v>
      </c>
      <c r="Q4071" s="3" t="b">
        <v>0</v>
      </c>
      <c r="R4071" s="3" t="s">
        <v>8271</v>
      </c>
      <c r="S4071" s="7">
        <f t="shared" si="378"/>
        <v>34</v>
      </c>
      <c r="T4071" s="3">
        <f t="shared" si="383"/>
        <v>33.08</v>
      </c>
      <c r="U4071" s="9" t="s">
        <v>8310</v>
      </c>
      <c r="V4071" s="3" t="s">
        <v>8311</v>
      </c>
    </row>
    <row r="4072" spans="1:22" ht="43.2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15">
        <f t="shared" si="379"/>
        <v>42064.125</v>
      </c>
      <c r="K4072" s="3">
        <v>1422374420</v>
      </c>
      <c r="L4072" s="15">
        <f t="shared" si="380"/>
        <v>42031.666898148149</v>
      </c>
      <c r="M4072" s="15" t="str">
        <f t="shared" si="381"/>
        <v>Jan</v>
      </c>
      <c r="N4072" s="15" t="str">
        <f t="shared" si="382"/>
        <v>2015</v>
      </c>
      <c r="O4072" s="3" t="b">
        <v>0</v>
      </c>
      <c r="P4072" s="3">
        <v>6</v>
      </c>
      <c r="Q4072" s="3" t="b">
        <v>0</v>
      </c>
      <c r="R4072" s="3" t="s">
        <v>8271</v>
      </c>
      <c r="S4072" s="7">
        <f t="shared" si="378"/>
        <v>17</v>
      </c>
      <c r="T4072" s="3">
        <f t="shared" si="383"/>
        <v>27.5</v>
      </c>
      <c r="U4072" s="9" t="s">
        <v>8310</v>
      </c>
      <c r="V4072" s="3" t="s">
        <v>8311</v>
      </c>
    </row>
    <row r="4073" spans="1:22" ht="57.6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15">
        <f t="shared" si="379"/>
        <v>42730.804756944446</v>
      </c>
      <c r="K4073" s="3">
        <v>1480187931</v>
      </c>
      <c r="L4073" s="15">
        <f t="shared" si="380"/>
        <v>42700.804756944446</v>
      </c>
      <c r="M4073" s="15" t="str">
        <f t="shared" si="381"/>
        <v>Nov</v>
      </c>
      <c r="N4073" s="15" t="str">
        <f t="shared" si="382"/>
        <v>2016</v>
      </c>
      <c r="O4073" s="3" t="b">
        <v>0</v>
      </c>
      <c r="P4073" s="3">
        <v>0</v>
      </c>
      <c r="Q4073" s="3" t="b">
        <v>0</v>
      </c>
      <c r="R4073" s="3" t="s">
        <v>8271</v>
      </c>
      <c r="S4073" s="7">
        <f t="shared" si="378"/>
        <v>0</v>
      </c>
      <c r="T4073" s="3" t="e">
        <f t="shared" si="383"/>
        <v>#DIV/0!</v>
      </c>
      <c r="U4073" s="9" t="s">
        <v>8310</v>
      </c>
      <c r="V4073" s="3" t="s">
        <v>8311</v>
      </c>
    </row>
    <row r="4074" spans="1:22" ht="57.6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15">
        <f t="shared" si="379"/>
        <v>41872.77443287037</v>
      </c>
      <c r="K4074" s="3">
        <v>1403462111</v>
      </c>
      <c r="L4074" s="15">
        <f t="shared" si="380"/>
        <v>41812.77443287037</v>
      </c>
      <c r="M4074" s="15" t="str">
        <f t="shared" si="381"/>
        <v>Jun</v>
      </c>
      <c r="N4074" s="15" t="str">
        <f t="shared" si="382"/>
        <v>2014</v>
      </c>
      <c r="O4074" s="3" t="b">
        <v>0</v>
      </c>
      <c r="P4074" s="3">
        <v>2</v>
      </c>
      <c r="Q4074" s="3" t="b">
        <v>0</v>
      </c>
      <c r="R4074" s="3" t="s">
        <v>8271</v>
      </c>
      <c r="S4074" s="7">
        <f t="shared" si="378"/>
        <v>0</v>
      </c>
      <c r="T4074" s="3">
        <f t="shared" si="383"/>
        <v>2</v>
      </c>
      <c r="U4074" s="9" t="s">
        <v>8310</v>
      </c>
      <c r="V4074" s="3" t="s">
        <v>8311</v>
      </c>
    </row>
    <row r="4075" spans="1:22" ht="43.2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15">
        <f t="shared" si="379"/>
        <v>42133.166666666672</v>
      </c>
      <c r="K4075" s="3">
        <v>1426407426</v>
      </c>
      <c r="L4075" s="15">
        <f t="shared" si="380"/>
        <v>42078.34520833334</v>
      </c>
      <c r="M4075" s="15" t="str">
        <f t="shared" si="381"/>
        <v>Mar</v>
      </c>
      <c r="N4075" s="15" t="str">
        <f t="shared" si="382"/>
        <v>2015</v>
      </c>
      <c r="O4075" s="3" t="b">
        <v>0</v>
      </c>
      <c r="P4075" s="3">
        <v>2</v>
      </c>
      <c r="Q4075" s="3" t="b">
        <v>0</v>
      </c>
      <c r="R4075" s="3" t="s">
        <v>8271</v>
      </c>
      <c r="S4075" s="7">
        <f t="shared" si="378"/>
        <v>1</v>
      </c>
      <c r="T4075" s="3">
        <f t="shared" si="383"/>
        <v>18.5</v>
      </c>
      <c r="U4075" s="9" t="s">
        <v>8310</v>
      </c>
      <c r="V4075" s="3" t="s">
        <v>8311</v>
      </c>
    </row>
    <row r="4076" spans="1:22" ht="43.2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15">
        <f t="shared" si="379"/>
        <v>42313.594618055555</v>
      </c>
      <c r="K4076" s="3">
        <v>1444137375</v>
      </c>
      <c r="L4076" s="15">
        <f t="shared" si="380"/>
        <v>42283.552951388891</v>
      </c>
      <c r="M4076" s="15" t="str">
        <f t="shared" si="381"/>
        <v>Oct</v>
      </c>
      <c r="N4076" s="15" t="str">
        <f t="shared" si="382"/>
        <v>2015</v>
      </c>
      <c r="O4076" s="3" t="b">
        <v>0</v>
      </c>
      <c r="P4076" s="3">
        <v>21</v>
      </c>
      <c r="Q4076" s="3" t="b">
        <v>0</v>
      </c>
      <c r="R4076" s="3" t="s">
        <v>8271</v>
      </c>
      <c r="S4076" s="7">
        <f t="shared" si="378"/>
        <v>27</v>
      </c>
      <c r="T4076" s="3">
        <f t="shared" si="383"/>
        <v>35</v>
      </c>
      <c r="U4076" s="9" t="s">
        <v>8310</v>
      </c>
      <c r="V4076" s="3" t="s">
        <v>8311</v>
      </c>
    </row>
    <row r="4077" spans="1:22" ht="43.2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15">
        <f t="shared" si="379"/>
        <v>41820.727777777778</v>
      </c>
      <c r="K4077" s="3">
        <v>1400547969</v>
      </c>
      <c r="L4077" s="15">
        <f t="shared" si="380"/>
        <v>41779.045937499999</v>
      </c>
      <c r="M4077" s="15" t="str">
        <f t="shared" si="381"/>
        <v>May</v>
      </c>
      <c r="N4077" s="15" t="str">
        <f t="shared" si="382"/>
        <v>2014</v>
      </c>
      <c r="O4077" s="3" t="b">
        <v>0</v>
      </c>
      <c r="P4077" s="3">
        <v>13</v>
      </c>
      <c r="Q4077" s="3" t="b">
        <v>0</v>
      </c>
      <c r="R4077" s="3" t="s">
        <v>8271</v>
      </c>
      <c r="S4077" s="7">
        <f t="shared" si="378"/>
        <v>29</v>
      </c>
      <c r="T4077" s="3">
        <f t="shared" si="383"/>
        <v>44.31</v>
      </c>
      <c r="U4077" s="9" t="s">
        <v>8310</v>
      </c>
      <c r="V4077" s="3" t="s">
        <v>8311</v>
      </c>
    </row>
    <row r="4078" spans="1:22" ht="43.2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15">
        <f t="shared" si="379"/>
        <v>41933.82708333333</v>
      </c>
      <c r="K4078" s="3">
        <v>1411499149</v>
      </c>
      <c r="L4078" s="15">
        <f t="shared" si="380"/>
        <v>41905.795706018522</v>
      </c>
      <c r="M4078" s="15" t="str">
        <f t="shared" si="381"/>
        <v>Sep</v>
      </c>
      <c r="N4078" s="15" t="str">
        <f t="shared" si="382"/>
        <v>2014</v>
      </c>
      <c r="O4078" s="3" t="b">
        <v>0</v>
      </c>
      <c r="P4078" s="3">
        <v>0</v>
      </c>
      <c r="Q4078" s="3" t="b">
        <v>0</v>
      </c>
      <c r="R4078" s="3" t="s">
        <v>8271</v>
      </c>
      <c r="S4078" s="7">
        <f t="shared" si="378"/>
        <v>0</v>
      </c>
      <c r="T4078" s="3" t="e">
        <f t="shared" si="383"/>
        <v>#DIV/0!</v>
      </c>
      <c r="U4078" s="9" t="s">
        <v>8310</v>
      </c>
      <c r="V4078" s="3" t="s">
        <v>8311</v>
      </c>
    </row>
    <row r="4079" spans="1:22" ht="43.2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15">
        <f t="shared" si="379"/>
        <v>42725.7105787037</v>
      </c>
      <c r="K4079" s="3">
        <v>1479747794</v>
      </c>
      <c r="L4079" s="15">
        <f t="shared" si="380"/>
        <v>42695.7105787037</v>
      </c>
      <c r="M4079" s="15" t="str">
        <f t="shared" si="381"/>
        <v>Nov</v>
      </c>
      <c r="N4079" s="15" t="str">
        <f t="shared" si="382"/>
        <v>2016</v>
      </c>
      <c r="O4079" s="3" t="b">
        <v>0</v>
      </c>
      <c r="P4079" s="3">
        <v>6</v>
      </c>
      <c r="Q4079" s="3" t="b">
        <v>0</v>
      </c>
      <c r="R4079" s="3" t="s">
        <v>8271</v>
      </c>
      <c r="S4079" s="7">
        <f t="shared" si="378"/>
        <v>9</v>
      </c>
      <c r="T4079" s="3">
        <f t="shared" si="383"/>
        <v>222.5</v>
      </c>
      <c r="U4079" s="9" t="s">
        <v>8310</v>
      </c>
      <c r="V4079" s="3" t="s">
        <v>8311</v>
      </c>
    </row>
    <row r="4080" spans="1:22" ht="43.2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15">
        <f t="shared" si="379"/>
        <v>42762.787523148145</v>
      </c>
      <c r="K4080" s="3">
        <v>1482951242</v>
      </c>
      <c r="L4080" s="15">
        <f t="shared" si="380"/>
        <v>42732.787523148145</v>
      </c>
      <c r="M4080" s="15" t="str">
        <f t="shared" si="381"/>
        <v>Dec</v>
      </c>
      <c r="N4080" s="15" t="str">
        <f t="shared" si="382"/>
        <v>2016</v>
      </c>
      <c r="O4080" s="3" t="b">
        <v>0</v>
      </c>
      <c r="P4080" s="3">
        <v>0</v>
      </c>
      <c r="Q4080" s="3" t="b">
        <v>0</v>
      </c>
      <c r="R4080" s="3" t="s">
        <v>8271</v>
      </c>
      <c r="S4080" s="7">
        <f t="shared" si="378"/>
        <v>0</v>
      </c>
      <c r="T4080" s="3" t="e">
        <f t="shared" si="383"/>
        <v>#DIV/0!</v>
      </c>
      <c r="U4080" s="9" t="s">
        <v>8310</v>
      </c>
      <c r="V4080" s="3" t="s">
        <v>8311</v>
      </c>
    </row>
    <row r="4081" spans="1:22" ht="43.2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15">
        <f t="shared" si="379"/>
        <v>42540.938900462963</v>
      </c>
      <c r="K4081" s="3">
        <v>1463783521</v>
      </c>
      <c r="L4081" s="15">
        <f t="shared" si="380"/>
        <v>42510.938900462963</v>
      </c>
      <c r="M4081" s="15" t="str">
        <f t="shared" si="381"/>
        <v>May</v>
      </c>
      <c r="N4081" s="15" t="str">
        <f t="shared" si="382"/>
        <v>2016</v>
      </c>
      <c r="O4081" s="3" t="b">
        <v>0</v>
      </c>
      <c r="P4081" s="3">
        <v>1</v>
      </c>
      <c r="Q4081" s="3" t="b">
        <v>0</v>
      </c>
      <c r="R4081" s="3" t="s">
        <v>8271</v>
      </c>
      <c r="S4081" s="7">
        <f t="shared" si="378"/>
        <v>0</v>
      </c>
      <c r="T4081" s="3">
        <f t="shared" si="383"/>
        <v>5</v>
      </c>
      <c r="U4081" s="9" t="s">
        <v>8310</v>
      </c>
      <c r="V4081" s="3" t="s">
        <v>8311</v>
      </c>
    </row>
    <row r="4082" spans="1:22" ht="43.2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15">
        <f t="shared" si="379"/>
        <v>42535.787500000006</v>
      </c>
      <c r="K4082" s="3">
        <v>1463849116</v>
      </c>
      <c r="L4082" s="15">
        <f t="shared" si="380"/>
        <v>42511.698101851856</v>
      </c>
      <c r="M4082" s="15" t="str">
        <f t="shared" si="381"/>
        <v>May</v>
      </c>
      <c r="N4082" s="15" t="str">
        <f t="shared" si="382"/>
        <v>2016</v>
      </c>
      <c r="O4082" s="3" t="b">
        <v>0</v>
      </c>
      <c r="P4082" s="3">
        <v>0</v>
      </c>
      <c r="Q4082" s="3" t="b">
        <v>0</v>
      </c>
      <c r="R4082" s="3" t="s">
        <v>8271</v>
      </c>
      <c r="S4082" s="7">
        <f t="shared" si="378"/>
        <v>0</v>
      </c>
      <c r="T4082" s="3" t="e">
        <f t="shared" si="383"/>
        <v>#DIV/0!</v>
      </c>
      <c r="U4082" s="9" t="s">
        <v>8310</v>
      </c>
      <c r="V4082" s="3" t="s">
        <v>8311</v>
      </c>
    </row>
    <row r="4083" spans="1:22" ht="43.2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15">
        <f t="shared" si="379"/>
        <v>42071.539641203708</v>
      </c>
      <c r="K4083" s="3">
        <v>1423231025</v>
      </c>
      <c r="L4083" s="15">
        <f t="shared" si="380"/>
        <v>42041.581307870365</v>
      </c>
      <c r="M4083" s="15" t="str">
        <f t="shared" si="381"/>
        <v>Feb</v>
      </c>
      <c r="N4083" s="15" t="str">
        <f t="shared" si="382"/>
        <v>2015</v>
      </c>
      <c r="O4083" s="3" t="b">
        <v>0</v>
      </c>
      <c r="P4083" s="3">
        <v>12</v>
      </c>
      <c r="Q4083" s="3" t="b">
        <v>0</v>
      </c>
      <c r="R4083" s="3" t="s">
        <v>8271</v>
      </c>
      <c r="S4083" s="7">
        <f t="shared" si="378"/>
        <v>16</v>
      </c>
      <c r="T4083" s="3">
        <f t="shared" si="383"/>
        <v>29.17</v>
      </c>
      <c r="U4083" s="9" t="s">
        <v>8310</v>
      </c>
      <c r="V4083" s="3" t="s">
        <v>8311</v>
      </c>
    </row>
    <row r="4084" spans="1:22" ht="43.2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15">
        <f t="shared" si="379"/>
        <v>42322.958333333328</v>
      </c>
      <c r="K4084" s="3">
        <v>1446179553</v>
      </c>
      <c r="L4084" s="15">
        <f t="shared" si="380"/>
        <v>42307.189270833333</v>
      </c>
      <c r="M4084" s="15" t="str">
        <f t="shared" si="381"/>
        <v>Oct</v>
      </c>
      <c r="N4084" s="15" t="str">
        <f t="shared" si="382"/>
        <v>2015</v>
      </c>
      <c r="O4084" s="3" t="b">
        <v>0</v>
      </c>
      <c r="P4084" s="3">
        <v>2</v>
      </c>
      <c r="Q4084" s="3" t="b">
        <v>0</v>
      </c>
      <c r="R4084" s="3" t="s">
        <v>8271</v>
      </c>
      <c r="S4084" s="7">
        <f t="shared" si="378"/>
        <v>2</v>
      </c>
      <c r="T4084" s="3">
        <f t="shared" si="383"/>
        <v>1.5</v>
      </c>
      <c r="U4084" s="9" t="s">
        <v>8310</v>
      </c>
      <c r="V4084" s="3" t="s">
        <v>8311</v>
      </c>
    </row>
    <row r="4085" spans="1:22" ht="43.2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15">
        <f t="shared" si="379"/>
        <v>42383.761759259258</v>
      </c>
      <c r="K4085" s="3">
        <v>1450203416</v>
      </c>
      <c r="L4085" s="15">
        <f t="shared" si="380"/>
        <v>42353.761759259258</v>
      </c>
      <c r="M4085" s="15" t="str">
        <f t="shared" si="381"/>
        <v>Dec</v>
      </c>
      <c r="N4085" s="15" t="str">
        <f t="shared" si="382"/>
        <v>2015</v>
      </c>
      <c r="O4085" s="3" t="b">
        <v>0</v>
      </c>
      <c r="P4085" s="3">
        <v>6</v>
      </c>
      <c r="Q4085" s="3" t="b">
        <v>0</v>
      </c>
      <c r="R4085" s="3" t="s">
        <v>8271</v>
      </c>
      <c r="S4085" s="7">
        <f t="shared" si="378"/>
        <v>22</v>
      </c>
      <c r="T4085" s="3">
        <f t="shared" si="383"/>
        <v>126.5</v>
      </c>
      <c r="U4085" s="9" t="s">
        <v>8310</v>
      </c>
      <c r="V4085" s="3" t="s">
        <v>8311</v>
      </c>
    </row>
    <row r="4086" spans="1:22" ht="57.6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15">
        <f t="shared" si="379"/>
        <v>42652.436412037037</v>
      </c>
      <c r="K4086" s="3">
        <v>1473416906</v>
      </c>
      <c r="L4086" s="15">
        <f t="shared" si="380"/>
        <v>42622.436412037037</v>
      </c>
      <c r="M4086" s="15" t="str">
        <f t="shared" si="381"/>
        <v>Sep</v>
      </c>
      <c r="N4086" s="15" t="str">
        <f t="shared" si="382"/>
        <v>2016</v>
      </c>
      <c r="O4086" s="3" t="b">
        <v>0</v>
      </c>
      <c r="P4086" s="3">
        <v>1</v>
      </c>
      <c r="Q4086" s="3" t="b">
        <v>0</v>
      </c>
      <c r="R4086" s="3" t="s">
        <v>8271</v>
      </c>
      <c r="S4086" s="7">
        <f t="shared" si="378"/>
        <v>0</v>
      </c>
      <c r="T4086" s="3">
        <f t="shared" si="383"/>
        <v>10</v>
      </c>
      <c r="U4086" s="9" t="s">
        <v>8310</v>
      </c>
      <c r="V4086" s="3" t="s">
        <v>8311</v>
      </c>
    </row>
    <row r="4087" spans="1:22" ht="43.2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15">
        <f t="shared" si="379"/>
        <v>42087.165972222225</v>
      </c>
      <c r="K4087" s="3">
        <v>1424701775</v>
      </c>
      <c r="L4087" s="15">
        <f t="shared" si="380"/>
        <v>42058.603877314818</v>
      </c>
      <c r="M4087" s="15" t="str">
        <f t="shared" si="381"/>
        <v>Feb</v>
      </c>
      <c r="N4087" s="15" t="str">
        <f t="shared" si="382"/>
        <v>2015</v>
      </c>
      <c r="O4087" s="3" t="b">
        <v>0</v>
      </c>
      <c r="P4087" s="3">
        <v>1</v>
      </c>
      <c r="Q4087" s="3" t="b">
        <v>0</v>
      </c>
      <c r="R4087" s="3" t="s">
        <v>8271</v>
      </c>
      <c r="S4087" s="7">
        <f t="shared" si="378"/>
        <v>0</v>
      </c>
      <c r="T4087" s="3">
        <f t="shared" si="383"/>
        <v>10</v>
      </c>
      <c r="U4087" s="9" t="s">
        <v>8310</v>
      </c>
      <c r="V4087" s="3" t="s">
        <v>8311</v>
      </c>
    </row>
    <row r="4088" spans="1:22" ht="43.2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15">
        <f t="shared" si="379"/>
        <v>42329.166666666672</v>
      </c>
      <c r="K4088" s="3">
        <v>1445985299</v>
      </c>
      <c r="L4088" s="15">
        <f t="shared" si="380"/>
        <v>42304.940960648149</v>
      </c>
      <c r="M4088" s="15" t="str">
        <f t="shared" si="381"/>
        <v>Oct</v>
      </c>
      <c r="N4088" s="15" t="str">
        <f t="shared" si="382"/>
        <v>2015</v>
      </c>
      <c r="O4088" s="3" t="b">
        <v>0</v>
      </c>
      <c r="P4088" s="3">
        <v>5</v>
      </c>
      <c r="Q4088" s="3" t="b">
        <v>0</v>
      </c>
      <c r="R4088" s="3" t="s">
        <v>8271</v>
      </c>
      <c r="S4088" s="7">
        <f t="shared" si="378"/>
        <v>5</v>
      </c>
      <c r="T4088" s="3">
        <f t="shared" si="383"/>
        <v>9.4</v>
      </c>
      <c r="U4088" s="9" t="s">
        <v>8310</v>
      </c>
      <c r="V4088" s="3" t="s">
        <v>8311</v>
      </c>
    </row>
    <row r="4089" spans="1:22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15">
        <f t="shared" si="379"/>
        <v>42568.742893518516</v>
      </c>
      <c r="K4089" s="3">
        <v>1466185786</v>
      </c>
      <c r="L4089" s="15">
        <f t="shared" si="380"/>
        <v>42538.742893518516</v>
      </c>
      <c r="M4089" s="15" t="str">
        <f t="shared" si="381"/>
        <v>Jun</v>
      </c>
      <c r="N4089" s="15" t="str">
        <f t="shared" si="382"/>
        <v>2016</v>
      </c>
      <c r="O4089" s="3" t="b">
        <v>0</v>
      </c>
      <c r="P4089" s="3">
        <v>0</v>
      </c>
      <c r="Q4089" s="3" t="b">
        <v>0</v>
      </c>
      <c r="R4089" s="3" t="s">
        <v>8271</v>
      </c>
      <c r="S4089" s="7">
        <f t="shared" si="378"/>
        <v>0</v>
      </c>
      <c r="T4089" s="3" t="e">
        <f t="shared" si="383"/>
        <v>#DIV/0!</v>
      </c>
      <c r="U4089" s="9" t="s">
        <v>8310</v>
      </c>
      <c r="V4089" s="3" t="s">
        <v>8311</v>
      </c>
    </row>
    <row r="4090" spans="1:22" ht="43.2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15">
        <f t="shared" si="379"/>
        <v>42020.434722222228</v>
      </c>
      <c r="K4090" s="3">
        <v>1418827324</v>
      </c>
      <c r="L4090" s="15">
        <f t="shared" si="380"/>
        <v>41990.612546296295</v>
      </c>
      <c r="M4090" s="15" t="str">
        <f t="shared" si="381"/>
        <v>Dec</v>
      </c>
      <c r="N4090" s="15" t="str">
        <f t="shared" si="382"/>
        <v>2014</v>
      </c>
      <c r="O4090" s="3" t="b">
        <v>0</v>
      </c>
      <c r="P4090" s="3">
        <v>3</v>
      </c>
      <c r="Q4090" s="3" t="b">
        <v>0</v>
      </c>
      <c r="R4090" s="3" t="s">
        <v>8271</v>
      </c>
      <c r="S4090" s="7">
        <f t="shared" si="378"/>
        <v>11</v>
      </c>
      <c r="T4090" s="3">
        <f t="shared" si="383"/>
        <v>72</v>
      </c>
      <c r="U4090" s="9" t="s">
        <v>8310</v>
      </c>
      <c r="V4090" s="3" t="s">
        <v>8311</v>
      </c>
    </row>
    <row r="4091" spans="1:22" ht="57.6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15">
        <f t="shared" si="379"/>
        <v>42155.732638888891</v>
      </c>
      <c r="K4091" s="3">
        <v>1430242488</v>
      </c>
      <c r="L4091" s="15">
        <f t="shared" si="380"/>
        <v>42122.732499999998</v>
      </c>
      <c r="M4091" s="15" t="str">
        <f t="shared" si="381"/>
        <v>Apr</v>
      </c>
      <c r="N4091" s="15" t="str">
        <f t="shared" si="382"/>
        <v>2015</v>
      </c>
      <c r="O4091" s="3" t="b">
        <v>0</v>
      </c>
      <c r="P4091" s="3">
        <v>8</v>
      </c>
      <c r="Q4091" s="3" t="b">
        <v>0</v>
      </c>
      <c r="R4091" s="3" t="s">
        <v>8271</v>
      </c>
      <c r="S4091" s="7">
        <f t="shared" si="378"/>
        <v>5</v>
      </c>
      <c r="T4091" s="3">
        <f t="shared" si="383"/>
        <v>30</v>
      </c>
      <c r="U4091" s="9" t="s">
        <v>8310</v>
      </c>
      <c r="V4091" s="3" t="s">
        <v>8311</v>
      </c>
    </row>
    <row r="4092" spans="1:22" ht="43.2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15">
        <f t="shared" si="379"/>
        <v>42223.625</v>
      </c>
      <c r="K4092" s="3">
        <v>1437754137</v>
      </c>
      <c r="L4092" s="15">
        <f t="shared" si="380"/>
        <v>42209.67288194444</v>
      </c>
      <c r="M4092" s="15" t="str">
        <f t="shared" si="381"/>
        <v>Jul</v>
      </c>
      <c r="N4092" s="15" t="str">
        <f t="shared" si="382"/>
        <v>2015</v>
      </c>
      <c r="O4092" s="3" t="b">
        <v>0</v>
      </c>
      <c r="P4092" s="3">
        <v>3</v>
      </c>
      <c r="Q4092" s="3" t="b">
        <v>0</v>
      </c>
      <c r="R4092" s="3" t="s">
        <v>8271</v>
      </c>
      <c r="S4092" s="7">
        <f t="shared" si="378"/>
        <v>3</v>
      </c>
      <c r="T4092" s="3">
        <f t="shared" si="383"/>
        <v>10.67</v>
      </c>
      <c r="U4092" s="9" t="s">
        <v>8310</v>
      </c>
      <c r="V4092" s="3" t="s">
        <v>8311</v>
      </c>
    </row>
    <row r="4093" spans="1:22" ht="43.2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15">
        <f t="shared" si="379"/>
        <v>42020.506377314814</v>
      </c>
      <c r="K4093" s="3">
        <v>1418818151</v>
      </c>
      <c r="L4093" s="15">
        <f t="shared" si="380"/>
        <v>41990.506377314814</v>
      </c>
      <c r="M4093" s="15" t="str">
        <f t="shared" si="381"/>
        <v>Dec</v>
      </c>
      <c r="N4093" s="15" t="str">
        <f t="shared" si="382"/>
        <v>2014</v>
      </c>
      <c r="O4093" s="3" t="b">
        <v>0</v>
      </c>
      <c r="P4093" s="3">
        <v>8</v>
      </c>
      <c r="Q4093" s="3" t="b">
        <v>0</v>
      </c>
      <c r="R4093" s="3" t="s">
        <v>8271</v>
      </c>
      <c r="S4093" s="7">
        <f t="shared" si="378"/>
        <v>13</v>
      </c>
      <c r="T4093" s="3">
        <f t="shared" si="383"/>
        <v>25.5</v>
      </c>
      <c r="U4093" s="9" t="s">
        <v>8310</v>
      </c>
      <c r="V4093" s="3" t="s">
        <v>8311</v>
      </c>
    </row>
    <row r="4094" spans="1:22" ht="43.2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15">
        <f t="shared" si="379"/>
        <v>42099.153321759266</v>
      </c>
      <c r="K4094" s="3">
        <v>1423024847</v>
      </c>
      <c r="L4094" s="15">
        <f t="shared" si="380"/>
        <v>42039.194988425923</v>
      </c>
      <c r="M4094" s="15" t="str">
        <f t="shared" si="381"/>
        <v>Feb</v>
      </c>
      <c r="N4094" s="15" t="str">
        <f t="shared" si="382"/>
        <v>2015</v>
      </c>
      <c r="O4094" s="3" t="b">
        <v>0</v>
      </c>
      <c r="P4094" s="3">
        <v>1</v>
      </c>
      <c r="Q4094" s="3" t="b">
        <v>0</v>
      </c>
      <c r="R4094" s="3" t="s">
        <v>8271</v>
      </c>
      <c r="S4094" s="7">
        <f t="shared" si="378"/>
        <v>0</v>
      </c>
      <c r="T4094" s="3">
        <f t="shared" si="383"/>
        <v>20</v>
      </c>
      <c r="U4094" s="9" t="s">
        <v>8310</v>
      </c>
      <c r="V4094" s="3" t="s">
        <v>8311</v>
      </c>
    </row>
    <row r="4095" spans="1:22" ht="43.2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15">
        <f t="shared" si="379"/>
        <v>42238.815891203703</v>
      </c>
      <c r="K4095" s="3">
        <v>1435088093</v>
      </c>
      <c r="L4095" s="15">
        <f t="shared" si="380"/>
        <v>42178.815891203703</v>
      </c>
      <c r="M4095" s="15" t="str">
        <f t="shared" si="381"/>
        <v>Jun</v>
      </c>
      <c r="N4095" s="15" t="str">
        <f t="shared" si="382"/>
        <v>2015</v>
      </c>
      <c r="O4095" s="3" t="b">
        <v>0</v>
      </c>
      <c r="P4095" s="3">
        <v>4</v>
      </c>
      <c r="Q4095" s="3" t="b">
        <v>0</v>
      </c>
      <c r="R4095" s="3" t="s">
        <v>8271</v>
      </c>
      <c r="S4095" s="7">
        <f t="shared" si="378"/>
        <v>2</v>
      </c>
      <c r="T4095" s="3">
        <f t="shared" si="383"/>
        <v>15</v>
      </c>
      <c r="U4095" s="9" t="s">
        <v>8310</v>
      </c>
      <c r="V4095" s="3" t="s">
        <v>8311</v>
      </c>
    </row>
    <row r="4096" spans="1:22" ht="43.2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15">
        <f t="shared" si="379"/>
        <v>41934.207638888889</v>
      </c>
      <c r="K4096" s="3">
        <v>1410141900</v>
      </c>
      <c r="L4096" s="15">
        <f t="shared" si="380"/>
        <v>41890.086805555555</v>
      </c>
      <c r="M4096" s="15" t="str">
        <f t="shared" si="381"/>
        <v>Sep</v>
      </c>
      <c r="N4096" s="15" t="str">
        <f t="shared" si="382"/>
        <v>2014</v>
      </c>
      <c r="O4096" s="3" t="b">
        <v>0</v>
      </c>
      <c r="P4096" s="3">
        <v>8</v>
      </c>
      <c r="Q4096" s="3" t="b">
        <v>0</v>
      </c>
      <c r="R4096" s="3" t="s">
        <v>8271</v>
      </c>
      <c r="S4096" s="7">
        <f t="shared" si="378"/>
        <v>37</v>
      </c>
      <c r="T4096" s="3">
        <f t="shared" si="383"/>
        <v>91.25</v>
      </c>
      <c r="U4096" s="9" t="s">
        <v>8310</v>
      </c>
      <c r="V4096" s="3" t="s">
        <v>8311</v>
      </c>
    </row>
    <row r="4097" spans="1:22" ht="43.2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15">
        <f t="shared" si="379"/>
        <v>42723.031828703708</v>
      </c>
      <c r="K4097" s="3">
        <v>1479516350</v>
      </c>
      <c r="L4097" s="15">
        <f t="shared" si="380"/>
        <v>42693.031828703708</v>
      </c>
      <c r="M4097" s="15" t="str">
        <f t="shared" si="381"/>
        <v>Nov</v>
      </c>
      <c r="N4097" s="15" t="str">
        <f t="shared" si="382"/>
        <v>2016</v>
      </c>
      <c r="O4097" s="3" t="b">
        <v>0</v>
      </c>
      <c r="P4097" s="3">
        <v>1</v>
      </c>
      <c r="Q4097" s="3" t="b">
        <v>0</v>
      </c>
      <c r="R4097" s="3" t="s">
        <v>8271</v>
      </c>
      <c r="S4097" s="7">
        <f t="shared" si="378"/>
        <v>3</v>
      </c>
      <c r="T4097" s="3">
        <f t="shared" si="383"/>
        <v>800</v>
      </c>
      <c r="U4097" s="9" t="s">
        <v>8310</v>
      </c>
      <c r="V4097" s="3" t="s">
        <v>8311</v>
      </c>
    </row>
    <row r="4098" spans="1:22" ht="43.2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15">
        <f t="shared" si="379"/>
        <v>42794.368749999994</v>
      </c>
      <c r="K4098" s="3">
        <v>1484484219</v>
      </c>
      <c r="L4098" s="15">
        <f t="shared" si="380"/>
        <v>42750.530312499999</v>
      </c>
      <c r="M4098" s="15" t="str">
        <f t="shared" si="381"/>
        <v>Jan</v>
      </c>
      <c r="N4098" s="15" t="str">
        <f t="shared" si="382"/>
        <v>2017</v>
      </c>
      <c r="O4098" s="3" t="b">
        <v>0</v>
      </c>
      <c r="P4098" s="3">
        <v>5</v>
      </c>
      <c r="Q4098" s="3" t="b">
        <v>0</v>
      </c>
      <c r="R4098" s="3" t="s">
        <v>8271</v>
      </c>
      <c r="S4098" s="7">
        <f t="shared" ref="S4098:S4114" si="384">ROUND((E4098/D4098)*100,0)</f>
        <v>11</v>
      </c>
      <c r="T4098" s="3">
        <f t="shared" si="383"/>
        <v>80</v>
      </c>
      <c r="U4098" s="9" t="s">
        <v>8310</v>
      </c>
      <c r="V4098" s="3" t="s">
        <v>8311</v>
      </c>
    </row>
    <row r="4099" spans="1:22" ht="43.2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15">
        <f t="shared" ref="J4099:J4115" si="385">(((I4099/60)/60)/24)+DATE(1970,1,1)</f>
        <v>42400.996527777781</v>
      </c>
      <c r="K4099" s="3">
        <v>1449431237</v>
      </c>
      <c r="L4099" s="15">
        <f t="shared" ref="L4099:L4114" si="386">(((K4099/60)/60)/24)+DATE(1970,1,1)</f>
        <v>42344.824502314819</v>
      </c>
      <c r="M4099" s="15" t="str">
        <f t="shared" ref="M4099:M4115" si="387">TEXT(L4099, "mmm")</f>
        <v>Dec</v>
      </c>
      <c r="N4099" s="15" t="str">
        <f t="shared" ref="N4099:N4115" si="388">TEXT(L4099, "yyyy")</f>
        <v>2015</v>
      </c>
      <c r="O4099" s="3" t="b">
        <v>0</v>
      </c>
      <c r="P4099" s="3">
        <v>0</v>
      </c>
      <c r="Q4099" s="3" t="b">
        <v>0</v>
      </c>
      <c r="R4099" s="3" t="s">
        <v>8271</v>
      </c>
      <c r="S4099" s="7">
        <f t="shared" si="384"/>
        <v>0</v>
      </c>
      <c r="T4099" s="3" t="e">
        <f t="shared" ref="T4099:T4115" si="389">ROUND(E4099/P4099,2)</f>
        <v>#DIV/0!</v>
      </c>
      <c r="U4099" s="9" t="s">
        <v>8310</v>
      </c>
      <c r="V4099" s="3" t="s">
        <v>8311</v>
      </c>
    </row>
    <row r="4100" spans="1:22" ht="43.2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15">
        <f t="shared" si="385"/>
        <v>42525.722187499996</v>
      </c>
      <c r="K4100" s="3">
        <v>1462468797</v>
      </c>
      <c r="L4100" s="15">
        <f t="shared" si="386"/>
        <v>42495.722187499996</v>
      </c>
      <c r="M4100" s="15" t="str">
        <f t="shared" si="387"/>
        <v>May</v>
      </c>
      <c r="N4100" s="15" t="str">
        <f t="shared" si="388"/>
        <v>2016</v>
      </c>
      <c r="O4100" s="3" t="b">
        <v>0</v>
      </c>
      <c r="P4100" s="3">
        <v>0</v>
      </c>
      <c r="Q4100" s="3" t="b">
        <v>0</v>
      </c>
      <c r="R4100" s="3" t="s">
        <v>8271</v>
      </c>
      <c r="S4100" s="7">
        <f t="shared" si="384"/>
        <v>0</v>
      </c>
      <c r="T4100" s="3" t="e">
        <f t="shared" si="389"/>
        <v>#DIV/0!</v>
      </c>
      <c r="U4100" s="9" t="s">
        <v>8310</v>
      </c>
      <c r="V4100" s="3" t="s">
        <v>8311</v>
      </c>
    </row>
    <row r="4101" spans="1:22" ht="57.6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15">
        <f t="shared" si="385"/>
        <v>42615.850381944445</v>
      </c>
      <c r="K4101" s="3">
        <v>1468959873</v>
      </c>
      <c r="L4101" s="15">
        <f t="shared" si="386"/>
        <v>42570.850381944445</v>
      </c>
      <c r="M4101" s="15" t="str">
        <f t="shared" si="387"/>
        <v>Jul</v>
      </c>
      <c r="N4101" s="15" t="str">
        <f t="shared" si="388"/>
        <v>2016</v>
      </c>
      <c r="O4101" s="3" t="b">
        <v>0</v>
      </c>
      <c r="P4101" s="3">
        <v>1</v>
      </c>
      <c r="Q4101" s="3" t="b">
        <v>0</v>
      </c>
      <c r="R4101" s="3" t="s">
        <v>8271</v>
      </c>
      <c r="S4101" s="7">
        <f t="shared" si="384"/>
        <v>1</v>
      </c>
      <c r="T4101" s="3">
        <f t="shared" si="389"/>
        <v>50</v>
      </c>
      <c r="U4101" s="9" t="s">
        <v>8310</v>
      </c>
      <c r="V4101" s="3" t="s">
        <v>8311</v>
      </c>
    </row>
    <row r="4102" spans="1:22" ht="43.2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15">
        <f t="shared" si="385"/>
        <v>41937.124884259261</v>
      </c>
      <c r="K4102" s="3">
        <v>1413341990</v>
      </c>
      <c r="L4102" s="15">
        <f t="shared" si="386"/>
        <v>41927.124884259261</v>
      </c>
      <c r="M4102" s="15" t="str">
        <f t="shared" si="387"/>
        <v>Oct</v>
      </c>
      <c r="N4102" s="15" t="str">
        <f t="shared" si="388"/>
        <v>2014</v>
      </c>
      <c r="O4102" s="3" t="b">
        <v>0</v>
      </c>
      <c r="P4102" s="3">
        <v>0</v>
      </c>
      <c r="Q4102" s="3" t="b">
        <v>0</v>
      </c>
      <c r="R4102" s="3" t="s">
        <v>8271</v>
      </c>
      <c r="S4102" s="7">
        <f t="shared" si="384"/>
        <v>0</v>
      </c>
      <c r="T4102" s="3" t="e">
        <f t="shared" si="389"/>
        <v>#DIV/0!</v>
      </c>
      <c r="U4102" s="9" t="s">
        <v>8310</v>
      </c>
      <c r="V4102" s="3" t="s">
        <v>8311</v>
      </c>
    </row>
    <row r="4103" spans="1:22" ht="43.2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15">
        <f t="shared" si="385"/>
        <v>42760.903726851851</v>
      </c>
      <c r="K4103" s="3">
        <v>1482788482</v>
      </c>
      <c r="L4103" s="15">
        <f t="shared" si="386"/>
        <v>42730.903726851851</v>
      </c>
      <c r="M4103" s="15" t="str">
        <f t="shared" si="387"/>
        <v>Dec</v>
      </c>
      <c r="N4103" s="15" t="str">
        <f t="shared" si="388"/>
        <v>2016</v>
      </c>
      <c r="O4103" s="3" t="b">
        <v>0</v>
      </c>
      <c r="P4103" s="3">
        <v>0</v>
      </c>
      <c r="Q4103" s="3" t="b">
        <v>0</v>
      </c>
      <c r="R4103" s="3" t="s">
        <v>8271</v>
      </c>
      <c r="S4103" s="7">
        <f t="shared" si="384"/>
        <v>0</v>
      </c>
      <c r="T4103" s="3" t="e">
        <f t="shared" si="389"/>
        <v>#DIV/0!</v>
      </c>
      <c r="U4103" s="9" t="s">
        <v>8310</v>
      </c>
      <c r="V4103" s="3" t="s">
        <v>8311</v>
      </c>
    </row>
    <row r="4104" spans="1:22" ht="43.2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15">
        <f t="shared" si="385"/>
        <v>42505.848067129627</v>
      </c>
      <c r="K4104" s="3">
        <v>1460751673</v>
      </c>
      <c r="L4104" s="15">
        <f t="shared" si="386"/>
        <v>42475.848067129627</v>
      </c>
      <c r="M4104" s="15" t="str">
        <f t="shared" si="387"/>
        <v>Apr</v>
      </c>
      <c r="N4104" s="15" t="str">
        <f t="shared" si="388"/>
        <v>2016</v>
      </c>
      <c r="O4104" s="3" t="b">
        <v>0</v>
      </c>
      <c r="P4104" s="3">
        <v>6</v>
      </c>
      <c r="Q4104" s="3" t="b">
        <v>0</v>
      </c>
      <c r="R4104" s="3" t="s">
        <v>8271</v>
      </c>
      <c r="S4104" s="7">
        <f t="shared" si="384"/>
        <v>27</v>
      </c>
      <c r="T4104" s="3">
        <f t="shared" si="389"/>
        <v>22.83</v>
      </c>
      <c r="U4104" s="9" t="s">
        <v>8310</v>
      </c>
      <c r="V4104" s="3" t="s">
        <v>8311</v>
      </c>
    </row>
    <row r="4105" spans="1:22" ht="43.2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15">
        <f t="shared" si="385"/>
        <v>42242.772222222222</v>
      </c>
      <c r="K4105" s="3">
        <v>1435953566</v>
      </c>
      <c r="L4105" s="15">
        <f t="shared" si="386"/>
        <v>42188.83293981482</v>
      </c>
      <c r="M4105" s="15" t="str">
        <f t="shared" si="387"/>
        <v>Jul</v>
      </c>
      <c r="N4105" s="15" t="str">
        <f t="shared" si="388"/>
        <v>2015</v>
      </c>
      <c r="O4105" s="3" t="b">
        <v>0</v>
      </c>
      <c r="P4105" s="3">
        <v>6</v>
      </c>
      <c r="Q4105" s="3" t="b">
        <v>0</v>
      </c>
      <c r="R4105" s="3" t="s">
        <v>8271</v>
      </c>
      <c r="S4105" s="7">
        <f t="shared" si="384"/>
        <v>10</v>
      </c>
      <c r="T4105" s="3">
        <f t="shared" si="389"/>
        <v>16.670000000000002</v>
      </c>
      <c r="U4105" s="9" t="s">
        <v>8310</v>
      </c>
      <c r="V4105" s="3" t="s">
        <v>8311</v>
      </c>
    </row>
    <row r="4106" spans="1:22" ht="43.2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15">
        <f t="shared" si="385"/>
        <v>42670.278171296297</v>
      </c>
      <c r="K4106" s="3">
        <v>1474958434</v>
      </c>
      <c r="L4106" s="15">
        <f t="shared" si="386"/>
        <v>42640.278171296297</v>
      </c>
      <c r="M4106" s="15" t="str">
        <f t="shared" si="387"/>
        <v>Sep</v>
      </c>
      <c r="N4106" s="15" t="str">
        <f t="shared" si="388"/>
        <v>2016</v>
      </c>
      <c r="O4106" s="3" t="b">
        <v>0</v>
      </c>
      <c r="P4106" s="3">
        <v>14</v>
      </c>
      <c r="Q4106" s="3" t="b">
        <v>0</v>
      </c>
      <c r="R4106" s="3" t="s">
        <v>8271</v>
      </c>
      <c r="S4106" s="7">
        <f t="shared" si="384"/>
        <v>21</v>
      </c>
      <c r="T4106" s="3">
        <f t="shared" si="389"/>
        <v>45.79</v>
      </c>
      <c r="U4106" s="9" t="s">
        <v>8310</v>
      </c>
      <c r="V4106" s="3" t="s">
        <v>8311</v>
      </c>
    </row>
    <row r="4107" spans="1:22" ht="57.6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15">
        <f t="shared" si="385"/>
        <v>42730.010520833333</v>
      </c>
      <c r="K4107" s="3">
        <v>1479860109</v>
      </c>
      <c r="L4107" s="15">
        <f t="shared" si="386"/>
        <v>42697.010520833333</v>
      </c>
      <c r="M4107" s="15" t="str">
        <f t="shared" si="387"/>
        <v>Nov</v>
      </c>
      <c r="N4107" s="15" t="str">
        <f t="shared" si="388"/>
        <v>2016</v>
      </c>
      <c r="O4107" s="3" t="b">
        <v>0</v>
      </c>
      <c r="P4107" s="3">
        <v>6</v>
      </c>
      <c r="Q4107" s="3" t="b">
        <v>0</v>
      </c>
      <c r="R4107" s="3" t="s">
        <v>8271</v>
      </c>
      <c r="S4107" s="7">
        <f t="shared" si="384"/>
        <v>7</v>
      </c>
      <c r="T4107" s="3">
        <f t="shared" si="389"/>
        <v>383.33</v>
      </c>
      <c r="U4107" s="9" t="s">
        <v>8310</v>
      </c>
      <c r="V4107" s="3" t="s">
        <v>8311</v>
      </c>
    </row>
    <row r="4108" spans="1:22" ht="43.2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15">
        <f t="shared" si="385"/>
        <v>42096.041666666672</v>
      </c>
      <c r="K4108" s="3">
        <v>1424221866</v>
      </c>
      <c r="L4108" s="15">
        <f t="shared" si="386"/>
        <v>42053.049375000002</v>
      </c>
      <c r="M4108" s="15" t="str">
        <f t="shared" si="387"/>
        <v>Feb</v>
      </c>
      <c r="N4108" s="15" t="str">
        <f t="shared" si="388"/>
        <v>2015</v>
      </c>
      <c r="O4108" s="3" t="b">
        <v>0</v>
      </c>
      <c r="P4108" s="3">
        <v>33</v>
      </c>
      <c r="Q4108" s="3" t="b">
        <v>0</v>
      </c>
      <c r="R4108" s="3" t="s">
        <v>8271</v>
      </c>
      <c r="S4108" s="7">
        <f t="shared" si="384"/>
        <v>71</v>
      </c>
      <c r="T4108" s="3">
        <f t="shared" si="389"/>
        <v>106.97</v>
      </c>
      <c r="U4108" s="9" t="s">
        <v>8310</v>
      </c>
      <c r="V4108" s="3" t="s">
        <v>8311</v>
      </c>
    </row>
    <row r="4109" spans="1:22" ht="43.2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15">
        <f t="shared" si="385"/>
        <v>41906.916678240741</v>
      </c>
      <c r="K4109" s="3">
        <v>1409608801</v>
      </c>
      <c r="L4109" s="15">
        <f t="shared" si="386"/>
        <v>41883.916678240741</v>
      </c>
      <c r="M4109" s="15" t="str">
        <f t="shared" si="387"/>
        <v>Sep</v>
      </c>
      <c r="N4109" s="15" t="str">
        <f t="shared" si="388"/>
        <v>2014</v>
      </c>
      <c r="O4109" s="3" t="b">
        <v>0</v>
      </c>
      <c r="P4109" s="3">
        <v>4</v>
      </c>
      <c r="Q4109" s="3" t="b">
        <v>0</v>
      </c>
      <c r="R4109" s="3" t="s">
        <v>8271</v>
      </c>
      <c r="S4109" s="7">
        <f t="shared" si="384"/>
        <v>2</v>
      </c>
      <c r="T4109" s="3">
        <f t="shared" si="389"/>
        <v>10.25</v>
      </c>
      <c r="U4109" s="9" t="s">
        <v>8310</v>
      </c>
      <c r="V4109" s="3" t="s">
        <v>8311</v>
      </c>
    </row>
    <row r="4110" spans="1:22" ht="43.2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15">
        <f t="shared" si="385"/>
        <v>42797.208333333328</v>
      </c>
      <c r="K4110" s="3">
        <v>1485909937</v>
      </c>
      <c r="L4110" s="15">
        <f t="shared" si="386"/>
        <v>42767.031678240746</v>
      </c>
      <c r="M4110" s="15" t="str">
        <f t="shared" si="387"/>
        <v>Feb</v>
      </c>
      <c r="N4110" s="15" t="str">
        <f t="shared" si="388"/>
        <v>2017</v>
      </c>
      <c r="O4110" s="3" t="b">
        <v>0</v>
      </c>
      <c r="P4110" s="3">
        <v>1</v>
      </c>
      <c r="Q4110" s="3" t="b">
        <v>0</v>
      </c>
      <c r="R4110" s="3" t="s">
        <v>8271</v>
      </c>
      <c r="S4110" s="7">
        <f t="shared" si="384"/>
        <v>2</v>
      </c>
      <c r="T4110" s="3">
        <f t="shared" si="389"/>
        <v>59</v>
      </c>
      <c r="U4110" s="9" t="s">
        <v>8310</v>
      </c>
      <c r="V4110" s="3" t="s">
        <v>8311</v>
      </c>
    </row>
    <row r="4111" spans="1:22" ht="43.2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15">
        <f t="shared" si="385"/>
        <v>42337.581064814818</v>
      </c>
      <c r="K4111" s="3">
        <v>1446209804</v>
      </c>
      <c r="L4111" s="15">
        <f>(((K4111/60)/60)/24)+DATE(1970,1,1)</f>
        <v>42307.539398148147</v>
      </c>
      <c r="M4111" s="15" t="str">
        <f t="shared" si="387"/>
        <v>Oct</v>
      </c>
      <c r="N4111" s="15" t="str">
        <f t="shared" si="388"/>
        <v>2015</v>
      </c>
      <c r="O4111" s="3" t="b">
        <v>0</v>
      </c>
      <c r="P4111" s="3">
        <v>0</v>
      </c>
      <c r="Q4111" s="3" t="b">
        <v>0</v>
      </c>
      <c r="R4111" s="3" t="s">
        <v>8271</v>
      </c>
      <c r="S4111" s="7">
        <f t="shared" si="384"/>
        <v>0</v>
      </c>
      <c r="T4111" s="3" t="e">
        <f t="shared" si="389"/>
        <v>#DIV/0!</v>
      </c>
      <c r="U4111" s="9" t="s">
        <v>8310</v>
      </c>
      <c r="V4111" s="3" t="s">
        <v>8311</v>
      </c>
    </row>
    <row r="4112" spans="1:22" ht="43.2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15">
        <f t="shared" si="385"/>
        <v>42572.626747685179</v>
      </c>
      <c r="K4112" s="3">
        <v>1463929351</v>
      </c>
      <c r="L4112" s="15">
        <f t="shared" si="386"/>
        <v>42512.626747685179</v>
      </c>
      <c r="M4112" s="15" t="str">
        <f t="shared" si="387"/>
        <v>May</v>
      </c>
      <c r="N4112" s="15" t="str">
        <f t="shared" si="388"/>
        <v>2016</v>
      </c>
      <c r="O4112" s="3" t="b">
        <v>0</v>
      </c>
      <c r="P4112" s="3">
        <v>6</v>
      </c>
      <c r="Q4112" s="3" t="b">
        <v>0</v>
      </c>
      <c r="R4112" s="3" t="s">
        <v>8271</v>
      </c>
      <c r="S4112" s="7">
        <f t="shared" si="384"/>
        <v>29</v>
      </c>
      <c r="T4112" s="3">
        <f t="shared" si="389"/>
        <v>14.33</v>
      </c>
      <c r="U4112" s="9" t="s">
        <v>8310</v>
      </c>
      <c r="V4112" s="3" t="s">
        <v>8311</v>
      </c>
    </row>
    <row r="4113" spans="1:22" ht="43.2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15">
        <f t="shared" si="385"/>
        <v>42059.135879629626</v>
      </c>
      <c r="K4113" s="3">
        <v>1422155740</v>
      </c>
      <c r="L4113" s="15">
        <f t="shared" si="386"/>
        <v>42029.135879629626</v>
      </c>
      <c r="M4113" s="15" t="str">
        <f t="shared" si="387"/>
        <v>Jan</v>
      </c>
      <c r="N4113" s="15" t="str">
        <f t="shared" si="388"/>
        <v>2015</v>
      </c>
      <c r="O4113" s="3" t="b">
        <v>0</v>
      </c>
      <c r="P4113" s="3">
        <v>6</v>
      </c>
      <c r="Q4113" s="3" t="b">
        <v>0</v>
      </c>
      <c r="R4113" s="3" t="s">
        <v>8271</v>
      </c>
      <c r="S4113" s="7">
        <f t="shared" si="384"/>
        <v>3</v>
      </c>
      <c r="T4113" s="3">
        <f t="shared" si="389"/>
        <v>15.67</v>
      </c>
      <c r="U4113" s="9" t="s">
        <v>8310</v>
      </c>
      <c r="V4113" s="3" t="s">
        <v>8311</v>
      </c>
    </row>
    <row r="4114" spans="1:22" ht="43.2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15">
        <f t="shared" si="385"/>
        <v>42428</v>
      </c>
      <c r="K4114" s="3">
        <v>1454280186</v>
      </c>
      <c r="L4114" s="15">
        <f t="shared" si="386"/>
        <v>42400.946597222224</v>
      </c>
      <c r="M4114" s="15" t="str">
        <f t="shared" si="387"/>
        <v>Jan</v>
      </c>
      <c r="N4114" s="15" t="str">
        <f t="shared" si="388"/>
        <v>2016</v>
      </c>
      <c r="O4114" s="3" t="b">
        <v>0</v>
      </c>
      <c r="P4114" s="3">
        <v>1</v>
      </c>
      <c r="Q4114" s="3" t="b">
        <v>0</v>
      </c>
      <c r="R4114" s="3" t="s">
        <v>8271</v>
      </c>
      <c r="S4114" s="7">
        <f t="shared" si="384"/>
        <v>0</v>
      </c>
      <c r="T4114" s="3">
        <f t="shared" si="389"/>
        <v>1</v>
      </c>
      <c r="U4114" s="9" t="s">
        <v>8310</v>
      </c>
      <c r="V4114" s="3" t="s">
        <v>8311</v>
      </c>
    </row>
    <row r="4115" spans="1:22" ht="43.2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15">
        <f t="shared" si="385"/>
        <v>42377.273611111115</v>
      </c>
      <c r="K4115" s="3">
        <v>1450619123</v>
      </c>
      <c r="L4115" s="15">
        <f>(((K4115/60)/60)/24)+DATE(1970,1,1)</f>
        <v>42358.573182870372</v>
      </c>
      <c r="M4115" s="15" t="str">
        <f t="shared" si="387"/>
        <v>Dec</v>
      </c>
      <c r="N4115" s="15" t="str">
        <f t="shared" si="388"/>
        <v>2015</v>
      </c>
      <c r="O4115" s="3" t="b">
        <v>0</v>
      </c>
      <c r="P4115" s="3">
        <v>3</v>
      </c>
      <c r="Q4115" s="3" t="b">
        <v>0</v>
      </c>
      <c r="R4115" s="3" t="s">
        <v>8271</v>
      </c>
      <c r="S4115" s="7">
        <f>ROUND((E4115/D4115)*100,0)</f>
        <v>0</v>
      </c>
      <c r="T4115" s="3">
        <f t="shared" si="389"/>
        <v>1</v>
      </c>
      <c r="U4115" s="9" t="s">
        <v>8310</v>
      </c>
      <c r="V4115" s="3" t="s">
        <v>8311</v>
      </c>
    </row>
  </sheetData>
  <conditionalFormatting sqref="F1:F1048576">
    <cfRule type="containsText" dxfId="44" priority="3" operator="containsText" text="live">
      <formula>NOT(ISERROR(SEARCH("live",F1)))</formula>
    </cfRule>
    <cfRule type="containsText" dxfId="43" priority="4" operator="containsText" text="canceled">
      <formula>NOT(ISERROR(SEARCH("canceled",F1)))</formula>
    </cfRule>
    <cfRule type="containsText" dxfId="42" priority="5" operator="containsText" text="failed">
      <formula>NOT(ISERROR(SEARCH("failed",F1)))</formula>
    </cfRule>
    <cfRule type="containsText" dxfId="41" priority="6" operator="containsText" text="Successful">
      <formula>NOT(ISERROR(SEARCH("Successful",F1)))</formula>
    </cfRule>
  </conditionalFormatting>
  <conditionalFormatting sqref="S1:S1048576">
    <cfRule type="colorScale" priority="2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7B8E4-9D2A-44DE-B590-A74F025DF2BB}">
  <sheetPr codeName="Sheet2"/>
  <dimension ref="A1:G3226"/>
  <sheetViews>
    <sheetView workbookViewId="0">
      <selection activeCell="A2" sqref="A2"/>
    </sheetView>
  </sheetViews>
  <sheetFormatPr defaultRowHeight="14.4" x14ac:dyDescent="0.3"/>
  <cols>
    <col min="1" max="1" width="16.44140625" style="3" bestFit="1" customWidth="1"/>
    <col min="2" max="2" width="17.77734375" style="3" bestFit="1" customWidth="1"/>
    <col min="3" max="3" width="5.6640625" style="3" bestFit="1" customWidth="1"/>
    <col min="4" max="4" width="12.33203125" style="3" customWidth="1"/>
    <col min="5" max="5" width="8.44140625" style="3" bestFit="1" customWidth="1"/>
    <col min="6" max="6" width="10.77734375" style="3" bestFit="1" customWidth="1"/>
    <col min="7" max="7" width="4" style="3" bestFit="1" customWidth="1"/>
    <col min="8" max="9" width="5" bestFit="1" customWidth="1"/>
    <col min="10" max="10" width="3" bestFit="1" customWidth="1"/>
    <col min="11" max="14" width="6" bestFit="1" customWidth="1"/>
    <col min="15" max="15" width="3" bestFit="1" customWidth="1"/>
    <col min="16" max="16" width="6" bestFit="1" customWidth="1"/>
    <col min="17" max="17" width="3" bestFit="1" customWidth="1"/>
    <col min="18" max="19" width="6" bestFit="1" customWidth="1"/>
    <col min="20" max="20" width="5" bestFit="1" customWidth="1"/>
    <col min="21" max="22" width="6" bestFit="1" customWidth="1"/>
    <col min="23" max="23" width="3" bestFit="1" customWidth="1"/>
    <col min="24" max="34" width="6" bestFit="1" customWidth="1"/>
    <col min="35" max="35" width="3" bestFit="1" customWidth="1"/>
    <col min="36" max="45" width="6" bestFit="1" customWidth="1"/>
    <col min="46" max="46" width="5" bestFit="1" customWidth="1"/>
    <col min="47" max="47" width="3" bestFit="1" customWidth="1"/>
    <col min="48" max="50" width="6" bestFit="1" customWidth="1"/>
    <col min="51" max="51" width="5" bestFit="1" customWidth="1"/>
    <col min="52" max="52" width="6" bestFit="1" customWidth="1"/>
    <col min="53" max="53" width="5" bestFit="1" customWidth="1"/>
    <col min="54" max="56" width="6" bestFit="1" customWidth="1"/>
    <col min="57" max="57" width="5" bestFit="1" customWidth="1"/>
    <col min="58" max="62" width="6" bestFit="1" customWidth="1"/>
    <col min="63" max="63" width="5" bestFit="1" customWidth="1"/>
    <col min="64" max="66" width="6" bestFit="1" customWidth="1"/>
    <col min="67" max="67" width="5" bestFit="1" customWidth="1"/>
    <col min="68" max="71" width="6" bestFit="1" customWidth="1"/>
    <col min="72" max="72" width="5" bestFit="1" customWidth="1"/>
    <col min="73" max="81" width="6" bestFit="1" customWidth="1"/>
    <col min="82" max="82" width="5" bestFit="1" customWidth="1"/>
    <col min="83" max="86" width="6" bestFit="1" customWidth="1"/>
    <col min="87" max="87" width="5" bestFit="1" customWidth="1"/>
    <col min="88" max="95" width="6" bestFit="1" customWidth="1"/>
    <col min="96" max="96" width="3" bestFit="1" customWidth="1"/>
    <col min="97" max="104" width="6" bestFit="1" customWidth="1"/>
    <col min="105" max="105" width="5" bestFit="1" customWidth="1"/>
    <col min="106" max="109" width="6" bestFit="1" customWidth="1"/>
    <col min="110" max="110" width="3" bestFit="1" customWidth="1"/>
    <col min="111" max="121" width="6" bestFit="1" customWidth="1"/>
    <col min="122" max="122" width="5" bestFit="1" customWidth="1"/>
    <col min="123" max="126" width="6" bestFit="1" customWidth="1"/>
    <col min="127" max="127" width="5" bestFit="1" customWidth="1"/>
    <col min="128" max="130" width="6" bestFit="1" customWidth="1"/>
    <col min="131" max="131" width="5" bestFit="1" customWidth="1"/>
    <col min="132" max="133" width="6" bestFit="1" customWidth="1"/>
    <col min="134" max="134" width="5" bestFit="1" customWidth="1"/>
    <col min="135" max="138" width="6" bestFit="1" customWidth="1"/>
    <col min="139" max="139" width="5" bestFit="1" customWidth="1"/>
    <col min="140" max="140" width="6" bestFit="1" customWidth="1"/>
    <col min="141" max="141" width="3" bestFit="1" customWidth="1"/>
    <col min="142" max="142" width="5" bestFit="1" customWidth="1"/>
    <col min="143" max="158" width="6" bestFit="1" customWidth="1"/>
    <col min="159" max="159" width="3" bestFit="1" customWidth="1"/>
    <col min="160" max="173" width="6" bestFit="1" customWidth="1"/>
    <col min="174" max="174" width="3" bestFit="1" customWidth="1"/>
    <col min="175" max="177" width="6" bestFit="1" customWidth="1"/>
    <col min="178" max="178" width="5" bestFit="1" customWidth="1"/>
    <col min="179" max="189" width="6" bestFit="1" customWidth="1"/>
    <col min="190" max="190" width="3" bestFit="1" customWidth="1"/>
    <col min="191" max="198" width="6" bestFit="1" customWidth="1"/>
    <col min="199" max="199" width="5" bestFit="1" customWidth="1"/>
    <col min="200" max="213" width="6" bestFit="1" customWidth="1"/>
    <col min="214" max="214" width="5" bestFit="1" customWidth="1"/>
    <col min="215" max="217" width="6" bestFit="1" customWidth="1"/>
    <col min="218" max="218" width="5" bestFit="1" customWidth="1"/>
    <col min="219" max="234" width="6" bestFit="1" customWidth="1"/>
    <col min="235" max="235" width="3" bestFit="1" customWidth="1"/>
    <col min="236" max="243" width="6" bestFit="1" customWidth="1"/>
    <col min="244" max="244" width="5" bestFit="1" customWidth="1"/>
    <col min="245" max="248" width="6" bestFit="1" customWidth="1"/>
    <col min="249" max="249" width="5" bestFit="1" customWidth="1"/>
    <col min="250" max="250" width="6" bestFit="1" customWidth="1"/>
    <col min="251" max="251" width="3" bestFit="1" customWidth="1"/>
    <col min="252" max="252" width="6" bestFit="1" customWidth="1"/>
    <col min="253" max="253" width="5" bestFit="1" customWidth="1"/>
    <col min="254" max="255" width="6" bestFit="1" customWidth="1"/>
    <col min="256" max="256" width="5" bestFit="1" customWidth="1"/>
    <col min="257" max="261" width="6" bestFit="1" customWidth="1"/>
    <col min="262" max="262" width="5" bestFit="1" customWidth="1"/>
    <col min="263" max="268" width="6" bestFit="1" customWidth="1"/>
    <col min="269" max="269" width="5" bestFit="1" customWidth="1"/>
    <col min="270" max="273" width="6" bestFit="1" customWidth="1"/>
    <col min="274" max="274" width="3" bestFit="1" customWidth="1"/>
    <col min="275" max="282" width="6" bestFit="1" customWidth="1"/>
    <col min="283" max="283" width="5" bestFit="1" customWidth="1"/>
    <col min="284" max="297" width="6" bestFit="1" customWidth="1"/>
    <col min="298" max="298" width="5" bestFit="1" customWidth="1"/>
    <col min="299" max="320" width="6" bestFit="1" customWidth="1"/>
    <col min="321" max="321" width="5" bestFit="1" customWidth="1"/>
    <col min="322" max="326" width="6" bestFit="1" customWidth="1"/>
    <col min="327" max="327" width="5" bestFit="1" customWidth="1"/>
    <col min="328" max="350" width="6" bestFit="1" customWidth="1"/>
    <col min="351" max="351" width="5" bestFit="1" customWidth="1"/>
    <col min="352" max="359" width="6" bestFit="1" customWidth="1"/>
    <col min="360" max="360" width="3" bestFit="1" customWidth="1"/>
    <col min="361" max="369" width="6" bestFit="1" customWidth="1"/>
    <col min="370" max="370" width="5" bestFit="1" customWidth="1"/>
    <col min="371" max="379" width="6" bestFit="1" customWidth="1"/>
    <col min="380" max="380" width="5" bestFit="1" customWidth="1"/>
    <col min="381" max="396" width="6" bestFit="1" customWidth="1"/>
    <col min="397" max="397" width="5" bestFit="1" customWidth="1"/>
    <col min="398" max="405" width="6" bestFit="1" customWidth="1"/>
    <col min="406" max="406" width="3" bestFit="1" customWidth="1"/>
    <col min="407" max="411" width="6" bestFit="1" customWidth="1"/>
    <col min="412" max="412" width="5" bestFit="1" customWidth="1"/>
    <col min="413" max="423" width="6" bestFit="1" customWidth="1"/>
    <col min="424" max="424" width="5" bestFit="1" customWidth="1"/>
    <col min="425" max="427" width="6" bestFit="1" customWidth="1"/>
    <col min="428" max="428" width="5" bestFit="1" customWidth="1"/>
    <col min="429" max="429" width="3" bestFit="1" customWidth="1"/>
    <col min="430" max="433" width="6" bestFit="1" customWidth="1"/>
    <col min="434" max="434" width="5" bestFit="1" customWidth="1"/>
    <col min="435" max="435" width="6" bestFit="1" customWidth="1"/>
    <col min="436" max="436" width="5" bestFit="1" customWidth="1"/>
    <col min="437" max="441" width="6" bestFit="1" customWidth="1"/>
    <col min="442" max="442" width="5" bestFit="1" customWidth="1"/>
    <col min="443" max="448" width="6" bestFit="1" customWidth="1"/>
    <col min="449" max="449" width="5" bestFit="1" customWidth="1"/>
    <col min="450" max="453" width="6" bestFit="1" customWidth="1"/>
    <col min="454" max="454" width="3" bestFit="1" customWidth="1"/>
    <col min="455" max="456" width="6" bestFit="1" customWidth="1"/>
    <col min="457" max="457" width="5" bestFit="1" customWidth="1"/>
    <col min="458" max="489" width="6" bestFit="1" customWidth="1"/>
    <col min="490" max="490" width="5" bestFit="1" customWidth="1"/>
    <col min="491" max="501" width="6" bestFit="1" customWidth="1"/>
    <col min="502" max="502" width="5" bestFit="1" customWidth="1"/>
    <col min="503" max="504" width="6" bestFit="1" customWidth="1"/>
    <col min="505" max="505" width="5" bestFit="1" customWidth="1"/>
    <col min="506" max="512" width="6" bestFit="1" customWidth="1"/>
    <col min="513" max="513" width="5" bestFit="1" customWidth="1"/>
    <col min="514" max="518" width="6" bestFit="1" customWidth="1"/>
    <col min="519" max="519" width="3" bestFit="1" customWidth="1"/>
    <col min="520" max="524" width="6" bestFit="1" customWidth="1"/>
    <col min="525" max="525" width="5" bestFit="1" customWidth="1"/>
    <col min="526" max="528" width="6" bestFit="1" customWidth="1"/>
    <col min="529" max="529" width="5" bestFit="1" customWidth="1"/>
    <col min="530" max="548" width="6" bestFit="1" customWidth="1"/>
    <col min="549" max="549" width="5" bestFit="1" customWidth="1"/>
    <col min="550" max="559" width="6" bestFit="1" customWidth="1"/>
    <col min="560" max="560" width="5" bestFit="1" customWidth="1"/>
    <col min="561" max="577" width="6" bestFit="1" customWidth="1"/>
    <col min="578" max="578" width="3" bestFit="1" customWidth="1"/>
    <col min="579" max="583" width="6" bestFit="1" customWidth="1"/>
    <col min="584" max="584" width="5" bestFit="1" customWidth="1"/>
    <col min="585" max="590" width="6" bestFit="1" customWidth="1"/>
    <col min="591" max="591" width="5" bestFit="1" customWidth="1"/>
    <col min="592" max="593" width="6" bestFit="1" customWidth="1"/>
    <col min="594" max="594" width="5" bestFit="1" customWidth="1"/>
    <col min="595" max="604" width="6" bestFit="1" customWidth="1"/>
    <col min="605" max="605" width="5" bestFit="1" customWidth="1"/>
    <col min="606" max="607" width="6" bestFit="1" customWidth="1"/>
    <col min="608" max="608" width="3" bestFit="1" customWidth="1"/>
    <col min="609" max="614" width="6" bestFit="1" customWidth="1"/>
    <col min="615" max="615" width="5" bestFit="1" customWidth="1"/>
    <col min="616" max="618" width="6" bestFit="1" customWidth="1"/>
    <col min="619" max="619" width="5" bestFit="1" customWidth="1"/>
    <col min="620" max="629" width="6" bestFit="1" customWidth="1"/>
    <col min="630" max="630" width="3" bestFit="1" customWidth="1"/>
    <col min="631" max="631" width="5" bestFit="1" customWidth="1"/>
    <col min="632" max="637" width="6" bestFit="1" customWidth="1"/>
    <col min="638" max="638" width="5" bestFit="1" customWidth="1"/>
    <col min="639" max="641" width="6" bestFit="1" customWidth="1"/>
    <col min="642" max="642" width="5" bestFit="1" customWidth="1"/>
    <col min="643" max="643" width="6" bestFit="1" customWidth="1"/>
    <col min="644" max="644" width="5" bestFit="1" customWidth="1"/>
    <col min="645" max="659" width="6" bestFit="1" customWidth="1"/>
    <col min="660" max="660" width="5" bestFit="1" customWidth="1"/>
    <col min="661" max="678" width="6" bestFit="1" customWidth="1"/>
    <col min="679" max="679" width="3" bestFit="1" customWidth="1"/>
    <col min="680" max="683" width="6" bestFit="1" customWidth="1"/>
    <col min="684" max="684" width="5" bestFit="1" customWidth="1"/>
    <col min="685" max="685" width="6" bestFit="1" customWidth="1"/>
    <col min="686" max="687" width="5" bestFit="1" customWidth="1"/>
    <col min="688" max="694" width="6" bestFit="1" customWidth="1"/>
    <col min="695" max="695" width="3" bestFit="1" customWidth="1"/>
    <col min="696" max="698" width="6" bestFit="1" customWidth="1"/>
    <col min="699" max="699" width="5" bestFit="1" customWidth="1"/>
    <col min="700" max="704" width="6" bestFit="1" customWidth="1"/>
    <col min="705" max="705" width="5" bestFit="1" customWidth="1"/>
    <col min="706" max="706" width="6" bestFit="1" customWidth="1"/>
    <col min="707" max="707" width="5" bestFit="1" customWidth="1"/>
    <col min="708" max="708" width="6" bestFit="1" customWidth="1"/>
    <col min="709" max="709" width="5" bestFit="1" customWidth="1"/>
    <col min="710" max="711" width="6" bestFit="1" customWidth="1"/>
    <col min="712" max="712" width="5" bestFit="1" customWidth="1"/>
    <col min="713" max="717" width="6" bestFit="1" customWidth="1"/>
    <col min="718" max="718" width="3" bestFit="1" customWidth="1"/>
    <col min="719" max="720" width="6" bestFit="1" customWidth="1"/>
    <col min="721" max="721" width="5" bestFit="1" customWidth="1"/>
    <col min="722" max="730" width="6" bestFit="1" customWidth="1"/>
    <col min="731" max="731" width="5" bestFit="1" customWidth="1"/>
    <col min="732" max="733" width="6" bestFit="1" customWidth="1"/>
    <col min="734" max="734" width="3" bestFit="1" customWidth="1"/>
    <col min="735" max="737" width="6" bestFit="1" customWidth="1"/>
    <col min="738" max="738" width="5" bestFit="1" customWidth="1"/>
    <col min="739" max="744" width="6" bestFit="1" customWidth="1"/>
    <col min="745" max="745" width="5" bestFit="1" customWidth="1"/>
    <col min="746" max="755" width="6" bestFit="1" customWidth="1"/>
    <col min="756" max="756" width="5" bestFit="1" customWidth="1"/>
    <col min="757" max="766" width="6" bestFit="1" customWidth="1"/>
    <col min="767" max="767" width="5" bestFit="1" customWidth="1"/>
    <col min="768" max="774" width="6" bestFit="1" customWidth="1"/>
    <col min="775" max="775" width="5" bestFit="1" customWidth="1"/>
    <col min="776" max="789" width="6" bestFit="1" customWidth="1"/>
    <col min="790" max="790" width="5" bestFit="1" customWidth="1"/>
    <col min="791" max="791" width="6" bestFit="1" customWidth="1"/>
    <col min="792" max="792" width="5" bestFit="1" customWidth="1"/>
    <col min="793" max="796" width="6" bestFit="1" customWidth="1"/>
    <col min="797" max="797" width="3" bestFit="1" customWidth="1"/>
    <col min="798" max="801" width="6" bestFit="1" customWidth="1"/>
    <col min="802" max="802" width="5" bestFit="1" customWidth="1"/>
    <col min="803" max="812" width="6" bestFit="1" customWidth="1"/>
    <col min="813" max="813" width="5" bestFit="1" customWidth="1"/>
    <col min="814" max="817" width="6" bestFit="1" customWidth="1"/>
    <col min="818" max="818" width="3" bestFit="1" customWidth="1"/>
    <col min="819" max="822" width="6" bestFit="1" customWidth="1"/>
    <col min="823" max="825" width="5" bestFit="1" customWidth="1"/>
    <col min="826" max="829" width="6" bestFit="1" customWidth="1"/>
    <col min="830" max="830" width="5" bestFit="1" customWidth="1"/>
    <col min="831" max="833" width="6" bestFit="1" customWidth="1"/>
    <col min="834" max="834" width="5" bestFit="1" customWidth="1"/>
    <col min="835" max="835" width="6" bestFit="1" customWidth="1"/>
    <col min="836" max="836" width="5" bestFit="1" customWidth="1"/>
    <col min="837" max="843" width="6" bestFit="1" customWidth="1"/>
    <col min="844" max="844" width="5" bestFit="1" customWidth="1"/>
    <col min="845" max="849" width="6" bestFit="1" customWidth="1"/>
    <col min="850" max="850" width="5" bestFit="1" customWidth="1"/>
    <col min="851" max="855" width="6" bestFit="1" customWidth="1"/>
    <col min="856" max="856" width="3" bestFit="1" customWidth="1"/>
    <col min="857" max="858" width="6" bestFit="1" customWidth="1"/>
    <col min="859" max="859" width="5" bestFit="1" customWidth="1"/>
    <col min="860" max="871" width="6" bestFit="1" customWidth="1"/>
    <col min="872" max="872" width="5" bestFit="1" customWidth="1"/>
    <col min="873" max="882" width="6" bestFit="1" customWidth="1"/>
    <col min="883" max="883" width="5" bestFit="1" customWidth="1"/>
    <col min="884" max="904" width="6" bestFit="1" customWidth="1"/>
    <col min="905" max="905" width="3" bestFit="1" customWidth="1"/>
    <col min="906" max="906" width="6" bestFit="1" customWidth="1"/>
    <col min="907" max="907" width="5" bestFit="1" customWidth="1"/>
    <col min="908" max="910" width="6" bestFit="1" customWidth="1"/>
    <col min="911" max="911" width="5" bestFit="1" customWidth="1"/>
    <col min="912" max="934" width="6" bestFit="1" customWidth="1"/>
    <col min="935" max="935" width="5" bestFit="1" customWidth="1"/>
    <col min="936" max="948" width="6" bestFit="1" customWidth="1"/>
    <col min="949" max="949" width="5" bestFit="1" customWidth="1"/>
    <col min="950" max="960" width="6" bestFit="1" customWidth="1"/>
    <col min="961" max="961" width="5" bestFit="1" customWidth="1"/>
    <col min="962" max="969" width="6" bestFit="1" customWidth="1"/>
    <col min="970" max="970" width="5" bestFit="1" customWidth="1"/>
    <col min="971" max="983" width="6" bestFit="1" customWidth="1"/>
    <col min="984" max="984" width="5" bestFit="1" customWidth="1"/>
    <col min="985" max="991" width="6" bestFit="1" customWidth="1"/>
    <col min="992" max="992" width="3" bestFit="1" customWidth="1"/>
    <col min="993" max="1025" width="6" bestFit="1" customWidth="1"/>
    <col min="1026" max="1026" width="5" bestFit="1" customWidth="1"/>
    <col min="1027" max="1027" width="6" bestFit="1" customWidth="1"/>
    <col min="1028" max="1028" width="3" bestFit="1" customWidth="1"/>
    <col min="1029" max="1050" width="6" bestFit="1" customWidth="1"/>
    <col min="1051" max="1051" width="5" bestFit="1" customWidth="1"/>
    <col min="1052" max="1053" width="6" bestFit="1" customWidth="1"/>
    <col min="1054" max="1054" width="5" bestFit="1" customWidth="1"/>
    <col min="1055" max="1076" width="6" bestFit="1" customWidth="1"/>
    <col min="1077" max="1077" width="3" bestFit="1" customWidth="1"/>
    <col min="1078" max="1088" width="6" bestFit="1" customWidth="1"/>
    <col min="1089" max="1089" width="5" bestFit="1" customWidth="1"/>
    <col min="1090" max="1106" width="6" bestFit="1" customWidth="1"/>
    <col min="1107" max="1107" width="5" bestFit="1" customWidth="1"/>
    <col min="1108" max="1110" width="6" bestFit="1" customWidth="1"/>
    <col min="1111" max="1111" width="3" bestFit="1" customWidth="1"/>
    <col min="1112" max="1123" width="6" bestFit="1" customWidth="1"/>
    <col min="1124" max="1124" width="5" bestFit="1" customWidth="1"/>
    <col min="1125" max="1126" width="6" bestFit="1" customWidth="1"/>
    <col min="1127" max="1127" width="5" bestFit="1" customWidth="1"/>
    <col min="1128" max="1135" width="6" bestFit="1" customWidth="1"/>
    <col min="1136" max="1136" width="3" bestFit="1" customWidth="1"/>
    <col min="1137" max="1137" width="5" bestFit="1" customWidth="1"/>
    <col min="1138" max="1140" width="6" bestFit="1" customWidth="1"/>
    <col min="1141" max="1141" width="5" bestFit="1" customWidth="1"/>
    <col min="1142" max="1153" width="6" bestFit="1" customWidth="1"/>
    <col min="1154" max="1154" width="5" bestFit="1" customWidth="1"/>
    <col min="1155" max="1158" width="6" bestFit="1" customWidth="1"/>
    <col min="1159" max="1159" width="5" bestFit="1" customWidth="1"/>
    <col min="1160" max="1169" width="6" bestFit="1" customWidth="1"/>
    <col min="1170" max="1170" width="5" bestFit="1" customWidth="1"/>
    <col min="1171" max="1192" width="6" bestFit="1" customWidth="1"/>
    <col min="1193" max="1193" width="5" bestFit="1" customWidth="1"/>
    <col min="1194" max="1194" width="6" bestFit="1" customWidth="1"/>
    <col min="1195" max="1195" width="5" bestFit="1" customWidth="1"/>
    <col min="1196" max="1208" width="6" bestFit="1" customWidth="1"/>
    <col min="1209" max="1209" width="5" bestFit="1" customWidth="1"/>
    <col min="1210" max="1229" width="6" bestFit="1" customWidth="1"/>
    <col min="1230" max="1230" width="5" bestFit="1" customWidth="1"/>
    <col min="1231" max="1244" width="6" bestFit="1" customWidth="1"/>
    <col min="1245" max="1245" width="5" bestFit="1" customWidth="1"/>
    <col min="1246" max="1248" width="6" bestFit="1" customWidth="1"/>
    <col min="1249" max="1249" width="5" bestFit="1" customWidth="1"/>
    <col min="1250" max="1262" width="6" bestFit="1" customWidth="1"/>
    <col min="1263" max="1263" width="5" bestFit="1" customWidth="1"/>
    <col min="1264" max="1269" width="6" bestFit="1" customWidth="1"/>
    <col min="1270" max="1270" width="5" bestFit="1" customWidth="1"/>
    <col min="1271" max="1272" width="6" bestFit="1" customWidth="1"/>
    <col min="1273" max="1273" width="5" bestFit="1" customWidth="1"/>
    <col min="1274" max="1280" width="6" bestFit="1" customWidth="1"/>
    <col min="1281" max="1281" width="5" bestFit="1" customWidth="1"/>
    <col min="1282" max="1283" width="6" bestFit="1" customWidth="1"/>
    <col min="1284" max="1284" width="3" bestFit="1" customWidth="1"/>
    <col min="1285" max="1285" width="5" bestFit="1" customWidth="1"/>
    <col min="1286" max="1286" width="6" bestFit="1" customWidth="1"/>
    <col min="1287" max="1287" width="5" bestFit="1" customWidth="1"/>
    <col min="1288" max="1289" width="6" bestFit="1" customWidth="1"/>
    <col min="1290" max="1290" width="5" bestFit="1" customWidth="1"/>
    <col min="1291" max="1298" width="6" bestFit="1" customWidth="1"/>
    <col min="1299" max="1299" width="3" bestFit="1" customWidth="1"/>
    <col min="1300" max="1302" width="6" bestFit="1" customWidth="1"/>
    <col min="1303" max="1303" width="5" bestFit="1" customWidth="1"/>
    <col min="1304" max="1312" width="6" bestFit="1" customWidth="1"/>
    <col min="1313" max="1313" width="5" bestFit="1" customWidth="1"/>
    <col min="1314" max="1319" width="6" bestFit="1" customWidth="1"/>
    <col min="1320" max="1320" width="5" bestFit="1" customWidth="1"/>
    <col min="1321" max="1326" width="6" bestFit="1" customWidth="1"/>
    <col min="1327" max="1327" width="5" bestFit="1" customWidth="1"/>
    <col min="1328" max="1329" width="6" bestFit="1" customWidth="1"/>
    <col min="1330" max="1330" width="5" bestFit="1" customWidth="1"/>
    <col min="1331" max="1336" width="6" bestFit="1" customWidth="1"/>
    <col min="1337" max="1337" width="5" bestFit="1" customWidth="1"/>
    <col min="1338" max="1342" width="6" bestFit="1" customWidth="1"/>
    <col min="1343" max="1343" width="5" bestFit="1" customWidth="1"/>
    <col min="1344" max="1349" width="6" bestFit="1" customWidth="1"/>
    <col min="1350" max="1350" width="5" bestFit="1" customWidth="1"/>
    <col min="1351" max="1360" width="6" bestFit="1" customWidth="1"/>
    <col min="1361" max="1362" width="5" bestFit="1" customWidth="1"/>
    <col min="1363" max="1367" width="6" bestFit="1" customWidth="1"/>
    <col min="1368" max="1368" width="3" bestFit="1" customWidth="1"/>
    <col min="1369" max="1370" width="6" bestFit="1" customWidth="1"/>
    <col min="1371" max="1371" width="5" bestFit="1" customWidth="1"/>
    <col min="1372" max="1373" width="6" bestFit="1" customWidth="1"/>
    <col min="1374" max="1374" width="5" bestFit="1" customWidth="1"/>
    <col min="1375" max="1377" width="6" bestFit="1" customWidth="1"/>
    <col min="1378" max="1378" width="5" bestFit="1" customWidth="1"/>
    <col min="1379" max="1381" width="6" bestFit="1" customWidth="1"/>
    <col min="1382" max="1382" width="5" bestFit="1" customWidth="1"/>
    <col min="1383" max="1389" width="6" bestFit="1" customWidth="1"/>
    <col min="1390" max="1390" width="3" bestFit="1" customWidth="1"/>
    <col min="1391" max="1394" width="6" bestFit="1" customWidth="1"/>
    <col min="1395" max="1395" width="5" bestFit="1" customWidth="1"/>
    <col min="1396" max="1400" width="6" bestFit="1" customWidth="1"/>
    <col min="1401" max="1401" width="4" bestFit="1" customWidth="1"/>
    <col min="1402" max="1407" width="7" bestFit="1" customWidth="1"/>
    <col min="1408" max="1408" width="6" bestFit="1" customWidth="1"/>
    <col min="1409" max="1414" width="7" bestFit="1" customWidth="1"/>
    <col min="1415" max="1415" width="6" bestFit="1" customWidth="1"/>
    <col min="1416" max="1418" width="7" bestFit="1" customWidth="1"/>
    <col min="1419" max="1419" width="6" bestFit="1" customWidth="1"/>
    <col min="1420" max="1426" width="7" bestFit="1" customWidth="1"/>
    <col min="1427" max="1427" width="4" bestFit="1" customWidth="1"/>
    <col min="1428" max="1434" width="7" bestFit="1" customWidth="1"/>
    <col min="1435" max="1435" width="6" bestFit="1" customWidth="1"/>
    <col min="1436" max="1439" width="7" bestFit="1" customWidth="1"/>
    <col min="1440" max="1440" width="4" bestFit="1" customWidth="1"/>
    <col min="1441" max="1447" width="7" bestFit="1" customWidth="1"/>
    <col min="1448" max="1448" width="6" bestFit="1" customWidth="1"/>
    <col min="1449" max="1449" width="7" bestFit="1" customWidth="1"/>
    <col min="1450" max="1450" width="6" bestFit="1" customWidth="1"/>
    <col min="1451" max="1453" width="7" bestFit="1" customWidth="1"/>
    <col min="1454" max="1454" width="6" bestFit="1" customWidth="1"/>
    <col min="1455" max="1456" width="7" bestFit="1" customWidth="1"/>
    <col min="1457" max="1457" width="4" bestFit="1" customWidth="1"/>
    <col min="1458" max="1459" width="7" bestFit="1" customWidth="1"/>
    <col min="1460" max="1460" width="6" bestFit="1" customWidth="1"/>
    <col min="1461" max="1467" width="7" bestFit="1" customWidth="1"/>
    <col min="1468" max="1468" width="4" bestFit="1" customWidth="1"/>
    <col min="1469" max="1497" width="7" bestFit="1" customWidth="1"/>
    <col min="1498" max="1498" width="6" bestFit="1" customWidth="1"/>
    <col min="1499" max="1505" width="7" bestFit="1" customWidth="1"/>
    <col min="1506" max="1506" width="6" bestFit="1" customWidth="1"/>
    <col min="1507" max="1521" width="7" bestFit="1" customWidth="1"/>
    <col min="1522" max="1522" width="4" bestFit="1" customWidth="1"/>
    <col min="1523" max="1533" width="7" bestFit="1" customWidth="1"/>
    <col min="1534" max="1534" width="4" bestFit="1" customWidth="1"/>
    <col min="1535" max="1544" width="7" bestFit="1" customWidth="1"/>
    <col min="1545" max="1545" width="6" bestFit="1" customWidth="1"/>
    <col min="1546" max="1552" width="7" bestFit="1" customWidth="1"/>
    <col min="1553" max="1553" width="6" bestFit="1" customWidth="1"/>
    <col min="1554" max="1556" width="7" bestFit="1" customWidth="1"/>
    <col min="1557" max="1557" width="6" bestFit="1" customWidth="1"/>
    <col min="1558" max="1570" width="7" bestFit="1" customWidth="1"/>
    <col min="1571" max="1571" width="4" bestFit="1" customWidth="1"/>
    <col min="1572" max="1573" width="7" bestFit="1" customWidth="1"/>
    <col min="1574" max="1574" width="6" bestFit="1" customWidth="1"/>
    <col min="1575" max="1581" width="7" bestFit="1" customWidth="1"/>
    <col min="1582" max="1582" width="4" bestFit="1" customWidth="1"/>
    <col min="1583" max="1637" width="7" bestFit="1" customWidth="1"/>
    <col min="1638" max="1638" width="4" bestFit="1" customWidth="1"/>
    <col min="1639" max="1643" width="7" bestFit="1" customWidth="1"/>
    <col min="1644" max="1644" width="6" bestFit="1" customWidth="1"/>
    <col min="1645" max="1652" width="7" bestFit="1" customWidth="1"/>
    <col min="1653" max="1653" width="6" bestFit="1" customWidth="1"/>
    <col min="1654" max="1657" width="7" bestFit="1" customWidth="1"/>
    <col min="1658" max="1658" width="4" bestFit="1" customWidth="1"/>
    <col min="1659" max="1659" width="6" bestFit="1" customWidth="1"/>
    <col min="1660" max="1667" width="7" bestFit="1" customWidth="1"/>
    <col min="1668" max="1668" width="4" bestFit="1" customWidth="1"/>
    <col min="1669" max="1669" width="6" bestFit="1" customWidth="1"/>
    <col min="1670" max="1677" width="7" bestFit="1" customWidth="1"/>
    <col min="1678" max="1678" width="4" bestFit="1" customWidth="1"/>
    <col min="1679" max="1701" width="7" bestFit="1" customWidth="1"/>
    <col min="1702" max="1702" width="4" bestFit="1" customWidth="1"/>
    <col min="1703" max="1704" width="7" bestFit="1" customWidth="1"/>
    <col min="1705" max="1705" width="6" bestFit="1" customWidth="1"/>
    <col min="1706" max="1709" width="7" bestFit="1" customWidth="1"/>
    <col min="1710" max="1710" width="6" bestFit="1" customWidth="1"/>
    <col min="1711" max="1722" width="7" bestFit="1" customWidth="1"/>
    <col min="1723" max="1723" width="4" bestFit="1" customWidth="1"/>
    <col min="1724" max="1741" width="7" bestFit="1" customWidth="1"/>
    <col min="1742" max="1742" width="6" bestFit="1" customWidth="1"/>
    <col min="1743" max="1743" width="7" bestFit="1" customWidth="1"/>
    <col min="1744" max="1744" width="6" bestFit="1" customWidth="1"/>
    <col min="1745" max="1752" width="7" bestFit="1" customWidth="1"/>
    <col min="1753" max="1753" width="6" bestFit="1" customWidth="1"/>
    <col min="1754" max="1763" width="7" bestFit="1" customWidth="1"/>
    <col min="1764" max="1764" width="6" bestFit="1" customWidth="1"/>
    <col min="1765" max="1769" width="7" bestFit="1" customWidth="1"/>
    <col min="1770" max="1770" width="6" bestFit="1" customWidth="1"/>
    <col min="1771" max="1773" width="7" bestFit="1" customWidth="1"/>
    <col min="1774" max="1774" width="4" bestFit="1" customWidth="1"/>
    <col min="1775" max="1776" width="7" bestFit="1" customWidth="1"/>
    <col min="1777" max="1777" width="6" bestFit="1" customWidth="1"/>
    <col min="1778" max="1781" width="7" bestFit="1" customWidth="1"/>
    <col min="1782" max="1782" width="6" bestFit="1" customWidth="1"/>
    <col min="1783" max="1794" width="7" bestFit="1" customWidth="1"/>
    <col min="1795" max="1795" width="6" bestFit="1" customWidth="1"/>
    <col min="1796" max="1801" width="7" bestFit="1" customWidth="1"/>
    <col min="1802" max="1802" width="6" bestFit="1" customWidth="1"/>
    <col min="1803" max="1812" width="7" bestFit="1" customWidth="1"/>
    <col min="1813" max="1813" width="6" bestFit="1" customWidth="1"/>
    <col min="1814" max="1826" width="7" bestFit="1" customWidth="1"/>
    <col min="1827" max="1827" width="6" bestFit="1" customWidth="1"/>
    <col min="1828" max="1835" width="7" bestFit="1" customWidth="1"/>
    <col min="1836" max="1836" width="6" bestFit="1" customWidth="1"/>
    <col min="1837" max="1840" width="7" bestFit="1" customWidth="1"/>
    <col min="1841" max="1841" width="4" bestFit="1" customWidth="1"/>
    <col min="1842" max="1842" width="6" bestFit="1" customWidth="1"/>
    <col min="1843" max="1857" width="7" bestFit="1" customWidth="1"/>
    <col min="1858" max="1858" width="6" bestFit="1" customWidth="1"/>
    <col min="1859" max="1868" width="7" bestFit="1" customWidth="1"/>
    <col min="1869" max="1869" width="6" bestFit="1" customWidth="1"/>
    <col min="1870" max="1881" width="7" bestFit="1" customWidth="1"/>
    <col min="1882" max="1882" width="4" bestFit="1" customWidth="1"/>
    <col min="1883" max="1894" width="7" bestFit="1" customWidth="1"/>
    <col min="1895" max="1895" width="4" bestFit="1" customWidth="1"/>
    <col min="1896" max="1913" width="7" bestFit="1" customWidth="1"/>
    <col min="1914" max="1914" width="6" bestFit="1" customWidth="1"/>
    <col min="1915" max="1915" width="7" bestFit="1" customWidth="1"/>
    <col min="1916" max="1916" width="4" bestFit="1" customWidth="1"/>
    <col min="1917" max="1921" width="7" bestFit="1" customWidth="1"/>
    <col min="1922" max="1923" width="6" bestFit="1" customWidth="1"/>
    <col min="1924" max="1956" width="7" bestFit="1" customWidth="1"/>
    <col min="1957" max="1957" width="4" bestFit="1" customWidth="1"/>
    <col min="1958" max="1961" width="7" bestFit="1" customWidth="1"/>
    <col min="1962" max="1962" width="4" bestFit="1" customWidth="1"/>
    <col min="1963" max="1967" width="7" bestFit="1" customWidth="1"/>
    <col min="1968" max="1968" width="6" bestFit="1" customWidth="1"/>
    <col min="1969" max="1970" width="7" bestFit="1" customWidth="1"/>
    <col min="1971" max="1971" width="5" bestFit="1" customWidth="1"/>
    <col min="1972" max="1973" width="8" bestFit="1" customWidth="1"/>
    <col min="1974" max="1974" width="5" bestFit="1" customWidth="1"/>
    <col min="1975" max="1975" width="8" bestFit="1" customWidth="1"/>
    <col min="1976" max="1976" width="14.21875" bestFit="1" customWidth="1"/>
    <col min="1977" max="1977" width="7.77734375" bestFit="1" customWidth="1"/>
    <col min="1978" max="1978" width="5" bestFit="1" customWidth="1"/>
    <col min="1979" max="1979" width="4" bestFit="1" customWidth="1"/>
    <col min="1980" max="1980" width="5" bestFit="1" customWidth="1"/>
    <col min="1981" max="1981" width="2" bestFit="1" customWidth="1"/>
    <col min="1982" max="1984" width="5" bestFit="1" customWidth="1"/>
    <col min="1985" max="1985" width="2" bestFit="1" customWidth="1"/>
    <col min="1986" max="1988" width="5" bestFit="1" customWidth="1"/>
    <col min="1989" max="1989" width="2" bestFit="1" customWidth="1"/>
    <col min="1990" max="1990" width="5" bestFit="1" customWidth="1"/>
    <col min="1991" max="1991" width="4" bestFit="1" customWidth="1"/>
    <col min="1992" max="1992" width="5" bestFit="1" customWidth="1"/>
    <col min="1993" max="1993" width="3" bestFit="1" customWidth="1"/>
    <col min="1994" max="1996" width="5" bestFit="1" customWidth="1"/>
    <col min="1997" max="1997" width="4" bestFit="1" customWidth="1"/>
    <col min="1998" max="1999" width="5" bestFit="1" customWidth="1"/>
    <col min="2000" max="2000" width="4" bestFit="1" customWidth="1"/>
    <col min="2001" max="2001" width="2" bestFit="1" customWidth="1"/>
    <col min="2002" max="2003" width="5" bestFit="1" customWidth="1"/>
    <col min="2004" max="2004" width="4" bestFit="1" customWidth="1"/>
    <col min="2005" max="2007" width="5" bestFit="1" customWidth="1"/>
    <col min="2008" max="2008" width="2" bestFit="1" customWidth="1"/>
    <col min="2009" max="2010" width="5" bestFit="1" customWidth="1"/>
    <col min="2011" max="2011" width="4" bestFit="1" customWidth="1"/>
    <col min="2012" max="2012" width="2" bestFit="1" customWidth="1"/>
    <col min="2013" max="2014" width="5" bestFit="1" customWidth="1"/>
    <col min="2015" max="2015" width="4" bestFit="1" customWidth="1"/>
    <col min="2016" max="2016" width="5" bestFit="1" customWidth="1"/>
    <col min="2017" max="2017" width="2" bestFit="1" customWidth="1"/>
    <col min="2018" max="2019" width="4" bestFit="1" customWidth="1"/>
    <col min="2020" max="2020" width="5" bestFit="1" customWidth="1"/>
    <col min="2021" max="2021" width="3" bestFit="1" customWidth="1"/>
    <col min="2022" max="2025" width="6" bestFit="1" customWidth="1"/>
    <col min="2026" max="2026" width="5" bestFit="1" customWidth="1"/>
    <col min="2027" max="2035" width="6" bestFit="1" customWidth="1"/>
    <col min="2036" max="2036" width="3" bestFit="1" customWidth="1"/>
    <col min="2037" max="2037" width="6" bestFit="1" customWidth="1"/>
    <col min="2038" max="2038" width="5" bestFit="1" customWidth="1"/>
    <col min="2039" max="2039" width="6" bestFit="1" customWidth="1"/>
    <col min="2040" max="2040" width="5" bestFit="1" customWidth="1"/>
    <col min="2041" max="2042" width="6" bestFit="1" customWidth="1"/>
    <col min="2043" max="2043" width="5" bestFit="1" customWidth="1"/>
    <col min="2044" max="2044" width="3" bestFit="1" customWidth="1"/>
    <col min="2045" max="2049" width="6" bestFit="1" customWidth="1"/>
    <col min="2050" max="2050" width="3" bestFit="1" customWidth="1"/>
    <col min="2051" max="2054" width="6" bestFit="1" customWidth="1"/>
    <col min="2055" max="2055" width="3" bestFit="1" customWidth="1"/>
    <col min="2056" max="2057" width="5" bestFit="1" customWidth="1"/>
    <col min="2058" max="2061" width="6" bestFit="1" customWidth="1"/>
    <col min="2062" max="2062" width="3" bestFit="1" customWidth="1"/>
    <col min="2063" max="2063" width="5" bestFit="1" customWidth="1"/>
    <col min="2064" max="2065" width="6" bestFit="1" customWidth="1"/>
    <col min="2066" max="2066" width="5" bestFit="1" customWidth="1"/>
    <col min="2067" max="2071" width="6" bestFit="1" customWidth="1"/>
    <col min="2072" max="2072" width="3" bestFit="1" customWidth="1"/>
    <col min="2073" max="2073" width="5" bestFit="1" customWidth="1"/>
    <col min="2074" max="2075" width="6" bestFit="1" customWidth="1"/>
    <col min="2076" max="2076" width="5" bestFit="1" customWidth="1"/>
    <col min="2077" max="2079" width="6" bestFit="1" customWidth="1"/>
    <col min="2080" max="2080" width="3" bestFit="1" customWidth="1"/>
    <col min="2081" max="2081" width="6" bestFit="1" customWidth="1"/>
    <col min="2082" max="2082" width="5" bestFit="1" customWidth="1"/>
    <col min="2083" max="2086" width="6" bestFit="1" customWidth="1"/>
    <col min="2087" max="2087" width="3" bestFit="1" customWidth="1"/>
    <col min="2088" max="2088" width="6" bestFit="1" customWidth="1"/>
    <col min="2089" max="2090" width="5" bestFit="1" customWidth="1"/>
    <col min="2091" max="2091" width="6" bestFit="1" customWidth="1"/>
    <col min="2092" max="2092" width="3" bestFit="1" customWidth="1"/>
    <col min="2093" max="2095" width="6" bestFit="1" customWidth="1"/>
    <col min="2096" max="2096" width="5" bestFit="1" customWidth="1"/>
    <col min="2097" max="2103" width="6" bestFit="1" customWidth="1"/>
    <col min="2104" max="2104" width="5" bestFit="1" customWidth="1"/>
    <col min="2105" max="2105" width="3" bestFit="1" customWidth="1"/>
    <col min="2106" max="2106" width="6" bestFit="1" customWidth="1"/>
    <col min="2107" max="2107" width="5" bestFit="1" customWidth="1"/>
    <col min="2108" max="2110" width="6" bestFit="1" customWidth="1"/>
    <col min="2111" max="2111" width="3" bestFit="1" customWidth="1"/>
    <col min="2112" max="2114" width="6" bestFit="1" customWidth="1"/>
    <col min="2115" max="2115" width="5" bestFit="1" customWidth="1"/>
    <col min="2116" max="2125" width="6" bestFit="1" customWidth="1"/>
    <col min="2126" max="2127" width="5" bestFit="1" customWidth="1"/>
    <col min="2128" max="2130" width="6" bestFit="1" customWidth="1"/>
    <col min="2131" max="2131" width="3" bestFit="1" customWidth="1"/>
    <col min="2132" max="2132" width="5" bestFit="1" customWidth="1"/>
    <col min="2133" max="2134" width="6" bestFit="1" customWidth="1"/>
    <col min="2135" max="2135" width="5" bestFit="1" customWidth="1"/>
    <col min="2136" max="2139" width="6" bestFit="1" customWidth="1"/>
    <col min="2140" max="2140" width="3" bestFit="1" customWidth="1"/>
    <col min="2141" max="2144" width="6" bestFit="1" customWidth="1"/>
    <col min="2145" max="2146" width="5" bestFit="1" customWidth="1"/>
    <col min="2147" max="2148" width="6" bestFit="1" customWidth="1"/>
    <col min="2149" max="2149" width="3" bestFit="1" customWidth="1"/>
    <col min="2150" max="2150" width="6" bestFit="1" customWidth="1"/>
    <col min="2151" max="2151" width="5" bestFit="1" customWidth="1"/>
    <col min="2152" max="2152" width="6" bestFit="1" customWidth="1"/>
    <col min="2153" max="2153" width="5" bestFit="1" customWidth="1"/>
    <col min="2154" max="2155" width="6" bestFit="1" customWidth="1"/>
    <col min="2156" max="2156" width="5" bestFit="1" customWidth="1"/>
    <col min="2157" max="2157" width="6" bestFit="1" customWidth="1"/>
    <col min="2158" max="2158" width="5" bestFit="1" customWidth="1"/>
    <col min="2159" max="2160" width="6" bestFit="1" customWidth="1"/>
    <col min="2161" max="2161" width="3" bestFit="1" customWidth="1"/>
    <col min="2162" max="2172" width="6" bestFit="1" customWidth="1"/>
    <col min="2173" max="2173" width="3" bestFit="1" customWidth="1"/>
    <col min="2174" max="2176" width="6" bestFit="1" customWidth="1"/>
    <col min="2177" max="2177" width="5" bestFit="1" customWidth="1"/>
    <col min="2178" max="2179" width="6" bestFit="1" customWidth="1"/>
    <col min="2180" max="2180" width="3" bestFit="1" customWidth="1"/>
    <col min="2181" max="2187" width="6" bestFit="1" customWidth="1"/>
    <col min="2188" max="2188" width="3" bestFit="1" customWidth="1"/>
    <col min="2189" max="2189" width="6" bestFit="1" customWidth="1"/>
    <col min="2190" max="2190" width="5" bestFit="1" customWidth="1"/>
    <col min="2191" max="2202" width="6" bestFit="1" customWidth="1"/>
    <col min="2203" max="2203" width="3" bestFit="1" customWidth="1"/>
    <col min="2204" max="2204" width="6" bestFit="1" customWidth="1"/>
    <col min="2205" max="2205" width="5" bestFit="1" customWidth="1"/>
    <col min="2206" max="2214" width="6" bestFit="1" customWidth="1"/>
    <col min="2215" max="2215" width="3" bestFit="1" customWidth="1"/>
    <col min="2216" max="2218" width="6" bestFit="1" customWidth="1"/>
    <col min="2219" max="2220" width="5" bestFit="1" customWidth="1"/>
    <col min="2221" max="2222" width="6" bestFit="1" customWidth="1"/>
    <col min="2223" max="2223" width="5" bestFit="1" customWidth="1"/>
    <col min="2224" max="2231" width="6" bestFit="1" customWidth="1"/>
    <col min="2232" max="2232" width="5" bestFit="1" customWidth="1"/>
    <col min="2233" max="2241" width="6" bestFit="1" customWidth="1"/>
    <col min="2242" max="2242" width="5" bestFit="1" customWidth="1"/>
    <col min="2243" max="2243" width="6" bestFit="1" customWidth="1"/>
    <col min="2244" max="2244" width="3" bestFit="1" customWidth="1"/>
    <col min="2245" max="2248" width="6" bestFit="1" customWidth="1"/>
    <col min="2249" max="2249" width="3" bestFit="1" customWidth="1"/>
    <col min="2250" max="2257" width="6" bestFit="1" customWidth="1"/>
    <col min="2258" max="2258" width="3" bestFit="1" customWidth="1"/>
    <col min="2259" max="2264" width="6" bestFit="1" customWidth="1"/>
    <col min="2265" max="2265" width="3" bestFit="1" customWidth="1"/>
    <col min="2266" max="2267" width="6" bestFit="1" customWidth="1"/>
    <col min="2268" max="2268" width="5" bestFit="1" customWidth="1"/>
    <col min="2269" max="2269" width="3" bestFit="1" customWidth="1"/>
    <col min="2270" max="2270" width="6" bestFit="1" customWidth="1"/>
    <col min="2271" max="2271" width="5" bestFit="1" customWidth="1"/>
    <col min="2272" max="2273" width="6" bestFit="1" customWidth="1"/>
    <col min="2274" max="2274" width="3" bestFit="1" customWidth="1"/>
    <col min="2275" max="2278" width="6" bestFit="1" customWidth="1"/>
    <col min="2279" max="2279" width="5" bestFit="1" customWidth="1"/>
    <col min="2280" max="2281" width="6" bestFit="1" customWidth="1"/>
    <col min="2282" max="2282" width="3" bestFit="1" customWidth="1"/>
    <col min="2283" max="2283" width="6" bestFit="1" customWidth="1"/>
    <col min="2284" max="2284" width="5" bestFit="1" customWidth="1"/>
    <col min="2285" max="2291" width="6" bestFit="1" customWidth="1"/>
    <col min="2292" max="2292" width="5" bestFit="1" customWidth="1"/>
    <col min="2293" max="2301" width="6" bestFit="1" customWidth="1"/>
    <col min="2302" max="2303" width="5" bestFit="1" customWidth="1"/>
    <col min="2304" max="2307" width="6" bestFit="1" customWidth="1"/>
    <col min="2308" max="2308" width="5" bestFit="1" customWidth="1"/>
    <col min="2309" max="2312" width="6" bestFit="1" customWidth="1"/>
    <col min="2313" max="2313" width="3" bestFit="1" customWidth="1"/>
    <col min="2314" max="2321" width="6" bestFit="1" customWidth="1"/>
    <col min="2322" max="2322" width="3" bestFit="1" customWidth="1"/>
    <col min="2323" max="2324" width="6" bestFit="1" customWidth="1"/>
    <col min="2325" max="2326" width="5" bestFit="1" customWidth="1"/>
    <col min="2327" max="2327" width="6" bestFit="1" customWidth="1"/>
    <col min="2328" max="2329" width="5" bestFit="1" customWidth="1"/>
    <col min="2330" max="2334" width="6" bestFit="1" customWidth="1"/>
    <col min="2335" max="2335" width="3" bestFit="1" customWidth="1"/>
    <col min="2336" max="2343" width="6" bestFit="1" customWidth="1"/>
    <col min="2344" max="2344" width="3" bestFit="1" customWidth="1"/>
    <col min="2345" max="2346" width="6" bestFit="1" customWidth="1"/>
    <col min="2347" max="2348" width="5" bestFit="1" customWidth="1"/>
    <col min="2349" max="2349" width="6" bestFit="1" customWidth="1"/>
    <col min="2350" max="2350" width="3" bestFit="1" customWidth="1"/>
    <col min="2351" max="2359" width="6" bestFit="1" customWidth="1"/>
    <col min="2360" max="2360" width="3" bestFit="1" customWidth="1"/>
    <col min="2361" max="2362" width="6" bestFit="1" customWidth="1"/>
    <col min="2363" max="2363" width="5" bestFit="1" customWidth="1"/>
    <col min="2364" max="2365" width="6" bestFit="1" customWidth="1"/>
    <col min="2366" max="2366" width="5" bestFit="1" customWidth="1"/>
    <col min="2367" max="2367" width="6" bestFit="1" customWidth="1"/>
    <col min="2368" max="2368" width="3" bestFit="1" customWidth="1"/>
    <col min="2369" max="2370" width="6" bestFit="1" customWidth="1"/>
    <col min="2371" max="2371" width="5" bestFit="1" customWidth="1"/>
    <col min="2372" max="2377" width="6" bestFit="1" customWidth="1"/>
    <col min="2378" max="2378" width="3" bestFit="1" customWidth="1"/>
    <col min="2379" max="2379" width="6" bestFit="1" customWidth="1"/>
    <col min="2380" max="2380" width="5" bestFit="1" customWidth="1"/>
    <col min="2381" max="2381" width="6" bestFit="1" customWidth="1"/>
    <col min="2382" max="2383" width="5" bestFit="1" customWidth="1"/>
    <col min="2384" max="2390" width="6" bestFit="1" customWidth="1"/>
    <col min="2391" max="2391" width="3" bestFit="1" customWidth="1"/>
    <col min="2392" max="2392" width="6" bestFit="1" customWidth="1"/>
    <col min="2393" max="2393" width="5" bestFit="1" customWidth="1"/>
    <col min="2394" max="2394" width="6" bestFit="1" customWidth="1"/>
    <col min="2395" max="2395" width="3" bestFit="1" customWidth="1"/>
    <col min="2396" max="2403" width="6" bestFit="1" customWidth="1"/>
    <col min="2404" max="2404" width="3" bestFit="1" customWidth="1"/>
    <col min="2405" max="2407" width="6" bestFit="1" customWidth="1"/>
    <col min="2408" max="2408" width="5" bestFit="1" customWidth="1"/>
    <col min="2409" max="2409" width="6" bestFit="1" customWidth="1"/>
    <col min="2410" max="2410" width="3" bestFit="1" customWidth="1"/>
    <col min="2411" max="2411" width="6" bestFit="1" customWidth="1"/>
    <col min="2412" max="2412" width="5" bestFit="1" customWidth="1"/>
    <col min="2413" max="2413" width="3" bestFit="1" customWidth="1"/>
    <col min="2414" max="2414" width="5" bestFit="1" customWidth="1"/>
    <col min="2415" max="2420" width="6" bestFit="1" customWidth="1"/>
    <col min="2421" max="2421" width="3" bestFit="1" customWidth="1"/>
    <col min="2422" max="2425" width="6" bestFit="1" customWidth="1"/>
    <col min="2426" max="2426" width="5" bestFit="1" customWidth="1"/>
    <col min="2427" max="2427" width="3" bestFit="1" customWidth="1"/>
    <col min="2428" max="2428" width="5" bestFit="1" customWidth="1"/>
    <col min="2429" max="2437" width="6" bestFit="1" customWidth="1"/>
    <col min="2438" max="2438" width="3" bestFit="1" customWidth="1"/>
    <col min="2439" max="2440" width="6" bestFit="1" customWidth="1"/>
    <col min="2441" max="2442" width="5" bestFit="1" customWidth="1"/>
    <col min="2443" max="2444" width="6" bestFit="1" customWidth="1"/>
    <col min="2445" max="2445" width="3" bestFit="1" customWidth="1"/>
    <col min="2446" max="2452" width="6" bestFit="1" customWidth="1"/>
    <col min="2453" max="2453" width="5" bestFit="1" customWidth="1"/>
    <col min="2454" max="2461" width="6" bestFit="1" customWidth="1"/>
    <col min="2462" max="2462" width="3" bestFit="1" customWidth="1"/>
    <col min="2463" max="2463" width="6" bestFit="1" customWidth="1"/>
    <col min="2464" max="2464" width="5" bestFit="1" customWidth="1"/>
    <col min="2465" max="2470" width="6" bestFit="1" customWidth="1"/>
    <col min="2471" max="2471" width="3" bestFit="1" customWidth="1"/>
    <col min="2472" max="2478" width="6" bestFit="1" customWidth="1"/>
    <col min="2479" max="2479" width="5" bestFit="1" customWidth="1"/>
    <col min="2480" max="2482" width="6" bestFit="1" customWidth="1"/>
    <col min="2483" max="2483" width="5" bestFit="1" customWidth="1"/>
    <col min="2484" max="2484" width="6" bestFit="1" customWidth="1"/>
    <col min="2485" max="2485" width="3" bestFit="1" customWidth="1"/>
    <col min="2486" max="2487" width="5" bestFit="1" customWidth="1"/>
    <col min="2488" max="2488" width="6" bestFit="1" customWidth="1"/>
    <col min="2489" max="2490" width="5" bestFit="1" customWidth="1"/>
    <col min="2491" max="2513" width="6" bestFit="1" customWidth="1"/>
    <col min="2514" max="2514" width="5" bestFit="1" customWidth="1"/>
    <col min="2515" max="2515" width="6" bestFit="1" customWidth="1"/>
    <col min="2516" max="2516" width="3" bestFit="1" customWidth="1"/>
    <col min="2517" max="2519" width="6" bestFit="1" customWidth="1"/>
    <col min="2520" max="2520" width="5" bestFit="1" customWidth="1"/>
    <col min="2521" max="2524" width="6" bestFit="1" customWidth="1"/>
    <col min="2525" max="2525" width="5" bestFit="1" customWidth="1"/>
    <col min="2526" max="2528" width="6" bestFit="1" customWidth="1"/>
    <col min="2529" max="2530" width="5" bestFit="1" customWidth="1"/>
    <col min="2531" max="2538" width="6" bestFit="1" customWidth="1"/>
    <col min="2539" max="2539" width="3" bestFit="1" customWidth="1"/>
    <col min="2540" max="2542" width="6" bestFit="1" customWidth="1"/>
    <col min="2543" max="2543" width="5" bestFit="1" customWidth="1"/>
    <col min="2544" max="2552" width="6" bestFit="1" customWidth="1"/>
    <col min="2553" max="2553" width="4" bestFit="1" customWidth="1"/>
    <col min="2554" max="2554" width="7" bestFit="1" customWidth="1"/>
    <col min="2555" max="2555" width="6" bestFit="1" customWidth="1"/>
    <col min="2556" max="2557" width="7" bestFit="1" customWidth="1"/>
    <col min="2558" max="2558" width="6" bestFit="1" customWidth="1"/>
    <col min="2559" max="2565" width="7" bestFit="1" customWidth="1"/>
    <col min="2566" max="2566" width="6" bestFit="1" customWidth="1"/>
    <col min="2567" max="2567" width="7" bestFit="1" customWidth="1"/>
    <col min="2568" max="2568" width="4" bestFit="1" customWidth="1"/>
    <col min="2569" max="2582" width="7" bestFit="1" customWidth="1"/>
    <col min="2583" max="2583" width="4" bestFit="1" customWidth="1"/>
    <col min="2584" max="2594" width="7" bestFit="1" customWidth="1"/>
    <col min="2595" max="2595" width="6" bestFit="1" customWidth="1"/>
    <col min="2596" max="2599" width="7" bestFit="1" customWidth="1"/>
    <col min="2600" max="2600" width="4" bestFit="1" customWidth="1"/>
    <col min="2601" max="2604" width="7" bestFit="1" customWidth="1"/>
    <col min="2605" max="2605" width="4" bestFit="1" customWidth="1"/>
    <col min="2606" max="2607" width="7" bestFit="1" customWidth="1"/>
    <col min="2608" max="2608" width="4" bestFit="1" customWidth="1"/>
    <col min="2609" max="2610" width="7" bestFit="1" customWidth="1"/>
    <col min="2611" max="2612" width="6" bestFit="1" customWidth="1"/>
    <col min="2613" max="2621" width="7" bestFit="1" customWidth="1"/>
    <col min="2622" max="2622" width="6" bestFit="1" customWidth="1"/>
    <col min="2623" max="2628" width="7" bestFit="1" customWidth="1"/>
    <col min="2629" max="2629" width="4" bestFit="1" customWidth="1"/>
    <col min="2630" max="2632" width="7" bestFit="1" customWidth="1"/>
    <col min="2633" max="2633" width="6" bestFit="1" customWidth="1"/>
    <col min="2634" max="2635" width="7" bestFit="1" customWidth="1"/>
    <col min="2636" max="2636" width="6" bestFit="1" customWidth="1"/>
    <col min="2637" max="2642" width="7" bestFit="1" customWidth="1"/>
    <col min="2643" max="2643" width="4" bestFit="1" customWidth="1"/>
    <col min="2644" max="2644" width="6" bestFit="1" customWidth="1"/>
    <col min="2645" max="2647" width="7" bestFit="1" customWidth="1"/>
    <col min="2648" max="2648" width="4" bestFit="1" customWidth="1"/>
    <col min="2649" max="2654" width="7" bestFit="1" customWidth="1"/>
    <col min="2655" max="2656" width="4" bestFit="1" customWidth="1"/>
    <col min="2657" max="2660" width="7" bestFit="1" customWidth="1"/>
    <col min="2661" max="2661" width="6" bestFit="1" customWidth="1"/>
    <col min="2662" max="2666" width="7" bestFit="1" customWidth="1"/>
    <col min="2667" max="2667" width="6" bestFit="1" customWidth="1"/>
    <col min="2668" max="2670" width="4" bestFit="1" customWidth="1"/>
    <col min="2671" max="2673" width="7" bestFit="1" customWidth="1"/>
    <col min="2674" max="2674" width="4" bestFit="1" customWidth="1"/>
    <col min="2675" max="2677" width="7" bestFit="1" customWidth="1"/>
    <col min="2678" max="2678" width="6" bestFit="1" customWidth="1"/>
    <col min="2679" max="2679" width="7" bestFit="1" customWidth="1"/>
    <col min="2680" max="2680" width="4" bestFit="1" customWidth="1"/>
    <col min="2681" max="2681" width="6" bestFit="1" customWidth="1"/>
    <col min="2682" max="2682" width="7" bestFit="1" customWidth="1"/>
    <col min="2683" max="2683" width="4" bestFit="1" customWidth="1"/>
    <col min="2684" max="2684" width="6" bestFit="1" customWidth="1"/>
    <col min="2685" max="2685" width="4" bestFit="1" customWidth="1"/>
    <col min="2686" max="2691" width="7" bestFit="1" customWidth="1"/>
    <col min="2692" max="2692" width="4" bestFit="1" customWidth="1"/>
    <col min="2693" max="2694" width="7" bestFit="1" customWidth="1"/>
    <col min="2695" max="2695" width="4" bestFit="1" customWidth="1"/>
    <col min="2696" max="2696" width="7" bestFit="1" customWidth="1"/>
    <col min="2697" max="2697" width="6" bestFit="1" customWidth="1"/>
    <col min="2698" max="2698" width="7" bestFit="1" customWidth="1"/>
    <col min="2699" max="2699" width="4" bestFit="1" customWidth="1"/>
    <col min="2700" max="2705" width="7" bestFit="1" customWidth="1"/>
    <col min="2706" max="2707" width="6" bestFit="1" customWidth="1"/>
    <col min="2708" max="2711" width="7" bestFit="1" customWidth="1"/>
    <col min="2712" max="2712" width="6" bestFit="1" customWidth="1"/>
    <col min="2713" max="2713" width="4" bestFit="1" customWidth="1"/>
    <col min="2714" max="2714" width="7" bestFit="1" customWidth="1"/>
    <col min="2715" max="2715" width="6" bestFit="1" customWidth="1"/>
    <col min="2716" max="2718" width="7" bestFit="1" customWidth="1"/>
    <col min="2719" max="2719" width="4" bestFit="1" customWidth="1"/>
    <col min="2720" max="2720" width="7" bestFit="1" customWidth="1"/>
    <col min="2721" max="2722" width="4" bestFit="1" customWidth="1"/>
    <col min="2723" max="2723" width="7" bestFit="1" customWidth="1"/>
    <col min="2724" max="2724" width="4" bestFit="1" customWidth="1"/>
    <col min="2725" max="2725" width="7" bestFit="1" customWidth="1"/>
    <col min="2726" max="2726" width="4" bestFit="1" customWidth="1"/>
    <col min="2727" max="2729" width="7" bestFit="1" customWidth="1"/>
    <col min="2730" max="2730" width="4" bestFit="1" customWidth="1"/>
    <col min="2731" max="2732" width="7" bestFit="1" customWidth="1"/>
    <col min="2733" max="2733" width="4" bestFit="1" customWidth="1"/>
    <col min="2734" max="2734" width="5" bestFit="1" customWidth="1"/>
    <col min="2735" max="2739" width="8" bestFit="1" customWidth="1"/>
    <col min="2740" max="2740" width="5" bestFit="1" customWidth="1"/>
    <col min="2741" max="2741" width="7.5546875" bestFit="1" customWidth="1"/>
    <col min="2742" max="2742" width="10.33203125" bestFit="1" customWidth="1"/>
    <col min="2743" max="2743" width="8.77734375" bestFit="1" customWidth="1"/>
    <col min="2744" max="2744" width="3" bestFit="1" customWidth="1"/>
    <col min="2745" max="2745" width="6" bestFit="1" customWidth="1"/>
    <col min="2746" max="2747" width="3" bestFit="1" customWidth="1"/>
    <col min="2748" max="2750" width="6" bestFit="1" customWidth="1"/>
    <col min="2751" max="2751" width="3" bestFit="1" customWidth="1"/>
    <col min="2752" max="2753" width="6" bestFit="1" customWidth="1"/>
    <col min="2754" max="2754" width="3" bestFit="1" customWidth="1"/>
    <col min="2755" max="2757" width="6" bestFit="1" customWidth="1"/>
    <col min="2758" max="2759" width="3" bestFit="1" customWidth="1"/>
    <col min="2760" max="2760" width="6" bestFit="1" customWidth="1"/>
    <col min="2761" max="2761" width="3" bestFit="1" customWidth="1"/>
    <col min="2762" max="2766" width="6" bestFit="1" customWidth="1"/>
    <col min="2767" max="2767" width="3" bestFit="1" customWidth="1"/>
    <col min="2768" max="2770" width="6" bestFit="1" customWidth="1"/>
    <col min="2771" max="2771" width="4" bestFit="1" customWidth="1"/>
    <col min="2772" max="2781" width="7" bestFit="1" customWidth="1"/>
    <col min="2782" max="2782" width="6" bestFit="1" customWidth="1"/>
    <col min="2783" max="2783" width="4" bestFit="1" customWidth="1"/>
    <col min="2784" max="2784" width="7" bestFit="1" customWidth="1"/>
    <col min="2785" max="2785" width="7.5546875" bestFit="1" customWidth="1"/>
    <col min="2786" max="2786" width="16.88671875" bestFit="1" customWidth="1"/>
    <col min="2787" max="2787" width="10.5546875" bestFit="1" customWidth="1"/>
    <col min="2788" max="2788" width="4" bestFit="1" customWidth="1"/>
    <col min="2789" max="2790" width="2" bestFit="1" customWidth="1"/>
    <col min="2791" max="2791" width="4" bestFit="1" customWidth="1"/>
    <col min="2792" max="2793" width="2" bestFit="1" customWidth="1"/>
    <col min="2794" max="2795" width="4" bestFit="1" customWidth="1"/>
    <col min="2796" max="2796" width="3" bestFit="1" customWidth="1"/>
    <col min="2797" max="2797" width="6" bestFit="1" customWidth="1"/>
    <col min="2798" max="2799" width="3" bestFit="1" customWidth="1"/>
    <col min="2800" max="2800" width="6" bestFit="1" customWidth="1"/>
    <col min="2801" max="2802" width="3" bestFit="1" customWidth="1"/>
    <col min="2803" max="2805" width="6" bestFit="1" customWidth="1"/>
    <col min="2806" max="2806" width="5" bestFit="1" customWidth="1"/>
    <col min="2807" max="2808" width="6" bestFit="1" customWidth="1"/>
    <col min="2809" max="2809" width="5" bestFit="1" customWidth="1"/>
    <col min="2810" max="2810" width="6" bestFit="1" customWidth="1"/>
    <col min="2811" max="2811" width="3" bestFit="1" customWidth="1"/>
    <col min="2812" max="2812" width="6" bestFit="1" customWidth="1"/>
    <col min="2813" max="2813" width="5" bestFit="1" customWidth="1"/>
    <col min="2814" max="2816" width="6" bestFit="1" customWidth="1"/>
    <col min="2817" max="2817" width="3" bestFit="1" customWidth="1"/>
    <col min="2818" max="2818" width="6" bestFit="1" customWidth="1"/>
    <col min="2819" max="2820" width="5" bestFit="1" customWidth="1"/>
    <col min="2821" max="2821" width="6" bestFit="1" customWidth="1"/>
    <col min="2822" max="2822" width="5" bestFit="1" customWidth="1"/>
    <col min="2823" max="2823" width="3" bestFit="1" customWidth="1"/>
    <col min="2824" max="2825" width="6" bestFit="1" customWidth="1"/>
    <col min="2826" max="2826" width="5" bestFit="1" customWidth="1"/>
    <col min="2827" max="2827" width="6" bestFit="1" customWidth="1"/>
    <col min="2828" max="2828" width="3" bestFit="1" customWidth="1"/>
    <col min="2829" max="2831" width="6" bestFit="1" customWidth="1"/>
    <col min="2832" max="2832" width="3" bestFit="1" customWidth="1"/>
    <col min="2833" max="2834" width="5" bestFit="1" customWidth="1"/>
    <col min="2835" max="2838" width="6" bestFit="1" customWidth="1"/>
    <col min="2839" max="2839" width="3" bestFit="1" customWidth="1"/>
    <col min="2840" max="2842" width="6" bestFit="1" customWidth="1"/>
    <col min="2843" max="2843" width="5" bestFit="1" customWidth="1"/>
    <col min="2844" max="2844" width="3" bestFit="1" customWidth="1"/>
    <col min="2845" max="2845" width="5" bestFit="1" customWidth="1"/>
    <col min="2846" max="2850" width="6" bestFit="1" customWidth="1"/>
    <col min="2851" max="2851" width="5" bestFit="1" customWidth="1"/>
    <col min="2852" max="2855" width="6" bestFit="1" customWidth="1"/>
    <col min="2856" max="2856" width="5" bestFit="1" customWidth="1"/>
    <col min="2857" max="2857" width="3" bestFit="1" customWidth="1"/>
    <col min="2858" max="2859" width="6" bestFit="1" customWidth="1"/>
    <col min="2860" max="2860" width="3" bestFit="1" customWidth="1"/>
    <col min="2861" max="2861" width="6" bestFit="1" customWidth="1"/>
    <col min="2862" max="2862" width="3" bestFit="1" customWidth="1"/>
    <col min="2863" max="2863" width="6" bestFit="1" customWidth="1"/>
    <col min="2864" max="2864" width="3" bestFit="1" customWidth="1"/>
    <col min="2865" max="2867" width="6" bestFit="1" customWidth="1"/>
    <col min="2868" max="2868" width="3" bestFit="1" customWidth="1"/>
    <col min="2869" max="2870" width="6" bestFit="1" customWidth="1"/>
    <col min="2871" max="2871" width="3" bestFit="1" customWidth="1"/>
    <col min="2872" max="2874" width="6" bestFit="1" customWidth="1"/>
    <col min="2875" max="2875" width="5" bestFit="1" customWidth="1"/>
    <col min="2876" max="2876" width="3" bestFit="1" customWidth="1"/>
    <col min="2877" max="2878" width="6" bestFit="1" customWidth="1"/>
    <col min="2879" max="2879" width="5" bestFit="1" customWidth="1"/>
    <col min="2880" max="2880" width="3" bestFit="1" customWidth="1"/>
    <col min="2881" max="2882" width="5" bestFit="1" customWidth="1"/>
    <col min="2883" max="2886" width="6" bestFit="1" customWidth="1"/>
    <col min="2887" max="2887" width="3" bestFit="1" customWidth="1"/>
    <col min="2888" max="2890" width="6" bestFit="1" customWidth="1"/>
    <col min="2891" max="2891" width="5" bestFit="1" customWidth="1"/>
    <col min="2892" max="2895" width="6" bestFit="1" customWidth="1"/>
    <col min="2896" max="2896" width="3" bestFit="1" customWidth="1"/>
    <col min="2897" max="2899" width="6" bestFit="1" customWidth="1"/>
    <col min="2900" max="2900" width="3" bestFit="1" customWidth="1"/>
    <col min="2901" max="2901" width="6" bestFit="1" customWidth="1"/>
    <col min="2902" max="2902" width="5" bestFit="1" customWidth="1"/>
    <col min="2903" max="2908" width="6" bestFit="1" customWidth="1"/>
    <col min="2909" max="2909" width="4" bestFit="1" customWidth="1"/>
    <col min="2910" max="2910" width="6" bestFit="1" customWidth="1"/>
    <col min="2911" max="2920" width="7" bestFit="1" customWidth="1"/>
    <col min="2921" max="2921" width="4" bestFit="1" customWidth="1"/>
    <col min="2922" max="2923" width="7" bestFit="1" customWidth="1"/>
    <col min="2924" max="2924" width="6" bestFit="1" customWidth="1"/>
    <col min="2925" max="2925" width="7" bestFit="1" customWidth="1"/>
    <col min="2926" max="2927" width="4" bestFit="1" customWidth="1"/>
    <col min="2928" max="2928" width="7" bestFit="1" customWidth="1"/>
    <col min="2929" max="2929" width="4" bestFit="1" customWidth="1"/>
    <col min="2930" max="2939" width="7" bestFit="1" customWidth="1"/>
    <col min="2940" max="2940" width="6" bestFit="1" customWidth="1"/>
    <col min="2941" max="2945" width="7" bestFit="1" customWidth="1"/>
    <col min="2946" max="2946" width="4" bestFit="1" customWidth="1"/>
    <col min="2947" max="2947" width="6" bestFit="1" customWidth="1"/>
    <col min="2948" max="2948" width="4" bestFit="1" customWidth="1"/>
    <col min="2949" max="2949" width="6" bestFit="1" customWidth="1"/>
    <col min="2950" max="2950" width="4" bestFit="1" customWidth="1"/>
    <col min="2951" max="2953" width="7" bestFit="1" customWidth="1"/>
    <col min="2954" max="2955" width="4" bestFit="1" customWidth="1"/>
    <col min="2956" max="2959" width="7" bestFit="1" customWidth="1"/>
    <col min="2960" max="2960" width="4" bestFit="1" customWidth="1"/>
    <col min="2961" max="2961" width="7" bestFit="1" customWidth="1"/>
    <col min="2962" max="2962" width="6" bestFit="1" customWidth="1"/>
    <col min="2963" max="2964" width="7" bestFit="1" customWidth="1"/>
    <col min="2965" max="2965" width="5" bestFit="1" customWidth="1"/>
    <col min="2966" max="2966" width="8" bestFit="1" customWidth="1"/>
    <col min="2967" max="2967" width="5" bestFit="1" customWidth="1"/>
    <col min="2968" max="2968" width="7.5546875" bestFit="1" customWidth="1"/>
    <col min="2969" max="2969" width="13.21875" bestFit="1" customWidth="1"/>
    <col min="2970" max="2970" width="10.77734375" bestFit="1" customWidth="1"/>
  </cols>
  <sheetData>
    <row r="1" spans="1:7" x14ac:dyDescent="0.3">
      <c r="A1" s="13" t="s">
        <v>8223</v>
      </c>
      <c r="B1" s="3" t="s">
        <v>8356</v>
      </c>
    </row>
    <row r="3" spans="1:7" x14ac:dyDescent="0.3">
      <c r="A3" s="13" t="s">
        <v>8358</v>
      </c>
      <c r="B3" s="13" t="s">
        <v>8357</v>
      </c>
      <c r="G3"/>
    </row>
    <row r="4" spans="1:7" ht="57.6" x14ac:dyDescent="0.3">
      <c r="A4" s="13" t="s">
        <v>8353</v>
      </c>
      <c r="B4" s="3" t="s">
        <v>8219</v>
      </c>
      <c r="C4" s="3" t="s">
        <v>8221</v>
      </c>
      <c r="D4" s="4" t="s">
        <v>8359</v>
      </c>
      <c r="E4" s="3" t="s">
        <v>8220</v>
      </c>
      <c r="F4" s="3" t="s">
        <v>8354</v>
      </c>
      <c r="G4"/>
    </row>
    <row r="5" spans="1:7" x14ac:dyDescent="0.3">
      <c r="A5" s="3" t="s">
        <v>8329</v>
      </c>
      <c r="B5" s="14">
        <v>34</v>
      </c>
      <c r="C5" s="14">
        <v>140</v>
      </c>
      <c r="D5" s="14">
        <v>6</v>
      </c>
      <c r="E5" s="14">
        <v>20</v>
      </c>
      <c r="F5" s="14">
        <v>200</v>
      </c>
      <c r="G5"/>
    </row>
    <row r="6" spans="1:7" x14ac:dyDescent="0.3">
      <c r="A6" s="3" t="s">
        <v>8326</v>
      </c>
      <c r="B6" s="14">
        <v>80</v>
      </c>
      <c r="C6" s="14">
        <v>140</v>
      </c>
      <c r="D6" s="14"/>
      <c r="E6" s="14"/>
      <c r="F6" s="14">
        <v>220</v>
      </c>
      <c r="G6"/>
    </row>
    <row r="7" spans="1:7" x14ac:dyDescent="0.3">
      <c r="A7" s="3" t="s">
        <v>8324</v>
      </c>
      <c r="B7" s="14"/>
      <c r="C7" s="14"/>
      <c r="D7" s="14"/>
      <c r="E7" s="14">
        <v>24</v>
      </c>
      <c r="F7" s="14">
        <v>24</v>
      </c>
      <c r="G7"/>
    </row>
    <row r="8" spans="1:7" x14ac:dyDescent="0.3">
      <c r="A8" s="3" t="s">
        <v>8318</v>
      </c>
      <c r="B8" s="14">
        <v>540</v>
      </c>
      <c r="C8" s="14">
        <v>120</v>
      </c>
      <c r="D8" s="14">
        <v>20</v>
      </c>
      <c r="E8" s="14">
        <v>20</v>
      </c>
      <c r="F8" s="14">
        <v>700</v>
      </c>
      <c r="G8"/>
    </row>
    <row r="9" spans="1:7" x14ac:dyDescent="0.3">
      <c r="A9" s="3" t="s">
        <v>8331</v>
      </c>
      <c r="B9" s="14">
        <v>103</v>
      </c>
      <c r="C9" s="14">
        <v>117</v>
      </c>
      <c r="D9" s="14"/>
      <c r="E9" s="14"/>
      <c r="F9" s="14">
        <v>220</v>
      </c>
      <c r="G9"/>
    </row>
    <row r="10" spans="1:7" x14ac:dyDescent="0.3">
      <c r="A10" s="3" t="s">
        <v>8315</v>
      </c>
      <c r="B10" s="14">
        <v>80</v>
      </c>
      <c r="C10" s="14">
        <v>127</v>
      </c>
      <c r="D10" s="14"/>
      <c r="E10" s="14">
        <v>30</v>
      </c>
      <c r="F10" s="14">
        <v>237</v>
      </c>
      <c r="G10"/>
    </row>
    <row r="11" spans="1:7" x14ac:dyDescent="0.3">
      <c r="A11" s="3" t="s">
        <v>8312</v>
      </c>
      <c r="B11" s="14">
        <v>209</v>
      </c>
      <c r="C11" s="14">
        <v>213</v>
      </c>
      <c r="D11" s="14"/>
      <c r="E11" s="14">
        <v>178</v>
      </c>
      <c r="F11" s="14">
        <v>600</v>
      </c>
      <c r="G11"/>
    </row>
    <row r="12" spans="1:7" x14ac:dyDescent="0.3">
      <c r="A12" s="3" t="s">
        <v>8310</v>
      </c>
      <c r="B12" s="14">
        <v>839</v>
      </c>
      <c r="C12" s="14">
        <v>493</v>
      </c>
      <c r="D12" s="14">
        <v>24</v>
      </c>
      <c r="E12" s="14">
        <v>37</v>
      </c>
      <c r="F12" s="14">
        <v>1393</v>
      </c>
      <c r="G12"/>
    </row>
    <row r="13" spans="1:7" x14ac:dyDescent="0.3">
      <c r="A13" s="3" t="s">
        <v>8360</v>
      </c>
      <c r="B13" s="14">
        <v>300</v>
      </c>
      <c r="C13" s="14">
        <v>180</v>
      </c>
      <c r="D13" s="14"/>
      <c r="E13" s="14">
        <v>40</v>
      </c>
      <c r="F13" s="14">
        <v>520</v>
      </c>
      <c r="G13"/>
    </row>
    <row r="14" spans="1:7" x14ac:dyDescent="0.3">
      <c r="A14" s="3" t="s">
        <v>8354</v>
      </c>
      <c r="B14" s="14">
        <v>2185</v>
      </c>
      <c r="C14" s="14">
        <v>1530</v>
      </c>
      <c r="D14" s="14">
        <v>50</v>
      </c>
      <c r="E14" s="14">
        <v>349</v>
      </c>
      <c r="F14" s="14">
        <v>4114</v>
      </c>
      <c r="G14"/>
    </row>
    <row r="15" spans="1:7" x14ac:dyDescent="0.3">
      <c r="A15"/>
      <c r="B15"/>
      <c r="C15"/>
      <c r="D15"/>
      <c r="E15"/>
      <c r="F15"/>
      <c r="G15"/>
    </row>
    <row r="16" spans="1:7" x14ac:dyDescent="0.3">
      <c r="A16"/>
      <c r="B16"/>
      <c r="C16"/>
      <c r="D16"/>
      <c r="E16"/>
      <c r="F16"/>
    </row>
    <row r="17" spans="1:6" x14ac:dyDescent="0.3">
      <c r="A17"/>
      <c r="B17"/>
      <c r="C17"/>
      <c r="D17"/>
      <c r="E17"/>
      <c r="F17"/>
    </row>
    <row r="18" spans="1:6" x14ac:dyDescent="0.3">
      <c r="A18"/>
      <c r="B18"/>
      <c r="C18"/>
      <c r="D18"/>
      <c r="E18"/>
      <c r="F18"/>
    </row>
    <row r="19" spans="1:6" x14ac:dyDescent="0.3">
      <c r="A19"/>
      <c r="B19"/>
      <c r="C19"/>
      <c r="D19"/>
      <c r="E19"/>
      <c r="F19"/>
    </row>
    <row r="20" spans="1:6" x14ac:dyDescent="0.3">
      <c r="A20"/>
      <c r="B20"/>
      <c r="C20"/>
      <c r="D20"/>
      <c r="E20"/>
      <c r="F20"/>
    </row>
    <row r="21" spans="1:6" x14ac:dyDescent="0.3">
      <c r="A21"/>
      <c r="B21"/>
      <c r="C21"/>
      <c r="D21"/>
      <c r="E21"/>
      <c r="F21"/>
    </row>
    <row r="22" spans="1:6" x14ac:dyDescent="0.3">
      <c r="A22"/>
      <c r="B22"/>
      <c r="C22"/>
      <c r="D22"/>
      <c r="E22"/>
      <c r="F22"/>
    </row>
    <row r="23" spans="1:6" x14ac:dyDescent="0.3">
      <c r="A23"/>
      <c r="B23"/>
      <c r="C23"/>
      <c r="D23"/>
      <c r="E23"/>
      <c r="F23"/>
    </row>
    <row r="24" spans="1:6" x14ac:dyDescent="0.3">
      <c r="A24"/>
      <c r="B24"/>
      <c r="C24"/>
      <c r="D24"/>
      <c r="E24"/>
      <c r="F24"/>
    </row>
    <row r="25" spans="1:6" x14ac:dyDescent="0.3">
      <c r="A25"/>
      <c r="B25"/>
      <c r="C25"/>
      <c r="D25"/>
      <c r="E25"/>
      <c r="F25"/>
    </row>
    <row r="26" spans="1:6" x14ac:dyDescent="0.3">
      <c r="A26"/>
      <c r="B26"/>
      <c r="C26"/>
      <c r="D26"/>
      <c r="E26"/>
      <c r="F26"/>
    </row>
    <row r="27" spans="1:6" x14ac:dyDescent="0.3">
      <c r="A27"/>
      <c r="B27"/>
      <c r="C27"/>
      <c r="D27"/>
      <c r="E27"/>
      <c r="F27"/>
    </row>
    <row r="28" spans="1:6" x14ac:dyDescent="0.3">
      <c r="A28"/>
      <c r="B28"/>
      <c r="C28"/>
      <c r="D28"/>
      <c r="E28"/>
      <c r="F28"/>
    </row>
    <row r="29" spans="1:6" x14ac:dyDescent="0.3">
      <c r="A29"/>
      <c r="B29"/>
      <c r="C29"/>
      <c r="D29"/>
      <c r="E29"/>
      <c r="F29"/>
    </row>
    <row r="30" spans="1:6" x14ac:dyDescent="0.3">
      <c r="A30"/>
      <c r="B30"/>
      <c r="C30"/>
      <c r="D30"/>
      <c r="E30"/>
      <c r="F30"/>
    </row>
    <row r="31" spans="1:6" x14ac:dyDescent="0.3">
      <c r="A31"/>
      <c r="B31"/>
      <c r="C31"/>
      <c r="D31"/>
      <c r="E31"/>
      <c r="F31"/>
    </row>
    <row r="32" spans="1:6" x14ac:dyDescent="0.3">
      <c r="A32"/>
      <c r="B32"/>
      <c r="C32"/>
      <c r="D32"/>
      <c r="E32"/>
      <c r="F32"/>
    </row>
    <row r="33" spans="1:6" x14ac:dyDescent="0.3">
      <c r="A33"/>
      <c r="B33"/>
      <c r="C33"/>
      <c r="D33"/>
      <c r="E33"/>
      <c r="F33"/>
    </row>
    <row r="34" spans="1:6" x14ac:dyDescent="0.3">
      <c r="A34"/>
      <c r="B34"/>
      <c r="C34"/>
      <c r="D34"/>
      <c r="E34"/>
      <c r="F34"/>
    </row>
    <row r="35" spans="1:6" x14ac:dyDescent="0.3">
      <c r="A35"/>
      <c r="B35"/>
      <c r="C35"/>
      <c r="D35"/>
      <c r="E35"/>
      <c r="F35"/>
    </row>
    <row r="36" spans="1:6" x14ac:dyDescent="0.3">
      <c r="A36"/>
      <c r="B36"/>
      <c r="C36"/>
      <c r="D36"/>
      <c r="E36"/>
      <c r="F36"/>
    </row>
    <row r="37" spans="1:6" x14ac:dyDescent="0.3">
      <c r="A37"/>
      <c r="B37"/>
      <c r="C37"/>
      <c r="D37"/>
      <c r="E37"/>
      <c r="F37"/>
    </row>
    <row r="38" spans="1:6" x14ac:dyDescent="0.3">
      <c r="A38"/>
      <c r="B38"/>
      <c r="C38"/>
      <c r="D38"/>
      <c r="E38"/>
      <c r="F38"/>
    </row>
    <row r="39" spans="1:6" x14ac:dyDescent="0.3">
      <c r="A39"/>
      <c r="B39"/>
      <c r="C39"/>
      <c r="D39"/>
      <c r="E39"/>
      <c r="F39"/>
    </row>
    <row r="40" spans="1:6" x14ac:dyDescent="0.3">
      <c r="A40"/>
      <c r="B40"/>
      <c r="C40"/>
      <c r="D40"/>
      <c r="E40"/>
      <c r="F40"/>
    </row>
    <row r="41" spans="1:6" x14ac:dyDescent="0.3">
      <c r="A41"/>
      <c r="B41"/>
      <c r="C41"/>
      <c r="D41"/>
      <c r="E41"/>
      <c r="F41"/>
    </row>
    <row r="42" spans="1:6" x14ac:dyDescent="0.3">
      <c r="A42"/>
      <c r="B42"/>
      <c r="C42"/>
      <c r="D42"/>
      <c r="E42"/>
      <c r="F42"/>
    </row>
    <row r="43" spans="1:6" x14ac:dyDescent="0.3">
      <c r="A43"/>
      <c r="B43"/>
      <c r="C43"/>
      <c r="D43"/>
      <c r="E43"/>
      <c r="F43"/>
    </row>
    <row r="44" spans="1:6" x14ac:dyDescent="0.3">
      <c r="A44"/>
      <c r="B44"/>
      <c r="C44"/>
      <c r="D44"/>
      <c r="E44"/>
      <c r="F44"/>
    </row>
    <row r="45" spans="1:6" x14ac:dyDescent="0.3">
      <c r="A45"/>
      <c r="B45"/>
      <c r="C45"/>
      <c r="D45"/>
      <c r="E45"/>
      <c r="F45"/>
    </row>
    <row r="46" spans="1:6" x14ac:dyDescent="0.3">
      <c r="A46"/>
      <c r="B46"/>
      <c r="C46"/>
      <c r="D46"/>
      <c r="E46"/>
      <c r="F46"/>
    </row>
    <row r="47" spans="1:6" x14ac:dyDescent="0.3">
      <c r="A47"/>
      <c r="B47"/>
      <c r="C47"/>
      <c r="D47"/>
      <c r="E47"/>
      <c r="F47"/>
    </row>
    <row r="48" spans="1:6" x14ac:dyDescent="0.3">
      <c r="A48"/>
      <c r="B48"/>
      <c r="C48"/>
      <c r="D48"/>
      <c r="E48"/>
      <c r="F48"/>
    </row>
    <row r="49" spans="1:6" x14ac:dyDescent="0.3">
      <c r="A49"/>
      <c r="B49"/>
      <c r="C49"/>
      <c r="D49"/>
      <c r="E49"/>
      <c r="F49"/>
    </row>
    <row r="50" spans="1:6" x14ac:dyDescent="0.3">
      <c r="A50"/>
      <c r="B50"/>
      <c r="C50"/>
      <c r="D50"/>
      <c r="E50"/>
      <c r="F50"/>
    </row>
    <row r="51" spans="1:6" x14ac:dyDescent="0.3">
      <c r="A51"/>
      <c r="B51"/>
      <c r="C51"/>
      <c r="D51"/>
      <c r="E51"/>
      <c r="F51"/>
    </row>
    <row r="52" spans="1:6" x14ac:dyDescent="0.3">
      <c r="A52"/>
      <c r="B52"/>
      <c r="C52"/>
      <c r="D52"/>
      <c r="E52"/>
      <c r="F52"/>
    </row>
    <row r="53" spans="1:6" x14ac:dyDescent="0.3">
      <c r="A53"/>
      <c r="B53"/>
      <c r="C53"/>
      <c r="D53"/>
      <c r="E53"/>
      <c r="F53"/>
    </row>
    <row r="54" spans="1:6" x14ac:dyDescent="0.3">
      <c r="A54"/>
      <c r="B54"/>
      <c r="C54"/>
      <c r="D54"/>
      <c r="E54"/>
      <c r="F54"/>
    </row>
    <row r="55" spans="1:6" x14ac:dyDescent="0.3">
      <c r="A55"/>
      <c r="B55"/>
      <c r="C55"/>
      <c r="D55"/>
      <c r="E55"/>
      <c r="F55"/>
    </row>
    <row r="56" spans="1:6" x14ac:dyDescent="0.3">
      <c r="A56"/>
      <c r="B56"/>
      <c r="C56"/>
      <c r="D56"/>
      <c r="E56"/>
      <c r="F56"/>
    </row>
    <row r="57" spans="1:6" x14ac:dyDescent="0.3">
      <c r="A57"/>
      <c r="B57"/>
      <c r="C57"/>
      <c r="D57"/>
      <c r="E57"/>
      <c r="F57"/>
    </row>
    <row r="58" spans="1:6" x14ac:dyDescent="0.3">
      <c r="A58"/>
      <c r="B58"/>
      <c r="C58"/>
      <c r="D58"/>
      <c r="E58"/>
      <c r="F58"/>
    </row>
    <row r="59" spans="1:6" x14ac:dyDescent="0.3">
      <c r="A59"/>
      <c r="B59"/>
      <c r="C59"/>
      <c r="D59"/>
      <c r="E59"/>
      <c r="F59"/>
    </row>
    <row r="60" spans="1:6" x14ac:dyDescent="0.3">
      <c r="A60"/>
      <c r="B60"/>
      <c r="C60"/>
      <c r="D60"/>
      <c r="E60"/>
      <c r="F60"/>
    </row>
    <row r="61" spans="1:6" x14ac:dyDescent="0.3">
      <c r="A61"/>
      <c r="B61"/>
      <c r="C61"/>
      <c r="D61"/>
      <c r="E61"/>
      <c r="F61"/>
    </row>
    <row r="62" spans="1:6" x14ac:dyDescent="0.3">
      <c r="A62"/>
      <c r="B62"/>
      <c r="C62"/>
      <c r="D62"/>
      <c r="E62"/>
      <c r="F62"/>
    </row>
    <row r="63" spans="1:6" x14ac:dyDescent="0.3">
      <c r="A63"/>
      <c r="B63"/>
      <c r="C63"/>
      <c r="D63"/>
      <c r="E63"/>
      <c r="F63"/>
    </row>
    <row r="64" spans="1:6" x14ac:dyDescent="0.3">
      <c r="A64"/>
      <c r="B64"/>
      <c r="C64"/>
      <c r="D64"/>
      <c r="E64"/>
      <c r="F64"/>
    </row>
    <row r="65" spans="1:6" x14ac:dyDescent="0.3">
      <c r="A65"/>
      <c r="B65"/>
      <c r="C65"/>
      <c r="D65"/>
      <c r="E65"/>
      <c r="F65"/>
    </row>
    <row r="66" spans="1:6" x14ac:dyDescent="0.3">
      <c r="A66"/>
      <c r="B66"/>
      <c r="C66"/>
      <c r="D66"/>
      <c r="E66"/>
      <c r="F66"/>
    </row>
    <row r="67" spans="1:6" x14ac:dyDescent="0.3">
      <c r="A67"/>
      <c r="B67"/>
      <c r="C67"/>
      <c r="D67"/>
      <c r="E67"/>
      <c r="F67"/>
    </row>
    <row r="68" spans="1:6" x14ac:dyDescent="0.3">
      <c r="A68"/>
      <c r="B68"/>
      <c r="C68"/>
      <c r="D68"/>
      <c r="E68"/>
      <c r="F68"/>
    </row>
    <row r="69" spans="1:6" x14ac:dyDescent="0.3">
      <c r="A69"/>
      <c r="B69"/>
      <c r="C69"/>
      <c r="D69"/>
      <c r="E69"/>
      <c r="F69"/>
    </row>
    <row r="70" spans="1:6" x14ac:dyDescent="0.3">
      <c r="A70"/>
      <c r="B70"/>
      <c r="C70"/>
      <c r="D70"/>
      <c r="E70"/>
      <c r="F70"/>
    </row>
    <row r="71" spans="1:6" x14ac:dyDescent="0.3">
      <c r="A71"/>
      <c r="B71"/>
      <c r="C71"/>
      <c r="D71"/>
      <c r="E71"/>
      <c r="F71"/>
    </row>
    <row r="72" spans="1:6" x14ac:dyDescent="0.3">
      <c r="A72"/>
      <c r="B72"/>
      <c r="C72"/>
      <c r="D72"/>
      <c r="E72"/>
      <c r="F72"/>
    </row>
    <row r="73" spans="1:6" x14ac:dyDescent="0.3">
      <c r="A73"/>
      <c r="B73"/>
      <c r="C73"/>
      <c r="D73"/>
      <c r="E73"/>
      <c r="F73"/>
    </row>
    <row r="74" spans="1:6" x14ac:dyDescent="0.3">
      <c r="A74"/>
      <c r="B74"/>
      <c r="C74"/>
      <c r="D74"/>
      <c r="E74"/>
      <c r="F74"/>
    </row>
    <row r="75" spans="1:6" x14ac:dyDescent="0.3">
      <c r="A75"/>
      <c r="B75"/>
      <c r="C75"/>
      <c r="D75"/>
      <c r="E75"/>
      <c r="F75"/>
    </row>
    <row r="76" spans="1:6" x14ac:dyDescent="0.3">
      <c r="A76"/>
      <c r="B76"/>
      <c r="C76"/>
      <c r="D76"/>
      <c r="E76"/>
      <c r="F76"/>
    </row>
    <row r="77" spans="1:6" x14ac:dyDescent="0.3">
      <c r="A77"/>
      <c r="B77"/>
      <c r="C77"/>
      <c r="D77"/>
      <c r="E77"/>
      <c r="F77"/>
    </row>
    <row r="78" spans="1:6" x14ac:dyDescent="0.3">
      <c r="A78"/>
      <c r="B78"/>
      <c r="C78"/>
      <c r="D78"/>
      <c r="E78"/>
      <c r="F78"/>
    </row>
    <row r="79" spans="1:6" x14ac:dyDescent="0.3">
      <c r="A79"/>
      <c r="B79"/>
      <c r="C79"/>
      <c r="D79"/>
      <c r="E79"/>
      <c r="F79"/>
    </row>
    <row r="80" spans="1:6" x14ac:dyDescent="0.3">
      <c r="A80"/>
      <c r="B80"/>
      <c r="C80"/>
      <c r="D80"/>
      <c r="E80"/>
      <c r="F80"/>
    </row>
    <row r="81" spans="1:6" x14ac:dyDescent="0.3">
      <c r="A81"/>
      <c r="B81"/>
      <c r="C81"/>
      <c r="D81"/>
      <c r="E81"/>
      <c r="F81"/>
    </row>
    <row r="82" spans="1:6" x14ac:dyDescent="0.3">
      <c r="A82"/>
      <c r="B82"/>
      <c r="C82"/>
      <c r="D82"/>
      <c r="E82"/>
      <c r="F82"/>
    </row>
    <row r="83" spans="1:6" x14ac:dyDescent="0.3">
      <c r="A83"/>
      <c r="B83"/>
      <c r="C83"/>
      <c r="D83"/>
      <c r="E83"/>
      <c r="F83"/>
    </row>
    <row r="84" spans="1:6" x14ac:dyDescent="0.3">
      <c r="A84"/>
      <c r="B84"/>
      <c r="C84"/>
      <c r="D84"/>
      <c r="E84"/>
      <c r="F84"/>
    </row>
    <row r="85" spans="1:6" x14ac:dyDescent="0.3">
      <c r="A85"/>
      <c r="B85"/>
      <c r="C85"/>
      <c r="D85"/>
      <c r="E85"/>
      <c r="F85"/>
    </row>
    <row r="86" spans="1:6" x14ac:dyDescent="0.3">
      <c r="A86"/>
      <c r="B86"/>
      <c r="C86"/>
      <c r="D86"/>
      <c r="E86"/>
      <c r="F86"/>
    </row>
    <row r="87" spans="1:6" x14ac:dyDescent="0.3">
      <c r="A87"/>
      <c r="B87"/>
      <c r="C87"/>
      <c r="D87"/>
      <c r="E87"/>
      <c r="F87"/>
    </row>
    <row r="88" spans="1:6" x14ac:dyDescent="0.3">
      <c r="A88"/>
      <c r="B88"/>
      <c r="C88"/>
      <c r="D88"/>
      <c r="E88"/>
      <c r="F88"/>
    </row>
    <row r="89" spans="1:6" x14ac:dyDescent="0.3">
      <c r="A89"/>
      <c r="B89"/>
      <c r="C89"/>
      <c r="D89"/>
      <c r="E89"/>
      <c r="F89"/>
    </row>
    <row r="90" spans="1:6" x14ac:dyDescent="0.3">
      <c r="A90"/>
      <c r="B90"/>
      <c r="C90"/>
      <c r="D90"/>
      <c r="E90"/>
      <c r="F90"/>
    </row>
    <row r="91" spans="1:6" x14ac:dyDescent="0.3">
      <c r="A91"/>
      <c r="B91"/>
      <c r="C91"/>
      <c r="D91"/>
      <c r="E91"/>
      <c r="F91"/>
    </row>
    <row r="92" spans="1:6" x14ac:dyDescent="0.3">
      <c r="A92"/>
      <c r="B92"/>
      <c r="C92"/>
      <c r="D92"/>
      <c r="E92"/>
      <c r="F92"/>
    </row>
    <row r="93" spans="1:6" x14ac:dyDescent="0.3">
      <c r="A93"/>
      <c r="B93"/>
      <c r="C93"/>
      <c r="D93"/>
      <c r="E93"/>
      <c r="F93"/>
    </row>
    <row r="94" spans="1:6" x14ac:dyDescent="0.3">
      <c r="A94"/>
      <c r="B94"/>
      <c r="C94"/>
      <c r="D94"/>
      <c r="E94"/>
      <c r="F94"/>
    </row>
    <row r="95" spans="1:6" x14ac:dyDescent="0.3">
      <c r="A95"/>
      <c r="B95"/>
      <c r="C95"/>
      <c r="D95"/>
      <c r="E95"/>
      <c r="F95"/>
    </row>
    <row r="96" spans="1:6" x14ac:dyDescent="0.3">
      <c r="A96"/>
      <c r="B96"/>
      <c r="C96"/>
      <c r="D96"/>
      <c r="E96"/>
      <c r="F96"/>
    </row>
    <row r="97" spans="1:6" x14ac:dyDescent="0.3">
      <c r="A97"/>
      <c r="B97"/>
      <c r="C97"/>
      <c r="D97"/>
      <c r="E97"/>
      <c r="F97"/>
    </row>
    <row r="98" spans="1:6" x14ac:dyDescent="0.3">
      <c r="A98"/>
      <c r="B98"/>
      <c r="C98"/>
      <c r="D98"/>
      <c r="E98"/>
      <c r="F98"/>
    </row>
    <row r="99" spans="1:6" x14ac:dyDescent="0.3">
      <c r="A99"/>
      <c r="B99"/>
      <c r="C99"/>
      <c r="D99"/>
      <c r="E99"/>
      <c r="F99"/>
    </row>
    <row r="100" spans="1:6" x14ac:dyDescent="0.3">
      <c r="A100"/>
      <c r="B100"/>
      <c r="C100"/>
      <c r="D100"/>
      <c r="E100"/>
      <c r="F100"/>
    </row>
    <row r="101" spans="1:6" x14ac:dyDescent="0.3">
      <c r="A101"/>
      <c r="B101"/>
      <c r="C101"/>
      <c r="D101"/>
      <c r="E101"/>
      <c r="F101"/>
    </row>
    <row r="102" spans="1:6" x14ac:dyDescent="0.3">
      <c r="A102"/>
      <c r="B102"/>
      <c r="C102"/>
      <c r="D102"/>
      <c r="E102"/>
      <c r="F102"/>
    </row>
    <row r="103" spans="1:6" x14ac:dyDescent="0.3">
      <c r="A103"/>
      <c r="B103"/>
      <c r="C103"/>
      <c r="D103"/>
      <c r="E103"/>
      <c r="F103"/>
    </row>
    <row r="104" spans="1:6" x14ac:dyDescent="0.3">
      <c r="A104"/>
      <c r="B104"/>
      <c r="C104"/>
      <c r="D104"/>
      <c r="E104"/>
      <c r="F104"/>
    </row>
    <row r="105" spans="1:6" x14ac:dyDescent="0.3">
      <c r="A105"/>
      <c r="B105"/>
      <c r="C105"/>
      <c r="D105"/>
      <c r="E105"/>
      <c r="F105"/>
    </row>
    <row r="106" spans="1:6" x14ac:dyDescent="0.3">
      <c r="A106"/>
      <c r="B106"/>
      <c r="C106"/>
      <c r="D106"/>
      <c r="E106"/>
      <c r="F106"/>
    </row>
    <row r="107" spans="1:6" x14ac:dyDescent="0.3">
      <c r="A107"/>
      <c r="B107"/>
      <c r="C107"/>
      <c r="D107"/>
      <c r="E107"/>
      <c r="F107"/>
    </row>
    <row r="108" spans="1:6" x14ac:dyDescent="0.3">
      <c r="A108"/>
      <c r="B108"/>
      <c r="C108"/>
      <c r="D108"/>
      <c r="E108"/>
      <c r="F108"/>
    </row>
    <row r="109" spans="1:6" x14ac:dyDescent="0.3">
      <c r="A109"/>
      <c r="B109"/>
      <c r="C109"/>
      <c r="D109"/>
      <c r="E109"/>
      <c r="F109"/>
    </row>
    <row r="110" spans="1:6" x14ac:dyDescent="0.3">
      <c r="A110"/>
      <c r="B110"/>
      <c r="C110"/>
      <c r="D110"/>
      <c r="E110"/>
      <c r="F110"/>
    </row>
    <row r="111" spans="1:6" x14ac:dyDescent="0.3">
      <c r="A111"/>
      <c r="B111"/>
      <c r="C111"/>
      <c r="D111"/>
      <c r="E111"/>
      <c r="F111"/>
    </row>
    <row r="112" spans="1:6" x14ac:dyDescent="0.3">
      <c r="A112"/>
      <c r="B112"/>
      <c r="C112"/>
      <c r="D112"/>
      <c r="E112"/>
      <c r="F112"/>
    </row>
    <row r="113" spans="1:6" x14ac:dyDescent="0.3">
      <c r="A113"/>
      <c r="B113"/>
      <c r="C113"/>
      <c r="D113"/>
      <c r="E113"/>
      <c r="F113"/>
    </row>
    <row r="114" spans="1:6" x14ac:dyDescent="0.3">
      <c r="A114"/>
      <c r="B114"/>
      <c r="C114"/>
      <c r="D114"/>
      <c r="E114"/>
      <c r="F114"/>
    </row>
    <row r="115" spans="1:6" x14ac:dyDescent="0.3">
      <c r="A115"/>
      <c r="B115"/>
      <c r="C115"/>
      <c r="D115"/>
      <c r="E115"/>
      <c r="F115"/>
    </row>
    <row r="116" spans="1:6" x14ac:dyDescent="0.3">
      <c r="A116"/>
      <c r="B116"/>
      <c r="C116"/>
      <c r="D116"/>
      <c r="E116"/>
      <c r="F116"/>
    </row>
    <row r="117" spans="1:6" x14ac:dyDescent="0.3">
      <c r="A117"/>
      <c r="B117"/>
      <c r="C117"/>
      <c r="D117"/>
      <c r="E117"/>
      <c r="F117"/>
    </row>
    <row r="118" spans="1:6" x14ac:dyDescent="0.3">
      <c r="A118"/>
      <c r="B118"/>
      <c r="C118"/>
      <c r="D118"/>
      <c r="E118"/>
      <c r="F118"/>
    </row>
    <row r="119" spans="1:6" x14ac:dyDescent="0.3">
      <c r="A119"/>
      <c r="B119"/>
      <c r="C119"/>
      <c r="D119"/>
      <c r="E119"/>
      <c r="F119"/>
    </row>
    <row r="120" spans="1:6" x14ac:dyDescent="0.3">
      <c r="A120"/>
      <c r="B120"/>
      <c r="C120"/>
      <c r="D120"/>
      <c r="E120"/>
      <c r="F120"/>
    </row>
    <row r="121" spans="1:6" x14ac:dyDescent="0.3">
      <c r="A121"/>
      <c r="B121"/>
      <c r="C121"/>
      <c r="D121"/>
      <c r="E121"/>
      <c r="F121"/>
    </row>
    <row r="122" spans="1:6" x14ac:dyDescent="0.3">
      <c r="A122"/>
      <c r="B122"/>
      <c r="C122"/>
      <c r="D122"/>
      <c r="E122"/>
      <c r="F122"/>
    </row>
    <row r="123" spans="1:6" x14ac:dyDescent="0.3">
      <c r="A123"/>
      <c r="B123"/>
      <c r="C123"/>
      <c r="D123"/>
      <c r="E123"/>
      <c r="F123"/>
    </row>
    <row r="124" spans="1:6" x14ac:dyDescent="0.3">
      <c r="A124"/>
      <c r="B124"/>
      <c r="C124"/>
      <c r="D124"/>
      <c r="E124"/>
      <c r="F124"/>
    </row>
    <row r="125" spans="1:6" x14ac:dyDescent="0.3">
      <c r="A125"/>
      <c r="B125"/>
      <c r="C125"/>
      <c r="D125"/>
      <c r="E125"/>
      <c r="F125"/>
    </row>
    <row r="126" spans="1:6" x14ac:dyDescent="0.3">
      <c r="A126"/>
      <c r="B126"/>
      <c r="C126"/>
      <c r="D126"/>
      <c r="E126"/>
      <c r="F126"/>
    </row>
    <row r="127" spans="1:6" x14ac:dyDescent="0.3">
      <c r="A127"/>
      <c r="B127"/>
      <c r="C127"/>
      <c r="D127"/>
      <c r="E127"/>
      <c r="F127"/>
    </row>
    <row r="128" spans="1:6" x14ac:dyDescent="0.3">
      <c r="A128"/>
      <c r="B128"/>
      <c r="C128"/>
      <c r="D128"/>
      <c r="E128"/>
      <c r="F128"/>
    </row>
    <row r="129" spans="1:6" x14ac:dyDescent="0.3">
      <c r="A129"/>
      <c r="B129"/>
      <c r="C129"/>
      <c r="D129"/>
      <c r="E129"/>
      <c r="F129"/>
    </row>
    <row r="130" spans="1:6" x14ac:dyDescent="0.3">
      <c r="A130"/>
      <c r="B130"/>
      <c r="C130"/>
      <c r="D130"/>
      <c r="E130"/>
      <c r="F130"/>
    </row>
    <row r="131" spans="1:6" x14ac:dyDescent="0.3">
      <c r="A131"/>
      <c r="B131"/>
      <c r="C131"/>
      <c r="D131"/>
      <c r="E131"/>
      <c r="F131"/>
    </row>
    <row r="132" spans="1:6" x14ac:dyDescent="0.3">
      <c r="A132"/>
      <c r="B132"/>
      <c r="C132"/>
      <c r="D132"/>
      <c r="E132"/>
      <c r="F132"/>
    </row>
    <row r="133" spans="1:6" x14ac:dyDescent="0.3">
      <c r="A133"/>
      <c r="B133"/>
      <c r="C133"/>
      <c r="D133"/>
      <c r="E133"/>
      <c r="F133"/>
    </row>
    <row r="134" spans="1:6" x14ac:dyDescent="0.3">
      <c r="A134"/>
      <c r="B134"/>
      <c r="C134"/>
      <c r="D134"/>
      <c r="E134"/>
      <c r="F134"/>
    </row>
    <row r="135" spans="1:6" x14ac:dyDescent="0.3">
      <c r="A135"/>
      <c r="B135"/>
      <c r="C135"/>
      <c r="D135"/>
      <c r="E135"/>
      <c r="F135"/>
    </row>
    <row r="136" spans="1:6" x14ac:dyDescent="0.3">
      <c r="A136"/>
      <c r="B136"/>
      <c r="C136"/>
      <c r="D136"/>
      <c r="E136"/>
      <c r="F136"/>
    </row>
    <row r="137" spans="1:6" x14ac:dyDescent="0.3">
      <c r="A137"/>
      <c r="B137"/>
      <c r="C137"/>
      <c r="D137"/>
      <c r="E137"/>
      <c r="F137"/>
    </row>
    <row r="138" spans="1:6" x14ac:dyDescent="0.3">
      <c r="A138"/>
      <c r="B138"/>
      <c r="C138"/>
      <c r="D138"/>
      <c r="E138"/>
      <c r="F138"/>
    </row>
    <row r="139" spans="1:6" x14ac:dyDescent="0.3">
      <c r="A139"/>
      <c r="B139"/>
      <c r="C139"/>
      <c r="D139"/>
      <c r="E139"/>
      <c r="F139"/>
    </row>
    <row r="140" spans="1:6" x14ac:dyDescent="0.3">
      <c r="A140"/>
      <c r="B140"/>
      <c r="C140"/>
      <c r="D140"/>
      <c r="E140"/>
      <c r="F140"/>
    </row>
    <row r="141" spans="1:6" x14ac:dyDescent="0.3">
      <c r="A141"/>
      <c r="B141"/>
      <c r="C141"/>
      <c r="D141"/>
      <c r="E141"/>
      <c r="F141"/>
    </row>
    <row r="142" spans="1:6" x14ac:dyDescent="0.3">
      <c r="A142"/>
      <c r="B142"/>
      <c r="C142"/>
      <c r="D142"/>
      <c r="E142"/>
      <c r="F142"/>
    </row>
    <row r="143" spans="1:6" x14ac:dyDescent="0.3">
      <c r="A143"/>
      <c r="B143"/>
      <c r="C143"/>
      <c r="D143"/>
      <c r="E143"/>
      <c r="F143"/>
    </row>
    <row r="144" spans="1:6" x14ac:dyDescent="0.3">
      <c r="A144"/>
      <c r="B144"/>
      <c r="C144"/>
      <c r="D144"/>
      <c r="E144"/>
      <c r="F144"/>
    </row>
    <row r="145" spans="1:6" x14ac:dyDescent="0.3">
      <c r="A145"/>
      <c r="B145"/>
      <c r="C145"/>
      <c r="D145"/>
      <c r="E145"/>
      <c r="F145"/>
    </row>
    <row r="146" spans="1:6" x14ac:dyDescent="0.3">
      <c r="A146"/>
      <c r="B146"/>
      <c r="C146"/>
      <c r="D146"/>
      <c r="E146"/>
      <c r="F146"/>
    </row>
    <row r="147" spans="1:6" x14ac:dyDescent="0.3">
      <c r="A147"/>
      <c r="B147"/>
      <c r="C147"/>
      <c r="D147"/>
      <c r="E147"/>
      <c r="F147"/>
    </row>
    <row r="148" spans="1:6" x14ac:dyDescent="0.3">
      <c r="A148"/>
      <c r="B148"/>
      <c r="C148"/>
      <c r="D148"/>
      <c r="E148"/>
      <c r="F148"/>
    </row>
    <row r="149" spans="1:6" x14ac:dyDescent="0.3">
      <c r="A149"/>
      <c r="B149"/>
      <c r="C149"/>
      <c r="D149"/>
      <c r="E149"/>
      <c r="F149"/>
    </row>
    <row r="150" spans="1:6" x14ac:dyDescent="0.3">
      <c r="A150"/>
      <c r="B150"/>
      <c r="C150"/>
      <c r="D150"/>
      <c r="E150"/>
      <c r="F150"/>
    </row>
    <row r="151" spans="1:6" x14ac:dyDescent="0.3">
      <c r="A151"/>
      <c r="B151"/>
      <c r="C151"/>
      <c r="D151"/>
      <c r="E151"/>
      <c r="F151"/>
    </row>
    <row r="152" spans="1:6" x14ac:dyDescent="0.3">
      <c r="A152"/>
      <c r="B152"/>
      <c r="C152"/>
      <c r="D152"/>
      <c r="E152"/>
      <c r="F152"/>
    </row>
    <row r="153" spans="1:6" x14ac:dyDescent="0.3">
      <c r="A153"/>
      <c r="B153"/>
      <c r="C153"/>
      <c r="D153"/>
      <c r="E153"/>
      <c r="F153"/>
    </row>
    <row r="154" spans="1:6" x14ac:dyDescent="0.3">
      <c r="A154"/>
      <c r="B154"/>
      <c r="C154"/>
      <c r="D154"/>
      <c r="E154"/>
      <c r="F154"/>
    </row>
    <row r="155" spans="1:6" x14ac:dyDescent="0.3">
      <c r="A155"/>
      <c r="B155"/>
      <c r="C155"/>
      <c r="D155"/>
      <c r="E155"/>
      <c r="F155"/>
    </row>
    <row r="156" spans="1:6" x14ac:dyDescent="0.3">
      <c r="A156"/>
      <c r="B156"/>
      <c r="C156"/>
      <c r="D156"/>
      <c r="E156"/>
      <c r="F156"/>
    </row>
    <row r="157" spans="1:6" x14ac:dyDescent="0.3">
      <c r="A157"/>
      <c r="B157"/>
      <c r="C157"/>
      <c r="D157"/>
      <c r="E157"/>
      <c r="F157"/>
    </row>
    <row r="158" spans="1:6" x14ac:dyDescent="0.3">
      <c r="A158"/>
      <c r="B158"/>
      <c r="C158"/>
      <c r="D158"/>
      <c r="E158"/>
      <c r="F158"/>
    </row>
    <row r="159" spans="1:6" x14ac:dyDescent="0.3">
      <c r="A159"/>
      <c r="B159"/>
      <c r="C159"/>
      <c r="D159"/>
      <c r="E159"/>
      <c r="F159"/>
    </row>
    <row r="160" spans="1:6" x14ac:dyDescent="0.3">
      <c r="A160"/>
      <c r="B160"/>
      <c r="C160"/>
      <c r="D160"/>
      <c r="E160"/>
      <c r="F160"/>
    </row>
    <row r="161" spans="1:6" x14ac:dyDescent="0.3">
      <c r="A161"/>
      <c r="B161"/>
      <c r="C161"/>
      <c r="D161"/>
      <c r="E161"/>
      <c r="F161"/>
    </row>
    <row r="162" spans="1:6" x14ac:dyDescent="0.3">
      <c r="A162"/>
      <c r="B162"/>
      <c r="C162"/>
      <c r="D162"/>
      <c r="E162"/>
      <c r="F162"/>
    </row>
    <row r="163" spans="1:6" x14ac:dyDescent="0.3">
      <c r="A163"/>
      <c r="B163"/>
      <c r="C163"/>
      <c r="D163"/>
      <c r="E163"/>
      <c r="F163"/>
    </row>
    <row r="164" spans="1:6" x14ac:dyDescent="0.3">
      <c r="A164"/>
      <c r="B164"/>
      <c r="C164"/>
      <c r="D164"/>
      <c r="E164"/>
      <c r="F164"/>
    </row>
    <row r="165" spans="1:6" x14ac:dyDescent="0.3">
      <c r="A165"/>
      <c r="B165"/>
      <c r="C165"/>
      <c r="D165"/>
      <c r="E165"/>
      <c r="F165"/>
    </row>
    <row r="166" spans="1:6" x14ac:dyDescent="0.3">
      <c r="A166"/>
      <c r="B166"/>
      <c r="C166"/>
      <c r="D166"/>
      <c r="E166"/>
      <c r="F166"/>
    </row>
    <row r="167" spans="1:6" x14ac:dyDescent="0.3">
      <c r="A167"/>
      <c r="B167"/>
      <c r="C167"/>
      <c r="D167"/>
      <c r="E167"/>
      <c r="F167"/>
    </row>
    <row r="168" spans="1:6" x14ac:dyDescent="0.3">
      <c r="A168"/>
      <c r="B168"/>
      <c r="C168"/>
      <c r="D168"/>
      <c r="E168"/>
      <c r="F168"/>
    </row>
    <row r="169" spans="1:6" x14ac:dyDescent="0.3">
      <c r="A169"/>
      <c r="B169"/>
      <c r="C169"/>
      <c r="D169"/>
      <c r="E169"/>
      <c r="F169"/>
    </row>
    <row r="170" spans="1:6" x14ac:dyDescent="0.3">
      <c r="A170"/>
      <c r="B170"/>
      <c r="C170"/>
      <c r="D170"/>
      <c r="E170"/>
      <c r="F170"/>
    </row>
    <row r="171" spans="1:6" x14ac:dyDescent="0.3">
      <c r="A171"/>
      <c r="B171"/>
      <c r="C171"/>
      <c r="D171"/>
      <c r="E171"/>
      <c r="F171"/>
    </row>
    <row r="172" spans="1:6" x14ac:dyDescent="0.3">
      <c r="A172"/>
      <c r="B172"/>
      <c r="C172"/>
      <c r="D172"/>
      <c r="E172"/>
      <c r="F172"/>
    </row>
    <row r="173" spans="1:6" x14ac:dyDescent="0.3">
      <c r="A173"/>
      <c r="B173"/>
      <c r="C173"/>
      <c r="D173"/>
      <c r="E173"/>
      <c r="F173"/>
    </row>
    <row r="174" spans="1:6" x14ac:dyDescent="0.3">
      <c r="A174"/>
      <c r="B174"/>
      <c r="C174"/>
      <c r="D174"/>
      <c r="E174"/>
      <c r="F174"/>
    </row>
    <row r="175" spans="1:6" x14ac:dyDescent="0.3">
      <c r="A175"/>
      <c r="B175"/>
      <c r="C175"/>
      <c r="D175"/>
      <c r="E175"/>
      <c r="F175"/>
    </row>
    <row r="176" spans="1:6" x14ac:dyDescent="0.3">
      <c r="A176"/>
      <c r="B176"/>
      <c r="C176"/>
      <c r="D176"/>
      <c r="E176"/>
      <c r="F176"/>
    </row>
    <row r="177" spans="1:6" x14ac:dyDescent="0.3">
      <c r="A177"/>
      <c r="B177"/>
      <c r="C177"/>
      <c r="D177"/>
      <c r="E177"/>
      <c r="F177"/>
    </row>
    <row r="178" spans="1:6" x14ac:dyDescent="0.3">
      <c r="A178"/>
      <c r="B178"/>
      <c r="C178"/>
      <c r="D178"/>
      <c r="E178"/>
      <c r="F178"/>
    </row>
    <row r="179" spans="1:6" x14ac:dyDescent="0.3">
      <c r="A179"/>
      <c r="B179"/>
      <c r="C179"/>
      <c r="D179"/>
      <c r="E179"/>
      <c r="F179"/>
    </row>
    <row r="180" spans="1:6" x14ac:dyDescent="0.3">
      <c r="A180"/>
      <c r="B180"/>
      <c r="C180"/>
      <c r="D180"/>
      <c r="E180"/>
      <c r="F180"/>
    </row>
    <row r="181" spans="1:6" x14ac:dyDescent="0.3">
      <c r="A181"/>
      <c r="B181"/>
      <c r="C181"/>
      <c r="D181"/>
      <c r="E181"/>
      <c r="F181"/>
    </row>
    <row r="182" spans="1:6" x14ac:dyDescent="0.3">
      <c r="A182"/>
      <c r="B182"/>
      <c r="C182"/>
      <c r="D182"/>
      <c r="E182"/>
      <c r="F182"/>
    </row>
    <row r="183" spans="1:6" x14ac:dyDescent="0.3">
      <c r="A183"/>
      <c r="B183"/>
      <c r="C183"/>
      <c r="D183"/>
      <c r="E183"/>
      <c r="F183"/>
    </row>
    <row r="184" spans="1:6" x14ac:dyDescent="0.3">
      <c r="A184"/>
      <c r="B184"/>
      <c r="C184"/>
      <c r="D184"/>
      <c r="E184"/>
      <c r="F184"/>
    </row>
    <row r="185" spans="1:6" x14ac:dyDescent="0.3">
      <c r="A185"/>
      <c r="B185"/>
      <c r="C185"/>
      <c r="D185"/>
      <c r="E185"/>
      <c r="F185"/>
    </row>
    <row r="186" spans="1:6" x14ac:dyDescent="0.3">
      <c r="A186"/>
      <c r="B186"/>
      <c r="C186"/>
      <c r="D186"/>
      <c r="E186"/>
      <c r="F186"/>
    </row>
    <row r="187" spans="1:6" x14ac:dyDescent="0.3">
      <c r="A187"/>
      <c r="B187"/>
      <c r="C187"/>
      <c r="D187"/>
      <c r="E187"/>
      <c r="F187"/>
    </row>
    <row r="188" spans="1:6" x14ac:dyDescent="0.3">
      <c r="A188"/>
      <c r="B188"/>
      <c r="C188"/>
      <c r="D188"/>
      <c r="E188"/>
      <c r="F188"/>
    </row>
    <row r="189" spans="1:6" x14ac:dyDescent="0.3">
      <c r="A189"/>
      <c r="B189"/>
      <c r="C189"/>
      <c r="D189"/>
      <c r="E189"/>
      <c r="F189"/>
    </row>
    <row r="190" spans="1:6" x14ac:dyDescent="0.3">
      <c r="A190"/>
      <c r="B190"/>
      <c r="C190"/>
      <c r="D190"/>
      <c r="E190"/>
      <c r="F190"/>
    </row>
    <row r="191" spans="1:6" x14ac:dyDescent="0.3">
      <c r="A191"/>
      <c r="B191"/>
      <c r="C191"/>
      <c r="D191"/>
      <c r="E191"/>
      <c r="F191"/>
    </row>
    <row r="192" spans="1:6" x14ac:dyDescent="0.3">
      <c r="A192"/>
      <c r="B192"/>
      <c r="C192"/>
      <c r="D192"/>
      <c r="E192"/>
      <c r="F192"/>
    </row>
    <row r="193" spans="1:6" x14ac:dyDescent="0.3">
      <c r="A193"/>
      <c r="B193"/>
      <c r="C193"/>
      <c r="D193"/>
      <c r="E193"/>
      <c r="F193"/>
    </row>
    <row r="194" spans="1:6" x14ac:dyDescent="0.3">
      <c r="A194"/>
      <c r="B194"/>
      <c r="C194"/>
      <c r="D194"/>
      <c r="E194"/>
      <c r="F194"/>
    </row>
    <row r="195" spans="1:6" x14ac:dyDescent="0.3">
      <c r="A195"/>
      <c r="B195"/>
      <c r="C195"/>
      <c r="D195"/>
      <c r="E195"/>
      <c r="F195"/>
    </row>
    <row r="196" spans="1:6" x14ac:dyDescent="0.3">
      <c r="A196"/>
      <c r="B196"/>
      <c r="C196"/>
      <c r="D196"/>
      <c r="E196"/>
      <c r="F196"/>
    </row>
    <row r="197" spans="1:6" x14ac:dyDescent="0.3">
      <c r="A197"/>
      <c r="B197"/>
      <c r="C197"/>
      <c r="D197"/>
      <c r="E197"/>
      <c r="F197"/>
    </row>
    <row r="198" spans="1:6" x14ac:dyDescent="0.3">
      <c r="A198"/>
      <c r="B198"/>
      <c r="C198"/>
      <c r="D198"/>
      <c r="E198"/>
      <c r="F198"/>
    </row>
    <row r="199" spans="1:6" x14ac:dyDescent="0.3">
      <c r="A199"/>
      <c r="B199"/>
      <c r="C199"/>
      <c r="D199"/>
      <c r="E199"/>
      <c r="F199"/>
    </row>
    <row r="200" spans="1:6" x14ac:dyDescent="0.3">
      <c r="A200"/>
      <c r="B200"/>
      <c r="C200"/>
      <c r="D200"/>
      <c r="E200"/>
      <c r="F200"/>
    </row>
    <row r="201" spans="1:6" x14ac:dyDescent="0.3">
      <c r="A201"/>
      <c r="B201"/>
      <c r="C201"/>
      <c r="D201"/>
      <c r="E201"/>
      <c r="F201"/>
    </row>
    <row r="202" spans="1:6" x14ac:dyDescent="0.3">
      <c r="A202"/>
      <c r="B202"/>
      <c r="C202"/>
      <c r="D202"/>
      <c r="E202"/>
      <c r="F202"/>
    </row>
    <row r="203" spans="1:6" x14ac:dyDescent="0.3">
      <c r="A203"/>
      <c r="B203"/>
      <c r="C203"/>
      <c r="D203"/>
      <c r="E203"/>
      <c r="F203"/>
    </row>
    <row r="204" spans="1:6" x14ac:dyDescent="0.3">
      <c r="A204"/>
      <c r="B204"/>
      <c r="C204"/>
      <c r="D204"/>
      <c r="E204"/>
      <c r="F204"/>
    </row>
    <row r="205" spans="1:6" x14ac:dyDescent="0.3">
      <c r="A205"/>
      <c r="B205"/>
      <c r="C205"/>
      <c r="D205"/>
      <c r="E205"/>
      <c r="F205"/>
    </row>
    <row r="206" spans="1:6" x14ac:dyDescent="0.3">
      <c r="A206"/>
      <c r="B206"/>
      <c r="C206"/>
      <c r="D206"/>
      <c r="E206"/>
      <c r="F206"/>
    </row>
    <row r="207" spans="1:6" x14ac:dyDescent="0.3">
      <c r="A207"/>
      <c r="B207"/>
      <c r="C207"/>
      <c r="D207"/>
      <c r="E207"/>
      <c r="F207"/>
    </row>
    <row r="208" spans="1:6" x14ac:dyDescent="0.3">
      <c r="A208"/>
      <c r="B208"/>
      <c r="C208"/>
      <c r="D208"/>
      <c r="E208"/>
      <c r="F208"/>
    </row>
    <row r="209" spans="1:6" x14ac:dyDescent="0.3">
      <c r="A209"/>
      <c r="B209"/>
      <c r="C209"/>
      <c r="D209"/>
      <c r="E209"/>
      <c r="F209"/>
    </row>
    <row r="210" spans="1:6" x14ac:dyDescent="0.3">
      <c r="A210"/>
      <c r="B210"/>
      <c r="C210"/>
      <c r="D210"/>
      <c r="E210"/>
      <c r="F210"/>
    </row>
    <row r="211" spans="1:6" x14ac:dyDescent="0.3">
      <c r="A211"/>
      <c r="B211"/>
      <c r="C211"/>
      <c r="D211"/>
      <c r="E211"/>
      <c r="F211"/>
    </row>
    <row r="212" spans="1:6" x14ac:dyDescent="0.3">
      <c r="A212"/>
      <c r="B212"/>
      <c r="C212"/>
      <c r="D212"/>
      <c r="E212"/>
      <c r="F212"/>
    </row>
    <row r="213" spans="1:6" x14ac:dyDescent="0.3">
      <c r="A213"/>
      <c r="B213"/>
      <c r="C213"/>
      <c r="D213"/>
      <c r="E213"/>
      <c r="F213"/>
    </row>
    <row r="214" spans="1:6" x14ac:dyDescent="0.3">
      <c r="A214"/>
      <c r="B214"/>
      <c r="C214"/>
      <c r="D214"/>
      <c r="E214"/>
      <c r="F214"/>
    </row>
    <row r="215" spans="1:6" x14ac:dyDescent="0.3">
      <c r="A215"/>
      <c r="B215"/>
      <c r="C215"/>
      <c r="D215"/>
      <c r="E215"/>
      <c r="F215"/>
    </row>
    <row r="216" spans="1:6" x14ac:dyDescent="0.3">
      <c r="A216"/>
      <c r="B216"/>
      <c r="C216"/>
      <c r="D216"/>
      <c r="E216"/>
      <c r="F216"/>
    </row>
    <row r="217" spans="1:6" x14ac:dyDescent="0.3">
      <c r="A217"/>
      <c r="B217"/>
      <c r="C217"/>
      <c r="D217"/>
      <c r="E217"/>
      <c r="F217"/>
    </row>
    <row r="218" spans="1:6" x14ac:dyDescent="0.3">
      <c r="A218"/>
      <c r="B218"/>
      <c r="C218"/>
      <c r="D218"/>
      <c r="E218"/>
      <c r="F218"/>
    </row>
    <row r="219" spans="1:6" x14ac:dyDescent="0.3">
      <c r="A219"/>
      <c r="B219"/>
      <c r="C219"/>
      <c r="D219"/>
      <c r="E219"/>
      <c r="F219"/>
    </row>
    <row r="220" spans="1:6" x14ac:dyDescent="0.3">
      <c r="A220"/>
      <c r="B220"/>
      <c r="C220"/>
      <c r="D220"/>
      <c r="E220"/>
      <c r="F220"/>
    </row>
    <row r="221" spans="1:6" x14ac:dyDescent="0.3">
      <c r="A221"/>
      <c r="B221"/>
      <c r="C221"/>
      <c r="D221"/>
      <c r="E221"/>
      <c r="F221"/>
    </row>
    <row r="222" spans="1:6" x14ac:dyDescent="0.3">
      <c r="A222"/>
      <c r="B222"/>
      <c r="C222"/>
      <c r="D222"/>
      <c r="E222"/>
      <c r="F222"/>
    </row>
    <row r="223" spans="1:6" x14ac:dyDescent="0.3">
      <c r="A223"/>
      <c r="B223"/>
      <c r="C223"/>
      <c r="D223"/>
      <c r="E223"/>
      <c r="F223"/>
    </row>
    <row r="224" spans="1:6" x14ac:dyDescent="0.3">
      <c r="A224"/>
      <c r="B224"/>
      <c r="C224"/>
      <c r="D224"/>
      <c r="E224"/>
      <c r="F224"/>
    </row>
    <row r="225" spans="1:6" x14ac:dyDescent="0.3">
      <c r="A225"/>
      <c r="B225"/>
      <c r="C225"/>
      <c r="D225"/>
      <c r="E225"/>
      <c r="F225"/>
    </row>
    <row r="226" spans="1:6" x14ac:dyDescent="0.3">
      <c r="A226"/>
      <c r="B226"/>
      <c r="C226"/>
      <c r="D226"/>
      <c r="E226"/>
      <c r="F226"/>
    </row>
    <row r="227" spans="1:6" x14ac:dyDescent="0.3">
      <c r="A227"/>
      <c r="B227"/>
      <c r="C227"/>
      <c r="D227"/>
      <c r="E227"/>
      <c r="F227"/>
    </row>
    <row r="228" spans="1:6" x14ac:dyDescent="0.3">
      <c r="A228"/>
      <c r="B228"/>
      <c r="C228"/>
      <c r="D228"/>
      <c r="E228"/>
      <c r="F228"/>
    </row>
    <row r="229" spans="1:6" x14ac:dyDescent="0.3">
      <c r="A229"/>
      <c r="B229"/>
      <c r="C229"/>
      <c r="D229"/>
      <c r="E229"/>
      <c r="F229"/>
    </row>
    <row r="230" spans="1:6" x14ac:dyDescent="0.3">
      <c r="A230"/>
      <c r="B230"/>
      <c r="C230"/>
      <c r="D230"/>
      <c r="E230"/>
      <c r="F230"/>
    </row>
    <row r="231" spans="1:6" x14ac:dyDescent="0.3">
      <c r="A231"/>
      <c r="B231"/>
      <c r="C231"/>
      <c r="D231"/>
      <c r="E231"/>
      <c r="F231"/>
    </row>
    <row r="232" spans="1:6" x14ac:dyDescent="0.3">
      <c r="A232"/>
      <c r="B232"/>
      <c r="C232"/>
      <c r="D232"/>
      <c r="E232"/>
      <c r="F232"/>
    </row>
    <row r="233" spans="1:6" x14ac:dyDescent="0.3">
      <c r="A233"/>
      <c r="B233"/>
      <c r="C233"/>
      <c r="D233"/>
      <c r="E233"/>
      <c r="F233"/>
    </row>
    <row r="234" spans="1:6" x14ac:dyDescent="0.3">
      <c r="A234"/>
      <c r="B234"/>
      <c r="C234"/>
      <c r="D234"/>
      <c r="E234"/>
      <c r="F234"/>
    </row>
    <row r="235" spans="1:6" x14ac:dyDescent="0.3">
      <c r="A235"/>
      <c r="B235"/>
      <c r="C235"/>
      <c r="D235"/>
      <c r="E235"/>
      <c r="F235"/>
    </row>
    <row r="236" spans="1:6" x14ac:dyDescent="0.3">
      <c r="A236"/>
      <c r="B236"/>
      <c r="C236"/>
      <c r="D236"/>
      <c r="E236"/>
      <c r="F236"/>
    </row>
    <row r="237" spans="1:6" x14ac:dyDescent="0.3">
      <c r="A237"/>
      <c r="B237"/>
      <c r="C237"/>
      <c r="D237"/>
      <c r="E237"/>
      <c r="F237"/>
    </row>
    <row r="238" spans="1:6" x14ac:dyDescent="0.3">
      <c r="A238"/>
      <c r="B238"/>
      <c r="C238"/>
      <c r="D238"/>
      <c r="E238"/>
      <c r="F238"/>
    </row>
    <row r="239" spans="1:6" x14ac:dyDescent="0.3">
      <c r="A239"/>
      <c r="B239"/>
      <c r="C239"/>
      <c r="D239"/>
      <c r="E239"/>
      <c r="F239"/>
    </row>
    <row r="240" spans="1:6" x14ac:dyDescent="0.3">
      <c r="A240"/>
      <c r="B240"/>
      <c r="C240"/>
      <c r="D240"/>
      <c r="E240"/>
      <c r="F240"/>
    </row>
    <row r="241" spans="1:6" x14ac:dyDescent="0.3">
      <c r="A241"/>
      <c r="B241"/>
      <c r="C241"/>
      <c r="D241"/>
      <c r="E241"/>
      <c r="F241"/>
    </row>
    <row r="242" spans="1:6" x14ac:dyDescent="0.3">
      <c r="A242"/>
      <c r="B242"/>
      <c r="C242"/>
      <c r="D242"/>
      <c r="E242"/>
      <c r="F242"/>
    </row>
    <row r="243" spans="1:6" x14ac:dyDescent="0.3">
      <c r="A243"/>
      <c r="B243"/>
      <c r="C243"/>
      <c r="D243"/>
      <c r="E243"/>
      <c r="F243"/>
    </row>
    <row r="244" spans="1:6" x14ac:dyDescent="0.3">
      <c r="A244"/>
      <c r="B244"/>
      <c r="C244"/>
      <c r="D244"/>
      <c r="E244"/>
      <c r="F244"/>
    </row>
    <row r="245" spans="1:6" x14ac:dyDescent="0.3">
      <c r="A245"/>
      <c r="B245"/>
      <c r="C245"/>
      <c r="D245"/>
      <c r="E245"/>
      <c r="F245"/>
    </row>
    <row r="246" spans="1:6" x14ac:dyDescent="0.3">
      <c r="A246"/>
      <c r="B246"/>
      <c r="C246"/>
      <c r="D246"/>
      <c r="E246"/>
      <c r="F246"/>
    </row>
    <row r="247" spans="1:6" x14ac:dyDescent="0.3">
      <c r="A247"/>
      <c r="B247"/>
      <c r="C247"/>
      <c r="D247"/>
      <c r="E247"/>
      <c r="F247"/>
    </row>
    <row r="248" spans="1:6" x14ac:dyDescent="0.3">
      <c r="A248"/>
      <c r="B248"/>
      <c r="C248"/>
      <c r="D248"/>
      <c r="E248"/>
      <c r="F248"/>
    </row>
    <row r="249" spans="1:6" x14ac:dyDescent="0.3">
      <c r="A249"/>
      <c r="B249"/>
      <c r="C249"/>
      <c r="D249"/>
      <c r="E249"/>
      <c r="F249"/>
    </row>
    <row r="250" spans="1:6" x14ac:dyDescent="0.3">
      <c r="A250"/>
      <c r="B250"/>
      <c r="C250"/>
      <c r="D250"/>
      <c r="E250"/>
      <c r="F250"/>
    </row>
    <row r="251" spans="1:6" x14ac:dyDescent="0.3">
      <c r="A251"/>
      <c r="B251"/>
      <c r="C251"/>
      <c r="D251"/>
      <c r="E251"/>
      <c r="F251"/>
    </row>
    <row r="252" spans="1:6" x14ac:dyDescent="0.3">
      <c r="A252"/>
      <c r="B252"/>
      <c r="C252"/>
      <c r="D252"/>
      <c r="E252"/>
      <c r="F252"/>
    </row>
    <row r="253" spans="1:6" x14ac:dyDescent="0.3">
      <c r="A253"/>
      <c r="B253"/>
      <c r="C253"/>
      <c r="D253"/>
      <c r="E253"/>
      <c r="F253"/>
    </row>
    <row r="254" spans="1:6" x14ac:dyDescent="0.3">
      <c r="A254"/>
      <c r="B254"/>
      <c r="C254"/>
      <c r="D254"/>
      <c r="E254"/>
      <c r="F254"/>
    </row>
    <row r="255" spans="1:6" x14ac:dyDescent="0.3">
      <c r="A255"/>
      <c r="B255"/>
      <c r="C255"/>
      <c r="D255"/>
      <c r="E255"/>
      <c r="F255"/>
    </row>
    <row r="256" spans="1:6" x14ac:dyDescent="0.3">
      <c r="A256"/>
      <c r="B256"/>
      <c r="C256"/>
      <c r="D256"/>
      <c r="E256"/>
      <c r="F256"/>
    </row>
    <row r="257" spans="1:6" x14ac:dyDescent="0.3">
      <c r="A257"/>
      <c r="B257"/>
      <c r="C257"/>
      <c r="D257"/>
      <c r="E257"/>
      <c r="F257"/>
    </row>
    <row r="258" spans="1:6" x14ac:dyDescent="0.3">
      <c r="A258"/>
      <c r="B258"/>
      <c r="C258"/>
      <c r="D258"/>
      <c r="E258"/>
      <c r="F258"/>
    </row>
    <row r="259" spans="1:6" x14ac:dyDescent="0.3">
      <c r="A259"/>
      <c r="B259"/>
      <c r="C259"/>
      <c r="D259"/>
      <c r="E259"/>
      <c r="F259"/>
    </row>
    <row r="260" spans="1:6" x14ac:dyDescent="0.3">
      <c r="A260"/>
      <c r="B260"/>
      <c r="C260"/>
      <c r="D260"/>
      <c r="E260"/>
      <c r="F260"/>
    </row>
    <row r="261" spans="1:6" x14ac:dyDescent="0.3">
      <c r="A261"/>
      <c r="B261"/>
      <c r="C261"/>
      <c r="D261"/>
      <c r="E261"/>
      <c r="F261"/>
    </row>
    <row r="262" spans="1:6" x14ac:dyDescent="0.3">
      <c r="A262"/>
      <c r="B262"/>
      <c r="C262"/>
      <c r="D262"/>
      <c r="E262"/>
      <c r="F262"/>
    </row>
    <row r="263" spans="1:6" x14ac:dyDescent="0.3">
      <c r="A263"/>
      <c r="B263"/>
      <c r="C263"/>
      <c r="D263"/>
      <c r="E263"/>
      <c r="F263"/>
    </row>
    <row r="264" spans="1:6" x14ac:dyDescent="0.3">
      <c r="A264"/>
      <c r="B264"/>
      <c r="C264"/>
      <c r="D264"/>
      <c r="E264"/>
      <c r="F264"/>
    </row>
    <row r="265" spans="1:6" x14ac:dyDescent="0.3">
      <c r="A265"/>
      <c r="B265"/>
      <c r="C265"/>
      <c r="D265"/>
      <c r="E265"/>
      <c r="F265"/>
    </row>
    <row r="266" spans="1:6" x14ac:dyDescent="0.3">
      <c r="A266"/>
      <c r="B266"/>
      <c r="C266"/>
      <c r="D266"/>
      <c r="E266"/>
      <c r="F266"/>
    </row>
    <row r="267" spans="1:6" x14ac:dyDescent="0.3">
      <c r="A267"/>
      <c r="B267"/>
      <c r="C267"/>
      <c r="D267"/>
      <c r="E267"/>
      <c r="F267"/>
    </row>
    <row r="268" spans="1:6" x14ac:dyDescent="0.3">
      <c r="A268"/>
      <c r="B268"/>
      <c r="C268"/>
      <c r="D268"/>
      <c r="E268"/>
      <c r="F268"/>
    </row>
    <row r="269" spans="1:6" x14ac:dyDescent="0.3">
      <c r="A269"/>
      <c r="B269"/>
      <c r="C269"/>
      <c r="D269"/>
      <c r="E269"/>
      <c r="F269"/>
    </row>
    <row r="270" spans="1:6" x14ac:dyDescent="0.3">
      <c r="A270"/>
      <c r="B270"/>
      <c r="C270"/>
      <c r="D270"/>
      <c r="E270"/>
      <c r="F270"/>
    </row>
    <row r="271" spans="1:6" x14ac:dyDescent="0.3">
      <c r="A271"/>
      <c r="B271"/>
      <c r="C271"/>
      <c r="D271"/>
      <c r="E271"/>
      <c r="F271"/>
    </row>
    <row r="272" spans="1:6" x14ac:dyDescent="0.3">
      <c r="A272"/>
      <c r="B272"/>
      <c r="C272"/>
      <c r="D272"/>
      <c r="E272"/>
      <c r="F272"/>
    </row>
    <row r="273" spans="1:6" x14ac:dyDescent="0.3">
      <c r="A273"/>
      <c r="B273"/>
      <c r="C273"/>
      <c r="D273"/>
      <c r="E273"/>
      <c r="F273"/>
    </row>
    <row r="274" spans="1:6" x14ac:dyDescent="0.3">
      <c r="A274"/>
      <c r="B274"/>
      <c r="C274"/>
      <c r="D274"/>
      <c r="E274"/>
      <c r="F274"/>
    </row>
    <row r="275" spans="1:6" x14ac:dyDescent="0.3">
      <c r="A275"/>
      <c r="B275"/>
      <c r="C275"/>
      <c r="D275"/>
      <c r="E275"/>
      <c r="F275"/>
    </row>
    <row r="276" spans="1:6" x14ac:dyDescent="0.3">
      <c r="A276"/>
      <c r="B276"/>
      <c r="C276"/>
      <c r="D276"/>
      <c r="E276"/>
      <c r="F276"/>
    </row>
    <row r="277" spans="1:6" x14ac:dyDescent="0.3">
      <c r="A277"/>
      <c r="B277"/>
      <c r="C277"/>
      <c r="D277"/>
      <c r="E277"/>
      <c r="F277"/>
    </row>
    <row r="278" spans="1:6" x14ac:dyDescent="0.3">
      <c r="A278"/>
      <c r="B278"/>
      <c r="C278"/>
      <c r="D278"/>
      <c r="E278"/>
      <c r="F278"/>
    </row>
    <row r="279" spans="1:6" x14ac:dyDescent="0.3">
      <c r="A279"/>
      <c r="B279"/>
      <c r="C279"/>
      <c r="D279"/>
      <c r="E279"/>
      <c r="F279"/>
    </row>
    <row r="280" spans="1:6" x14ac:dyDescent="0.3">
      <c r="A280"/>
      <c r="B280"/>
      <c r="C280"/>
      <c r="D280"/>
      <c r="E280"/>
      <c r="F280"/>
    </row>
    <row r="281" spans="1:6" x14ac:dyDescent="0.3">
      <c r="A281"/>
      <c r="B281"/>
      <c r="C281"/>
      <c r="D281"/>
      <c r="E281"/>
      <c r="F281"/>
    </row>
    <row r="282" spans="1:6" x14ac:dyDescent="0.3">
      <c r="A282"/>
      <c r="B282"/>
      <c r="C282"/>
      <c r="D282"/>
      <c r="E282"/>
      <c r="F282"/>
    </row>
    <row r="283" spans="1:6" x14ac:dyDescent="0.3">
      <c r="A283"/>
      <c r="B283"/>
      <c r="C283"/>
      <c r="D283"/>
      <c r="E283"/>
      <c r="F283"/>
    </row>
    <row r="284" spans="1:6" x14ac:dyDescent="0.3">
      <c r="A284"/>
      <c r="B284"/>
      <c r="C284"/>
      <c r="D284"/>
      <c r="E284"/>
      <c r="F284"/>
    </row>
    <row r="285" spans="1:6" x14ac:dyDescent="0.3">
      <c r="A285"/>
      <c r="B285"/>
      <c r="C285"/>
      <c r="D285"/>
      <c r="E285"/>
      <c r="F285"/>
    </row>
    <row r="286" spans="1:6" x14ac:dyDescent="0.3">
      <c r="A286"/>
      <c r="B286"/>
      <c r="C286"/>
      <c r="D286"/>
      <c r="E286"/>
      <c r="F286"/>
    </row>
    <row r="287" spans="1:6" x14ac:dyDescent="0.3">
      <c r="A287"/>
      <c r="B287"/>
      <c r="C287"/>
      <c r="D287"/>
      <c r="E287"/>
      <c r="F287"/>
    </row>
    <row r="288" spans="1:6" x14ac:dyDescent="0.3">
      <c r="A288"/>
      <c r="B288"/>
      <c r="C288"/>
      <c r="D288"/>
      <c r="E288"/>
      <c r="F288"/>
    </row>
    <row r="289" spans="1:6" x14ac:dyDescent="0.3">
      <c r="A289"/>
      <c r="B289"/>
      <c r="C289"/>
      <c r="D289"/>
      <c r="E289"/>
      <c r="F289"/>
    </row>
    <row r="290" spans="1:6" x14ac:dyDescent="0.3">
      <c r="A290"/>
      <c r="B290"/>
      <c r="C290"/>
      <c r="D290"/>
      <c r="E290"/>
      <c r="F290"/>
    </row>
    <row r="291" spans="1:6" x14ac:dyDescent="0.3">
      <c r="A291"/>
      <c r="B291"/>
      <c r="C291"/>
      <c r="D291"/>
      <c r="E291"/>
      <c r="F291"/>
    </row>
    <row r="292" spans="1:6" x14ac:dyDescent="0.3">
      <c r="A292"/>
      <c r="B292"/>
      <c r="C292"/>
      <c r="D292"/>
      <c r="E292"/>
      <c r="F292"/>
    </row>
    <row r="293" spans="1:6" x14ac:dyDescent="0.3">
      <c r="A293"/>
      <c r="B293"/>
      <c r="C293"/>
      <c r="D293"/>
      <c r="E293"/>
      <c r="F293"/>
    </row>
    <row r="294" spans="1:6" x14ac:dyDescent="0.3">
      <c r="A294"/>
      <c r="B294"/>
      <c r="C294"/>
      <c r="D294"/>
      <c r="E294"/>
      <c r="F294"/>
    </row>
    <row r="295" spans="1:6" x14ac:dyDescent="0.3">
      <c r="A295"/>
      <c r="B295"/>
      <c r="C295"/>
      <c r="D295"/>
      <c r="E295"/>
      <c r="F295"/>
    </row>
    <row r="296" spans="1:6" x14ac:dyDescent="0.3">
      <c r="A296"/>
      <c r="B296"/>
      <c r="C296"/>
      <c r="D296"/>
      <c r="E296"/>
      <c r="F296"/>
    </row>
    <row r="297" spans="1:6" x14ac:dyDescent="0.3">
      <c r="A297"/>
      <c r="B297"/>
      <c r="C297"/>
      <c r="D297"/>
      <c r="E297"/>
      <c r="F297"/>
    </row>
    <row r="298" spans="1:6" x14ac:dyDescent="0.3">
      <c r="A298"/>
      <c r="B298"/>
      <c r="C298"/>
      <c r="D298"/>
      <c r="E298"/>
      <c r="F298"/>
    </row>
    <row r="299" spans="1:6" x14ac:dyDescent="0.3">
      <c r="A299"/>
      <c r="B299"/>
      <c r="C299"/>
      <c r="D299"/>
      <c r="E299"/>
      <c r="F299"/>
    </row>
    <row r="300" spans="1:6" x14ac:dyDescent="0.3">
      <c r="A300"/>
      <c r="B300"/>
      <c r="C300"/>
      <c r="D300"/>
      <c r="E300"/>
      <c r="F300"/>
    </row>
    <row r="301" spans="1:6" x14ac:dyDescent="0.3">
      <c r="A301"/>
      <c r="B301"/>
      <c r="C301"/>
      <c r="D301"/>
      <c r="E301"/>
      <c r="F301"/>
    </row>
    <row r="302" spans="1:6" x14ac:dyDescent="0.3">
      <c r="A302"/>
      <c r="B302"/>
      <c r="C302"/>
      <c r="D302"/>
      <c r="E302"/>
      <c r="F302"/>
    </row>
    <row r="303" spans="1:6" x14ac:dyDescent="0.3">
      <c r="A303"/>
      <c r="B303"/>
      <c r="C303"/>
      <c r="D303"/>
      <c r="E303"/>
      <c r="F303"/>
    </row>
    <row r="304" spans="1:6" x14ac:dyDescent="0.3">
      <c r="A304"/>
      <c r="B304"/>
      <c r="C304"/>
      <c r="D304"/>
      <c r="E304"/>
      <c r="F304"/>
    </row>
    <row r="305" spans="1:6" x14ac:dyDescent="0.3">
      <c r="A305"/>
      <c r="B305"/>
      <c r="C305"/>
      <c r="D305"/>
      <c r="E305"/>
      <c r="F305"/>
    </row>
    <row r="306" spans="1:6" x14ac:dyDescent="0.3">
      <c r="A306"/>
      <c r="B306"/>
      <c r="C306"/>
      <c r="D306"/>
      <c r="E306"/>
      <c r="F306"/>
    </row>
    <row r="307" spans="1:6" x14ac:dyDescent="0.3">
      <c r="A307"/>
      <c r="B307"/>
      <c r="C307"/>
      <c r="D307"/>
      <c r="E307"/>
      <c r="F307"/>
    </row>
    <row r="308" spans="1:6" x14ac:dyDescent="0.3">
      <c r="A308"/>
      <c r="B308"/>
      <c r="C308"/>
      <c r="D308"/>
      <c r="E308"/>
      <c r="F308"/>
    </row>
    <row r="309" spans="1:6" x14ac:dyDescent="0.3">
      <c r="A309"/>
      <c r="B309"/>
      <c r="C309"/>
      <c r="D309"/>
      <c r="E309"/>
      <c r="F309"/>
    </row>
    <row r="310" spans="1:6" x14ac:dyDescent="0.3">
      <c r="A310"/>
      <c r="B310"/>
      <c r="C310"/>
      <c r="D310"/>
      <c r="E310"/>
      <c r="F310"/>
    </row>
    <row r="311" spans="1:6" x14ac:dyDescent="0.3">
      <c r="A311"/>
      <c r="B311"/>
      <c r="C311"/>
      <c r="D311"/>
      <c r="E311"/>
      <c r="F311"/>
    </row>
    <row r="312" spans="1:6" x14ac:dyDescent="0.3">
      <c r="A312"/>
      <c r="B312"/>
      <c r="C312"/>
      <c r="D312"/>
      <c r="E312"/>
      <c r="F312"/>
    </row>
    <row r="313" spans="1:6" x14ac:dyDescent="0.3">
      <c r="A313"/>
      <c r="B313"/>
      <c r="C313"/>
      <c r="D313"/>
      <c r="E313"/>
      <c r="F313"/>
    </row>
    <row r="314" spans="1:6" x14ac:dyDescent="0.3">
      <c r="A314"/>
      <c r="B314"/>
      <c r="C314"/>
      <c r="D314"/>
      <c r="E314"/>
      <c r="F314"/>
    </row>
    <row r="315" spans="1:6" x14ac:dyDescent="0.3">
      <c r="A315"/>
      <c r="B315"/>
      <c r="C315"/>
      <c r="D315"/>
      <c r="E315"/>
      <c r="F315"/>
    </row>
    <row r="316" spans="1:6" x14ac:dyDescent="0.3">
      <c r="A316"/>
      <c r="B316"/>
      <c r="C316"/>
      <c r="D316"/>
      <c r="E316"/>
      <c r="F316"/>
    </row>
    <row r="317" spans="1:6" x14ac:dyDescent="0.3">
      <c r="A317"/>
      <c r="B317"/>
      <c r="C317"/>
      <c r="D317"/>
      <c r="E317"/>
      <c r="F317"/>
    </row>
    <row r="318" spans="1:6" x14ac:dyDescent="0.3">
      <c r="A318"/>
      <c r="B318"/>
      <c r="C318"/>
      <c r="D318"/>
      <c r="E318"/>
      <c r="F318"/>
    </row>
    <row r="319" spans="1:6" x14ac:dyDescent="0.3">
      <c r="A319"/>
      <c r="B319"/>
      <c r="C319"/>
      <c r="D319"/>
      <c r="E319"/>
      <c r="F319"/>
    </row>
    <row r="320" spans="1:6" x14ac:dyDescent="0.3">
      <c r="A320"/>
      <c r="B320"/>
      <c r="C320"/>
      <c r="D320"/>
      <c r="E320"/>
      <c r="F320"/>
    </row>
    <row r="321" spans="1:6" x14ac:dyDescent="0.3">
      <c r="A321"/>
      <c r="B321"/>
      <c r="C321"/>
      <c r="D321"/>
      <c r="E321"/>
      <c r="F321"/>
    </row>
    <row r="322" spans="1:6" x14ac:dyDescent="0.3">
      <c r="A322"/>
      <c r="B322"/>
      <c r="C322"/>
      <c r="D322"/>
      <c r="E322"/>
      <c r="F322"/>
    </row>
    <row r="323" spans="1:6" x14ac:dyDescent="0.3">
      <c r="A323"/>
      <c r="B323"/>
      <c r="C323"/>
      <c r="D323"/>
      <c r="E323"/>
      <c r="F323"/>
    </row>
    <row r="324" spans="1:6" x14ac:dyDescent="0.3">
      <c r="A324"/>
      <c r="B324"/>
      <c r="C324"/>
      <c r="D324"/>
      <c r="E324"/>
      <c r="F324"/>
    </row>
    <row r="325" spans="1:6" x14ac:dyDescent="0.3">
      <c r="A325"/>
      <c r="B325"/>
      <c r="C325"/>
      <c r="D325"/>
      <c r="E325"/>
      <c r="F325"/>
    </row>
    <row r="326" spans="1:6" x14ac:dyDescent="0.3">
      <c r="A326"/>
      <c r="B326"/>
      <c r="C326"/>
      <c r="D326"/>
      <c r="E326"/>
      <c r="F326"/>
    </row>
    <row r="327" spans="1:6" x14ac:dyDescent="0.3">
      <c r="A327"/>
      <c r="B327"/>
      <c r="C327"/>
      <c r="D327"/>
      <c r="E327"/>
      <c r="F327"/>
    </row>
    <row r="328" spans="1:6" x14ac:dyDescent="0.3">
      <c r="A328"/>
      <c r="B328"/>
      <c r="C328"/>
      <c r="D328"/>
      <c r="E328"/>
      <c r="F328"/>
    </row>
    <row r="329" spans="1:6" x14ac:dyDescent="0.3">
      <c r="A329"/>
      <c r="B329"/>
      <c r="C329"/>
      <c r="D329"/>
      <c r="E329"/>
      <c r="F329"/>
    </row>
    <row r="330" spans="1:6" x14ac:dyDescent="0.3">
      <c r="A330"/>
      <c r="B330"/>
      <c r="C330"/>
      <c r="D330"/>
      <c r="E330"/>
      <c r="F330"/>
    </row>
    <row r="331" spans="1:6" x14ac:dyDescent="0.3">
      <c r="A331"/>
      <c r="B331"/>
      <c r="C331"/>
      <c r="D331"/>
      <c r="E331"/>
      <c r="F331"/>
    </row>
    <row r="332" spans="1:6" x14ac:dyDescent="0.3">
      <c r="A332"/>
      <c r="B332"/>
      <c r="C332"/>
      <c r="D332"/>
      <c r="E332"/>
      <c r="F332"/>
    </row>
    <row r="333" spans="1:6" x14ac:dyDescent="0.3">
      <c r="A333"/>
      <c r="B333"/>
      <c r="C333"/>
      <c r="D333"/>
      <c r="E333"/>
      <c r="F333"/>
    </row>
    <row r="334" spans="1:6" x14ac:dyDescent="0.3">
      <c r="A334"/>
      <c r="B334"/>
      <c r="C334"/>
      <c r="D334"/>
      <c r="E334"/>
      <c r="F334"/>
    </row>
    <row r="335" spans="1:6" x14ac:dyDescent="0.3">
      <c r="A335"/>
      <c r="B335"/>
      <c r="C335"/>
      <c r="D335"/>
      <c r="E335"/>
      <c r="F335"/>
    </row>
    <row r="336" spans="1:6" x14ac:dyDescent="0.3">
      <c r="A336"/>
      <c r="B336"/>
      <c r="C336"/>
      <c r="D336"/>
      <c r="E336"/>
      <c r="F336"/>
    </row>
    <row r="337" spans="1:6" x14ac:dyDescent="0.3">
      <c r="A337"/>
      <c r="B337"/>
      <c r="C337"/>
      <c r="D337"/>
      <c r="E337"/>
      <c r="F337"/>
    </row>
    <row r="338" spans="1:6" x14ac:dyDescent="0.3">
      <c r="A338"/>
      <c r="B338"/>
      <c r="C338"/>
      <c r="D338"/>
      <c r="E338"/>
      <c r="F338"/>
    </row>
    <row r="339" spans="1:6" x14ac:dyDescent="0.3">
      <c r="A339"/>
      <c r="B339"/>
      <c r="C339"/>
      <c r="D339"/>
      <c r="E339"/>
      <c r="F339"/>
    </row>
    <row r="340" spans="1:6" x14ac:dyDescent="0.3">
      <c r="A340"/>
      <c r="B340"/>
      <c r="C340"/>
      <c r="D340"/>
      <c r="E340"/>
      <c r="F340"/>
    </row>
    <row r="341" spans="1:6" x14ac:dyDescent="0.3">
      <c r="A341"/>
      <c r="B341"/>
      <c r="C341"/>
      <c r="D341"/>
      <c r="E341"/>
      <c r="F341"/>
    </row>
    <row r="342" spans="1:6" x14ac:dyDescent="0.3">
      <c r="A342"/>
      <c r="B342"/>
      <c r="C342"/>
      <c r="D342"/>
      <c r="E342"/>
      <c r="F342"/>
    </row>
    <row r="343" spans="1:6" x14ac:dyDescent="0.3">
      <c r="A343"/>
      <c r="B343"/>
      <c r="C343"/>
      <c r="D343"/>
      <c r="E343"/>
      <c r="F343"/>
    </row>
    <row r="344" spans="1:6" x14ac:dyDescent="0.3">
      <c r="A344"/>
      <c r="B344"/>
      <c r="C344"/>
      <c r="D344"/>
      <c r="E344"/>
      <c r="F344"/>
    </row>
    <row r="345" spans="1:6" x14ac:dyDescent="0.3">
      <c r="A345"/>
      <c r="B345"/>
      <c r="C345"/>
      <c r="D345"/>
      <c r="E345"/>
      <c r="F345"/>
    </row>
    <row r="346" spans="1:6" x14ac:dyDescent="0.3">
      <c r="A346"/>
      <c r="B346"/>
      <c r="C346"/>
      <c r="D346"/>
      <c r="E346"/>
      <c r="F346"/>
    </row>
    <row r="347" spans="1:6" x14ac:dyDescent="0.3">
      <c r="A347"/>
      <c r="B347"/>
      <c r="C347"/>
      <c r="D347"/>
      <c r="E347"/>
      <c r="F347"/>
    </row>
    <row r="348" spans="1:6" x14ac:dyDescent="0.3">
      <c r="A348"/>
      <c r="B348"/>
      <c r="C348"/>
      <c r="D348"/>
      <c r="E348"/>
      <c r="F348"/>
    </row>
    <row r="349" spans="1:6" x14ac:dyDescent="0.3">
      <c r="A349"/>
      <c r="B349"/>
      <c r="C349"/>
      <c r="D349"/>
      <c r="E349"/>
      <c r="F349"/>
    </row>
    <row r="350" spans="1:6" x14ac:dyDescent="0.3">
      <c r="A350"/>
      <c r="B350"/>
      <c r="C350"/>
      <c r="D350"/>
      <c r="E350"/>
      <c r="F350"/>
    </row>
    <row r="351" spans="1:6" x14ac:dyDescent="0.3">
      <c r="A351"/>
      <c r="B351"/>
      <c r="C351"/>
      <c r="D351"/>
      <c r="E351"/>
      <c r="F351"/>
    </row>
    <row r="352" spans="1:6" x14ac:dyDescent="0.3">
      <c r="A352"/>
      <c r="B352"/>
      <c r="C352"/>
      <c r="D352"/>
      <c r="E352"/>
      <c r="F352"/>
    </row>
    <row r="353" spans="1:6" x14ac:dyDescent="0.3">
      <c r="A353"/>
      <c r="B353"/>
      <c r="C353"/>
      <c r="D353"/>
      <c r="E353"/>
      <c r="F353"/>
    </row>
    <row r="354" spans="1:6" x14ac:dyDescent="0.3">
      <c r="A354"/>
      <c r="B354"/>
      <c r="C354"/>
      <c r="D354"/>
      <c r="E354"/>
      <c r="F354"/>
    </row>
    <row r="355" spans="1:6" x14ac:dyDescent="0.3">
      <c r="A355"/>
      <c r="B355"/>
      <c r="C355"/>
      <c r="D355"/>
      <c r="E355"/>
      <c r="F355"/>
    </row>
    <row r="356" spans="1:6" x14ac:dyDescent="0.3">
      <c r="A356"/>
      <c r="B356"/>
      <c r="C356"/>
      <c r="D356"/>
      <c r="E356"/>
      <c r="F356"/>
    </row>
    <row r="357" spans="1:6" x14ac:dyDescent="0.3">
      <c r="A357"/>
      <c r="B357"/>
      <c r="C357"/>
      <c r="D357"/>
      <c r="E357"/>
      <c r="F357"/>
    </row>
    <row r="358" spans="1:6" x14ac:dyDescent="0.3">
      <c r="A358"/>
      <c r="B358"/>
      <c r="C358"/>
      <c r="D358"/>
      <c r="E358"/>
      <c r="F358"/>
    </row>
    <row r="359" spans="1:6" x14ac:dyDescent="0.3">
      <c r="A359"/>
      <c r="B359"/>
      <c r="C359"/>
      <c r="D359"/>
      <c r="E359"/>
      <c r="F359"/>
    </row>
    <row r="360" spans="1:6" x14ac:dyDescent="0.3">
      <c r="A360"/>
      <c r="B360"/>
      <c r="C360"/>
      <c r="D360"/>
      <c r="E360"/>
      <c r="F360"/>
    </row>
    <row r="361" spans="1:6" x14ac:dyDescent="0.3">
      <c r="A361"/>
      <c r="B361"/>
      <c r="C361"/>
      <c r="D361"/>
      <c r="E361"/>
      <c r="F361"/>
    </row>
    <row r="362" spans="1:6" x14ac:dyDescent="0.3">
      <c r="A362"/>
      <c r="B362"/>
      <c r="C362"/>
      <c r="D362"/>
      <c r="E362"/>
      <c r="F362"/>
    </row>
    <row r="363" spans="1:6" x14ac:dyDescent="0.3">
      <c r="A363"/>
      <c r="B363"/>
      <c r="C363"/>
      <c r="D363"/>
      <c r="E363"/>
      <c r="F363"/>
    </row>
    <row r="364" spans="1:6" x14ac:dyDescent="0.3">
      <c r="A364"/>
      <c r="B364"/>
      <c r="C364"/>
      <c r="D364"/>
      <c r="E364"/>
      <c r="F364"/>
    </row>
    <row r="365" spans="1:6" x14ac:dyDescent="0.3">
      <c r="A365"/>
      <c r="B365"/>
      <c r="C365"/>
      <c r="D365"/>
      <c r="E365"/>
      <c r="F365"/>
    </row>
    <row r="366" spans="1:6" x14ac:dyDescent="0.3">
      <c r="A366"/>
      <c r="B366"/>
      <c r="C366"/>
      <c r="D366"/>
      <c r="E366"/>
      <c r="F366"/>
    </row>
    <row r="367" spans="1:6" x14ac:dyDescent="0.3">
      <c r="A367"/>
      <c r="B367"/>
      <c r="C367"/>
      <c r="D367"/>
      <c r="E367"/>
      <c r="F367"/>
    </row>
    <row r="368" spans="1:6" x14ac:dyDescent="0.3">
      <c r="A368"/>
      <c r="B368"/>
      <c r="C368"/>
      <c r="D368"/>
      <c r="E368"/>
      <c r="F368"/>
    </row>
    <row r="369" spans="1:6" x14ac:dyDescent="0.3">
      <c r="A369"/>
      <c r="B369"/>
      <c r="C369"/>
      <c r="D369"/>
      <c r="E369"/>
      <c r="F369"/>
    </row>
    <row r="370" spans="1:6" x14ac:dyDescent="0.3">
      <c r="A370"/>
      <c r="B370"/>
      <c r="C370"/>
      <c r="D370"/>
      <c r="E370"/>
      <c r="F370"/>
    </row>
    <row r="371" spans="1:6" x14ac:dyDescent="0.3">
      <c r="A371"/>
      <c r="B371"/>
      <c r="C371"/>
      <c r="D371"/>
      <c r="E371"/>
      <c r="F371"/>
    </row>
    <row r="372" spans="1:6" x14ac:dyDescent="0.3">
      <c r="A372"/>
      <c r="B372"/>
      <c r="C372"/>
      <c r="D372"/>
      <c r="E372"/>
      <c r="F372"/>
    </row>
    <row r="373" spans="1:6" x14ac:dyDescent="0.3">
      <c r="A373"/>
      <c r="B373"/>
      <c r="C373"/>
      <c r="D373"/>
      <c r="E373"/>
      <c r="F373"/>
    </row>
    <row r="374" spans="1:6" x14ac:dyDescent="0.3">
      <c r="A374"/>
      <c r="B374"/>
      <c r="C374"/>
      <c r="D374"/>
      <c r="E374"/>
      <c r="F374"/>
    </row>
    <row r="375" spans="1:6" x14ac:dyDescent="0.3">
      <c r="A375"/>
      <c r="B375"/>
      <c r="C375"/>
      <c r="D375"/>
      <c r="E375"/>
      <c r="F375"/>
    </row>
    <row r="376" spans="1:6" x14ac:dyDescent="0.3">
      <c r="A376"/>
      <c r="B376"/>
      <c r="C376"/>
      <c r="D376"/>
      <c r="E376"/>
      <c r="F376"/>
    </row>
    <row r="377" spans="1:6" x14ac:dyDescent="0.3">
      <c r="A377"/>
      <c r="B377"/>
      <c r="C377"/>
      <c r="D377"/>
      <c r="E377"/>
      <c r="F377"/>
    </row>
    <row r="378" spans="1:6" x14ac:dyDescent="0.3">
      <c r="A378"/>
      <c r="B378"/>
      <c r="C378"/>
      <c r="D378"/>
      <c r="E378"/>
      <c r="F378"/>
    </row>
    <row r="379" spans="1:6" x14ac:dyDescent="0.3">
      <c r="A379"/>
      <c r="B379"/>
      <c r="C379"/>
      <c r="D379"/>
      <c r="E379"/>
      <c r="F379"/>
    </row>
    <row r="380" spans="1:6" x14ac:dyDescent="0.3">
      <c r="A380"/>
      <c r="B380"/>
      <c r="C380"/>
      <c r="D380"/>
      <c r="E380"/>
      <c r="F380"/>
    </row>
    <row r="381" spans="1:6" x14ac:dyDescent="0.3">
      <c r="A381"/>
      <c r="B381"/>
      <c r="C381"/>
      <c r="D381"/>
      <c r="E381"/>
      <c r="F381"/>
    </row>
    <row r="382" spans="1:6" x14ac:dyDescent="0.3">
      <c r="A382"/>
      <c r="B382"/>
      <c r="C382"/>
      <c r="D382"/>
      <c r="E382"/>
      <c r="F382"/>
    </row>
    <row r="383" spans="1:6" x14ac:dyDescent="0.3">
      <c r="A383"/>
      <c r="B383"/>
      <c r="C383"/>
      <c r="D383"/>
      <c r="E383"/>
      <c r="F383"/>
    </row>
    <row r="384" spans="1:6" x14ac:dyDescent="0.3">
      <c r="A384"/>
      <c r="B384"/>
      <c r="C384"/>
      <c r="D384"/>
      <c r="E384"/>
      <c r="F384"/>
    </row>
    <row r="385" spans="1:6" x14ac:dyDescent="0.3">
      <c r="A385"/>
      <c r="B385"/>
      <c r="C385"/>
      <c r="D385"/>
      <c r="E385"/>
      <c r="F385"/>
    </row>
    <row r="386" spans="1:6" x14ac:dyDescent="0.3">
      <c r="A386"/>
      <c r="B386"/>
      <c r="C386"/>
      <c r="D386"/>
      <c r="E386"/>
      <c r="F386"/>
    </row>
    <row r="387" spans="1:6" x14ac:dyDescent="0.3">
      <c r="A387"/>
      <c r="B387"/>
      <c r="C387"/>
      <c r="D387"/>
      <c r="E387"/>
      <c r="F387"/>
    </row>
    <row r="388" spans="1:6" x14ac:dyDescent="0.3">
      <c r="A388"/>
      <c r="B388"/>
      <c r="C388"/>
      <c r="D388"/>
      <c r="E388"/>
      <c r="F388"/>
    </row>
    <row r="389" spans="1:6" x14ac:dyDescent="0.3">
      <c r="A389"/>
      <c r="B389"/>
      <c r="C389"/>
      <c r="D389"/>
      <c r="E389"/>
      <c r="F389"/>
    </row>
    <row r="390" spans="1:6" x14ac:dyDescent="0.3">
      <c r="A390"/>
      <c r="B390"/>
      <c r="C390"/>
      <c r="D390"/>
      <c r="E390"/>
      <c r="F390"/>
    </row>
    <row r="391" spans="1:6" x14ac:dyDescent="0.3">
      <c r="A391"/>
      <c r="B391"/>
      <c r="C391"/>
      <c r="D391"/>
      <c r="E391"/>
      <c r="F391"/>
    </row>
    <row r="392" spans="1:6" x14ac:dyDescent="0.3">
      <c r="A392"/>
      <c r="B392"/>
      <c r="C392"/>
      <c r="D392"/>
      <c r="E392"/>
      <c r="F392"/>
    </row>
    <row r="393" spans="1:6" x14ac:dyDescent="0.3">
      <c r="A393"/>
      <c r="B393"/>
      <c r="C393"/>
      <c r="D393"/>
      <c r="E393"/>
      <c r="F393"/>
    </row>
    <row r="394" spans="1:6" x14ac:dyDescent="0.3">
      <c r="A394"/>
      <c r="B394"/>
      <c r="C394"/>
      <c r="D394"/>
      <c r="E394"/>
      <c r="F394"/>
    </row>
    <row r="395" spans="1:6" x14ac:dyDescent="0.3">
      <c r="A395"/>
      <c r="B395"/>
      <c r="C395"/>
      <c r="D395"/>
      <c r="E395"/>
      <c r="F395"/>
    </row>
    <row r="396" spans="1:6" x14ac:dyDescent="0.3">
      <c r="A396"/>
      <c r="B396"/>
      <c r="C396"/>
      <c r="D396"/>
      <c r="E396"/>
      <c r="F396"/>
    </row>
    <row r="397" spans="1:6" x14ac:dyDescent="0.3">
      <c r="A397"/>
      <c r="B397"/>
      <c r="C397"/>
      <c r="D397"/>
      <c r="E397"/>
      <c r="F397"/>
    </row>
    <row r="398" spans="1:6" x14ac:dyDescent="0.3">
      <c r="A398"/>
      <c r="B398"/>
      <c r="C398"/>
      <c r="D398"/>
      <c r="E398"/>
      <c r="F398"/>
    </row>
    <row r="399" spans="1:6" x14ac:dyDescent="0.3">
      <c r="A399"/>
      <c r="B399"/>
      <c r="C399"/>
      <c r="D399"/>
      <c r="E399"/>
      <c r="F399"/>
    </row>
    <row r="400" spans="1:6" x14ac:dyDescent="0.3">
      <c r="A400"/>
      <c r="B400"/>
      <c r="C400"/>
      <c r="D400"/>
      <c r="E400"/>
      <c r="F400"/>
    </row>
    <row r="401" spans="1:6" x14ac:dyDescent="0.3">
      <c r="A401"/>
      <c r="B401"/>
      <c r="C401"/>
      <c r="D401"/>
      <c r="E401"/>
      <c r="F401"/>
    </row>
    <row r="402" spans="1:6" x14ac:dyDescent="0.3">
      <c r="A402"/>
      <c r="B402"/>
      <c r="C402"/>
      <c r="D402"/>
      <c r="E402"/>
      <c r="F402"/>
    </row>
    <row r="403" spans="1:6" x14ac:dyDescent="0.3">
      <c r="A403"/>
      <c r="B403"/>
      <c r="C403"/>
      <c r="D403"/>
      <c r="E403"/>
      <c r="F403"/>
    </row>
    <row r="404" spans="1:6" x14ac:dyDescent="0.3">
      <c r="A404"/>
      <c r="B404"/>
      <c r="C404"/>
      <c r="D404"/>
      <c r="E404"/>
      <c r="F404"/>
    </row>
    <row r="405" spans="1:6" x14ac:dyDescent="0.3">
      <c r="A405"/>
      <c r="B405"/>
      <c r="C405"/>
      <c r="D405"/>
      <c r="E405"/>
      <c r="F405"/>
    </row>
    <row r="406" spans="1:6" x14ac:dyDescent="0.3">
      <c r="A406"/>
      <c r="B406"/>
      <c r="C406"/>
      <c r="D406"/>
      <c r="E406"/>
      <c r="F406"/>
    </row>
    <row r="407" spans="1:6" x14ac:dyDescent="0.3">
      <c r="A407"/>
      <c r="B407"/>
      <c r="C407"/>
      <c r="D407"/>
      <c r="E407"/>
      <c r="F407"/>
    </row>
    <row r="408" spans="1:6" x14ac:dyDescent="0.3">
      <c r="A408"/>
      <c r="B408"/>
      <c r="C408"/>
      <c r="D408"/>
      <c r="E408"/>
      <c r="F408"/>
    </row>
    <row r="409" spans="1:6" x14ac:dyDescent="0.3">
      <c r="A409"/>
      <c r="B409"/>
      <c r="C409"/>
      <c r="D409"/>
      <c r="E409"/>
      <c r="F409"/>
    </row>
    <row r="410" spans="1:6" x14ac:dyDescent="0.3">
      <c r="A410"/>
      <c r="B410"/>
      <c r="C410"/>
      <c r="D410"/>
      <c r="E410"/>
      <c r="F410"/>
    </row>
    <row r="411" spans="1:6" x14ac:dyDescent="0.3">
      <c r="A411"/>
      <c r="B411"/>
      <c r="C411"/>
      <c r="D411"/>
      <c r="E411"/>
      <c r="F411"/>
    </row>
    <row r="412" spans="1:6" x14ac:dyDescent="0.3">
      <c r="A412"/>
      <c r="B412"/>
      <c r="C412"/>
      <c r="D412"/>
      <c r="E412"/>
      <c r="F412"/>
    </row>
    <row r="413" spans="1:6" x14ac:dyDescent="0.3">
      <c r="A413"/>
      <c r="B413"/>
      <c r="C413"/>
      <c r="D413"/>
      <c r="E413"/>
      <c r="F413"/>
    </row>
    <row r="414" spans="1:6" x14ac:dyDescent="0.3">
      <c r="A414"/>
      <c r="B414"/>
      <c r="C414"/>
      <c r="D414"/>
      <c r="E414"/>
      <c r="F414"/>
    </row>
    <row r="415" spans="1:6" x14ac:dyDescent="0.3">
      <c r="A415"/>
      <c r="B415"/>
      <c r="C415"/>
      <c r="D415"/>
      <c r="E415"/>
      <c r="F415"/>
    </row>
    <row r="416" spans="1:6" x14ac:dyDescent="0.3">
      <c r="A416"/>
      <c r="B416"/>
      <c r="C416"/>
      <c r="D416"/>
      <c r="E416"/>
      <c r="F416"/>
    </row>
    <row r="417" spans="1:6" x14ac:dyDescent="0.3">
      <c r="A417"/>
      <c r="B417"/>
      <c r="C417"/>
      <c r="D417"/>
      <c r="E417"/>
      <c r="F417"/>
    </row>
    <row r="418" spans="1:6" x14ac:dyDescent="0.3">
      <c r="A418"/>
      <c r="B418"/>
      <c r="C418"/>
      <c r="D418"/>
      <c r="E418"/>
      <c r="F418"/>
    </row>
    <row r="419" spans="1:6" x14ac:dyDescent="0.3">
      <c r="A419"/>
      <c r="B419"/>
      <c r="C419"/>
      <c r="D419"/>
      <c r="E419"/>
      <c r="F419"/>
    </row>
    <row r="420" spans="1:6" x14ac:dyDescent="0.3">
      <c r="A420"/>
      <c r="B420"/>
      <c r="C420"/>
      <c r="D420"/>
      <c r="E420"/>
      <c r="F420"/>
    </row>
    <row r="421" spans="1:6" x14ac:dyDescent="0.3">
      <c r="A421"/>
      <c r="B421"/>
      <c r="C421"/>
      <c r="D421"/>
      <c r="E421"/>
      <c r="F421"/>
    </row>
    <row r="422" spans="1:6" x14ac:dyDescent="0.3">
      <c r="A422"/>
      <c r="B422"/>
      <c r="C422"/>
      <c r="D422"/>
      <c r="E422"/>
      <c r="F422"/>
    </row>
    <row r="423" spans="1:6" x14ac:dyDescent="0.3">
      <c r="A423"/>
      <c r="B423"/>
      <c r="C423"/>
      <c r="D423"/>
      <c r="E423"/>
      <c r="F423"/>
    </row>
    <row r="424" spans="1:6" x14ac:dyDescent="0.3">
      <c r="A424"/>
      <c r="B424"/>
      <c r="C424"/>
      <c r="D424"/>
      <c r="E424"/>
      <c r="F424"/>
    </row>
    <row r="425" spans="1:6" x14ac:dyDescent="0.3">
      <c r="A425"/>
      <c r="B425"/>
      <c r="C425"/>
      <c r="D425"/>
      <c r="E425"/>
      <c r="F425"/>
    </row>
    <row r="426" spans="1:6" x14ac:dyDescent="0.3">
      <c r="A426"/>
      <c r="B426"/>
      <c r="C426"/>
      <c r="D426"/>
      <c r="E426"/>
      <c r="F426"/>
    </row>
    <row r="427" spans="1:6" x14ac:dyDescent="0.3">
      <c r="A427"/>
      <c r="B427"/>
      <c r="C427"/>
      <c r="D427"/>
      <c r="E427"/>
      <c r="F427"/>
    </row>
    <row r="428" spans="1:6" x14ac:dyDescent="0.3">
      <c r="A428"/>
      <c r="B428"/>
      <c r="C428"/>
      <c r="D428"/>
      <c r="E428"/>
      <c r="F428"/>
    </row>
    <row r="429" spans="1:6" x14ac:dyDescent="0.3">
      <c r="A429"/>
      <c r="B429"/>
      <c r="C429"/>
      <c r="D429"/>
      <c r="E429"/>
      <c r="F429"/>
    </row>
    <row r="430" spans="1:6" x14ac:dyDescent="0.3">
      <c r="A430"/>
      <c r="B430"/>
      <c r="C430"/>
      <c r="D430"/>
      <c r="E430"/>
      <c r="F430"/>
    </row>
    <row r="431" spans="1:6" x14ac:dyDescent="0.3">
      <c r="A431"/>
      <c r="B431"/>
      <c r="C431"/>
      <c r="D431"/>
      <c r="E431"/>
      <c r="F431"/>
    </row>
    <row r="432" spans="1:6" x14ac:dyDescent="0.3">
      <c r="A432"/>
      <c r="B432"/>
      <c r="C432"/>
      <c r="D432"/>
      <c r="E432"/>
      <c r="F432"/>
    </row>
    <row r="433" spans="1:6" x14ac:dyDescent="0.3">
      <c r="A433"/>
      <c r="B433"/>
      <c r="C433"/>
      <c r="D433"/>
      <c r="E433"/>
      <c r="F433"/>
    </row>
    <row r="434" spans="1:6" x14ac:dyDescent="0.3">
      <c r="A434"/>
      <c r="B434"/>
      <c r="C434"/>
      <c r="D434"/>
      <c r="E434"/>
      <c r="F434"/>
    </row>
    <row r="435" spans="1:6" x14ac:dyDescent="0.3">
      <c r="A435"/>
      <c r="B435"/>
      <c r="C435"/>
      <c r="D435"/>
      <c r="E435"/>
      <c r="F435"/>
    </row>
    <row r="436" spans="1:6" x14ac:dyDescent="0.3">
      <c r="A436"/>
      <c r="B436"/>
      <c r="C436"/>
      <c r="D436"/>
      <c r="E436"/>
      <c r="F436"/>
    </row>
    <row r="437" spans="1:6" x14ac:dyDescent="0.3">
      <c r="A437"/>
      <c r="B437"/>
      <c r="C437"/>
      <c r="D437"/>
      <c r="E437"/>
      <c r="F437"/>
    </row>
    <row r="438" spans="1:6" x14ac:dyDescent="0.3">
      <c r="A438"/>
      <c r="B438"/>
      <c r="C438"/>
      <c r="D438"/>
      <c r="E438"/>
      <c r="F438"/>
    </row>
    <row r="439" spans="1:6" x14ac:dyDescent="0.3">
      <c r="A439"/>
      <c r="B439"/>
      <c r="C439"/>
      <c r="D439"/>
      <c r="E439"/>
      <c r="F439"/>
    </row>
    <row r="440" spans="1:6" x14ac:dyDescent="0.3">
      <c r="A440"/>
      <c r="B440"/>
      <c r="C440"/>
      <c r="D440"/>
      <c r="E440"/>
      <c r="F440"/>
    </row>
    <row r="441" spans="1:6" x14ac:dyDescent="0.3">
      <c r="A441"/>
      <c r="B441"/>
      <c r="C441"/>
      <c r="D441"/>
      <c r="E441"/>
      <c r="F441"/>
    </row>
    <row r="442" spans="1:6" x14ac:dyDescent="0.3">
      <c r="A442"/>
      <c r="B442"/>
      <c r="C442"/>
      <c r="D442"/>
      <c r="E442"/>
      <c r="F442"/>
    </row>
    <row r="443" spans="1:6" x14ac:dyDescent="0.3">
      <c r="A443"/>
      <c r="B443"/>
      <c r="C443"/>
      <c r="D443"/>
      <c r="E443"/>
      <c r="F443"/>
    </row>
    <row r="444" spans="1:6" x14ac:dyDescent="0.3">
      <c r="A444"/>
      <c r="B444"/>
      <c r="C444"/>
      <c r="D444"/>
      <c r="E444"/>
      <c r="F444"/>
    </row>
    <row r="445" spans="1:6" x14ac:dyDescent="0.3">
      <c r="A445"/>
      <c r="B445"/>
      <c r="C445"/>
      <c r="D445"/>
      <c r="E445"/>
      <c r="F445"/>
    </row>
    <row r="446" spans="1:6" x14ac:dyDescent="0.3">
      <c r="A446"/>
      <c r="B446"/>
      <c r="C446"/>
      <c r="D446"/>
      <c r="E446"/>
      <c r="F446"/>
    </row>
    <row r="447" spans="1:6" x14ac:dyDescent="0.3">
      <c r="A447"/>
      <c r="B447"/>
      <c r="C447"/>
      <c r="D447"/>
      <c r="E447"/>
      <c r="F447"/>
    </row>
    <row r="448" spans="1:6" x14ac:dyDescent="0.3">
      <c r="A448"/>
      <c r="B448"/>
      <c r="C448"/>
      <c r="D448"/>
      <c r="E448"/>
      <c r="F448"/>
    </row>
    <row r="449" spans="1:6" x14ac:dyDescent="0.3">
      <c r="A449"/>
      <c r="B449"/>
      <c r="C449"/>
      <c r="D449"/>
      <c r="E449"/>
      <c r="F449"/>
    </row>
    <row r="450" spans="1:6" x14ac:dyDescent="0.3">
      <c r="A450"/>
      <c r="B450"/>
      <c r="C450"/>
      <c r="D450"/>
      <c r="E450"/>
      <c r="F450"/>
    </row>
    <row r="451" spans="1:6" x14ac:dyDescent="0.3">
      <c r="A451"/>
      <c r="B451"/>
      <c r="C451"/>
      <c r="D451"/>
      <c r="E451"/>
      <c r="F451"/>
    </row>
    <row r="452" spans="1:6" x14ac:dyDescent="0.3">
      <c r="A452"/>
      <c r="B452"/>
      <c r="C452"/>
      <c r="D452"/>
      <c r="E452"/>
      <c r="F452"/>
    </row>
    <row r="453" spans="1:6" x14ac:dyDescent="0.3">
      <c r="A453"/>
      <c r="B453"/>
      <c r="C453"/>
      <c r="D453"/>
      <c r="E453"/>
      <c r="F453"/>
    </row>
    <row r="454" spans="1:6" x14ac:dyDescent="0.3">
      <c r="A454"/>
      <c r="B454"/>
      <c r="C454"/>
      <c r="D454"/>
      <c r="E454"/>
      <c r="F454"/>
    </row>
    <row r="455" spans="1:6" x14ac:dyDescent="0.3">
      <c r="A455"/>
      <c r="B455"/>
      <c r="C455"/>
      <c r="D455"/>
      <c r="E455"/>
      <c r="F455"/>
    </row>
    <row r="456" spans="1:6" x14ac:dyDescent="0.3">
      <c r="A456"/>
      <c r="B456"/>
      <c r="C456"/>
      <c r="D456"/>
      <c r="E456"/>
      <c r="F456"/>
    </row>
    <row r="457" spans="1:6" x14ac:dyDescent="0.3">
      <c r="A457"/>
      <c r="B457"/>
      <c r="C457"/>
      <c r="D457"/>
      <c r="E457"/>
      <c r="F457"/>
    </row>
    <row r="458" spans="1:6" x14ac:dyDescent="0.3">
      <c r="A458"/>
      <c r="B458"/>
      <c r="C458"/>
      <c r="D458"/>
      <c r="E458"/>
      <c r="F458"/>
    </row>
    <row r="459" spans="1:6" x14ac:dyDescent="0.3">
      <c r="A459"/>
      <c r="B459"/>
      <c r="C459"/>
      <c r="D459"/>
      <c r="E459"/>
      <c r="F459"/>
    </row>
    <row r="460" spans="1:6" x14ac:dyDescent="0.3">
      <c r="A460"/>
      <c r="B460"/>
      <c r="C460"/>
      <c r="D460"/>
      <c r="E460"/>
      <c r="F460"/>
    </row>
    <row r="461" spans="1:6" x14ac:dyDescent="0.3">
      <c r="A461"/>
      <c r="B461"/>
      <c r="C461"/>
      <c r="D461"/>
      <c r="E461"/>
      <c r="F461"/>
    </row>
    <row r="462" spans="1:6" x14ac:dyDescent="0.3">
      <c r="A462"/>
      <c r="B462"/>
      <c r="C462"/>
      <c r="D462"/>
      <c r="E462"/>
      <c r="F462"/>
    </row>
    <row r="463" spans="1:6" x14ac:dyDescent="0.3">
      <c r="A463"/>
      <c r="B463"/>
      <c r="C463"/>
      <c r="D463"/>
      <c r="E463"/>
      <c r="F463"/>
    </row>
    <row r="464" spans="1:6" x14ac:dyDescent="0.3">
      <c r="A464"/>
      <c r="B464"/>
      <c r="C464"/>
      <c r="D464"/>
      <c r="E464"/>
      <c r="F464"/>
    </row>
    <row r="465" spans="1:6" x14ac:dyDescent="0.3">
      <c r="A465"/>
      <c r="B465"/>
      <c r="C465"/>
      <c r="D465"/>
      <c r="E465"/>
      <c r="F465"/>
    </row>
    <row r="466" spans="1:6" x14ac:dyDescent="0.3">
      <c r="A466"/>
      <c r="B466"/>
      <c r="C466"/>
      <c r="D466"/>
      <c r="E466"/>
      <c r="F466"/>
    </row>
    <row r="467" spans="1:6" x14ac:dyDescent="0.3">
      <c r="A467"/>
      <c r="B467"/>
      <c r="C467"/>
      <c r="D467"/>
      <c r="E467"/>
      <c r="F467"/>
    </row>
    <row r="468" spans="1:6" x14ac:dyDescent="0.3">
      <c r="A468"/>
      <c r="B468"/>
      <c r="C468"/>
      <c r="D468"/>
      <c r="E468"/>
      <c r="F468"/>
    </row>
    <row r="469" spans="1:6" x14ac:dyDescent="0.3">
      <c r="A469"/>
      <c r="B469"/>
      <c r="C469"/>
      <c r="D469"/>
      <c r="E469"/>
      <c r="F469"/>
    </row>
    <row r="470" spans="1:6" x14ac:dyDescent="0.3">
      <c r="A470"/>
      <c r="B470"/>
      <c r="C470"/>
      <c r="D470"/>
      <c r="E470"/>
      <c r="F470"/>
    </row>
    <row r="471" spans="1:6" x14ac:dyDescent="0.3">
      <c r="A471"/>
      <c r="B471"/>
      <c r="C471"/>
      <c r="D471"/>
      <c r="E471"/>
      <c r="F471"/>
    </row>
    <row r="472" spans="1:6" x14ac:dyDescent="0.3">
      <c r="A472"/>
      <c r="B472"/>
      <c r="C472"/>
      <c r="D472"/>
      <c r="E472"/>
      <c r="F472"/>
    </row>
    <row r="473" spans="1:6" x14ac:dyDescent="0.3">
      <c r="A473"/>
      <c r="B473"/>
      <c r="C473"/>
      <c r="D473"/>
      <c r="E473"/>
      <c r="F473"/>
    </row>
    <row r="474" spans="1:6" x14ac:dyDescent="0.3">
      <c r="A474"/>
      <c r="B474"/>
      <c r="C474"/>
      <c r="D474"/>
      <c r="E474"/>
      <c r="F474"/>
    </row>
    <row r="475" spans="1:6" x14ac:dyDescent="0.3">
      <c r="A475"/>
      <c r="B475"/>
      <c r="C475"/>
      <c r="D475"/>
      <c r="E475"/>
      <c r="F475"/>
    </row>
    <row r="476" spans="1:6" x14ac:dyDescent="0.3">
      <c r="A476"/>
      <c r="B476"/>
      <c r="C476"/>
      <c r="D476"/>
      <c r="E476"/>
      <c r="F476"/>
    </row>
    <row r="477" spans="1:6" x14ac:dyDescent="0.3">
      <c r="A477"/>
      <c r="B477"/>
      <c r="C477"/>
      <c r="D477"/>
      <c r="E477"/>
      <c r="F477"/>
    </row>
    <row r="478" spans="1:6" x14ac:dyDescent="0.3">
      <c r="A478"/>
      <c r="B478"/>
      <c r="C478"/>
      <c r="D478"/>
      <c r="E478"/>
      <c r="F478"/>
    </row>
    <row r="479" spans="1:6" x14ac:dyDescent="0.3">
      <c r="A479"/>
      <c r="B479"/>
      <c r="C479"/>
      <c r="D479"/>
      <c r="E479"/>
      <c r="F479"/>
    </row>
    <row r="480" spans="1:6" x14ac:dyDescent="0.3">
      <c r="A480"/>
      <c r="B480"/>
      <c r="C480"/>
      <c r="D480"/>
      <c r="E480"/>
      <c r="F480"/>
    </row>
    <row r="481" spans="1:6" x14ac:dyDescent="0.3">
      <c r="A481"/>
      <c r="B481"/>
      <c r="C481"/>
      <c r="D481"/>
      <c r="E481"/>
      <c r="F481"/>
    </row>
    <row r="482" spans="1:6" x14ac:dyDescent="0.3">
      <c r="A482"/>
      <c r="B482"/>
      <c r="C482"/>
      <c r="D482"/>
      <c r="E482"/>
      <c r="F482"/>
    </row>
    <row r="483" spans="1:6" x14ac:dyDescent="0.3">
      <c r="A483"/>
      <c r="B483"/>
      <c r="C483"/>
      <c r="D483"/>
      <c r="E483"/>
      <c r="F483"/>
    </row>
    <row r="484" spans="1:6" x14ac:dyDescent="0.3">
      <c r="A484"/>
      <c r="B484"/>
      <c r="C484"/>
      <c r="D484"/>
      <c r="E484"/>
      <c r="F484"/>
    </row>
    <row r="485" spans="1:6" x14ac:dyDescent="0.3">
      <c r="A485"/>
      <c r="B485"/>
      <c r="C485"/>
      <c r="D485"/>
      <c r="E485"/>
      <c r="F485"/>
    </row>
    <row r="486" spans="1:6" x14ac:dyDescent="0.3">
      <c r="A486"/>
      <c r="B486"/>
      <c r="C486"/>
      <c r="D486"/>
      <c r="E486"/>
      <c r="F486"/>
    </row>
    <row r="487" spans="1:6" x14ac:dyDescent="0.3">
      <c r="A487"/>
      <c r="B487"/>
      <c r="C487"/>
      <c r="D487"/>
      <c r="E487"/>
      <c r="F487"/>
    </row>
    <row r="488" spans="1:6" x14ac:dyDescent="0.3">
      <c r="A488"/>
      <c r="B488"/>
      <c r="C488"/>
      <c r="D488"/>
      <c r="E488"/>
      <c r="F488"/>
    </row>
    <row r="489" spans="1:6" x14ac:dyDescent="0.3">
      <c r="A489"/>
      <c r="B489"/>
      <c r="C489"/>
      <c r="D489"/>
      <c r="E489"/>
      <c r="F489"/>
    </row>
    <row r="490" spans="1:6" x14ac:dyDescent="0.3">
      <c r="A490"/>
      <c r="B490"/>
      <c r="C490"/>
      <c r="D490"/>
      <c r="E490"/>
      <c r="F490"/>
    </row>
    <row r="491" spans="1:6" x14ac:dyDescent="0.3">
      <c r="A491"/>
      <c r="B491"/>
      <c r="C491"/>
      <c r="D491"/>
      <c r="E491"/>
      <c r="F491"/>
    </row>
    <row r="492" spans="1:6" x14ac:dyDescent="0.3">
      <c r="A492"/>
      <c r="B492"/>
      <c r="C492"/>
      <c r="D492"/>
      <c r="E492"/>
      <c r="F492"/>
    </row>
    <row r="493" spans="1:6" x14ac:dyDescent="0.3">
      <c r="A493"/>
      <c r="B493"/>
      <c r="C493"/>
      <c r="D493"/>
      <c r="E493"/>
      <c r="F493"/>
    </row>
    <row r="494" spans="1:6" x14ac:dyDescent="0.3">
      <c r="A494"/>
      <c r="B494"/>
      <c r="C494"/>
      <c r="D494"/>
      <c r="E494"/>
      <c r="F494"/>
    </row>
    <row r="495" spans="1:6" x14ac:dyDescent="0.3">
      <c r="A495"/>
      <c r="B495"/>
      <c r="C495"/>
      <c r="D495"/>
      <c r="E495"/>
      <c r="F495"/>
    </row>
    <row r="496" spans="1:6" x14ac:dyDescent="0.3">
      <c r="A496"/>
      <c r="B496"/>
      <c r="C496"/>
      <c r="D496"/>
      <c r="E496"/>
      <c r="F496"/>
    </row>
    <row r="497" spans="1:6" x14ac:dyDescent="0.3">
      <c r="A497"/>
      <c r="B497"/>
      <c r="C497"/>
      <c r="D497"/>
      <c r="E497"/>
      <c r="F497"/>
    </row>
    <row r="498" spans="1:6" x14ac:dyDescent="0.3">
      <c r="A498"/>
      <c r="B498"/>
      <c r="C498"/>
      <c r="D498"/>
      <c r="E498"/>
      <c r="F498"/>
    </row>
    <row r="499" spans="1:6" x14ac:dyDescent="0.3">
      <c r="A499"/>
      <c r="B499"/>
      <c r="C499"/>
      <c r="D499"/>
      <c r="E499"/>
      <c r="F499"/>
    </row>
    <row r="500" spans="1:6" x14ac:dyDescent="0.3">
      <c r="A500"/>
      <c r="B500"/>
      <c r="C500"/>
      <c r="D500"/>
      <c r="E500"/>
      <c r="F500"/>
    </row>
    <row r="501" spans="1:6" x14ac:dyDescent="0.3">
      <c r="A501"/>
      <c r="B501"/>
      <c r="C501"/>
      <c r="D501"/>
      <c r="E501"/>
      <c r="F501"/>
    </row>
    <row r="502" spans="1:6" x14ac:dyDescent="0.3">
      <c r="A502"/>
      <c r="B502"/>
      <c r="C502"/>
      <c r="D502"/>
      <c r="E502"/>
      <c r="F502"/>
    </row>
    <row r="503" spans="1:6" x14ac:dyDescent="0.3">
      <c r="A503"/>
      <c r="B503"/>
      <c r="C503"/>
      <c r="D503"/>
      <c r="E503"/>
      <c r="F503"/>
    </row>
    <row r="504" spans="1:6" x14ac:dyDescent="0.3">
      <c r="A504"/>
      <c r="B504"/>
      <c r="C504"/>
      <c r="D504"/>
      <c r="E504"/>
      <c r="F504"/>
    </row>
    <row r="505" spans="1:6" x14ac:dyDescent="0.3">
      <c r="A505"/>
      <c r="B505"/>
      <c r="C505"/>
      <c r="D505"/>
      <c r="E505"/>
      <c r="F505"/>
    </row>
    <row r="506" spans="1:6" x14ac:dyDescent="0.3">
      <c r="A506"/>
      <c r="B506"/>
      <c r="C506"/>
      <c r="D506"/>
      <c r="E506"/>
      <c r="F506"/>
    </row>
    <row r="507" spans="1:6" x14ac:dyDescent="0.3">
      <c r="A507"/>
      <c r="B507"/>
      <c r="C507"/>
      <c r="D507"/>
      <c r="E507"/>
      <c r="F507"/>
    </row>
    <row r="508" spans="1:6" x14ac:dyDescent="0.3">
      <c r="A508"/>
      <c r="B508"/>
      <c r="C508"/>
      <c r="D508"/>
      <c r="E508"/>
      <c r="F508"/>
    </row>
    <row r="509" spans="1:6" x14ac:dyDescent="0.3">
      <c r="A509"/>
      <c r="B509"/>
      <c r="C509"/>
      <c r="D509"/>
      <c r="E509"/>
      <c r="F509"/>
    </row>
    <row r="510" spans="1:6" x14ac:dyDescent="0.3">
      <c r="A510"/>
      <c r="B510"/>
      <c r="C510"/>
      <c r="D510"/>
      <c r="E510"/>
      <c r="F510"/>
    </row>
    <row r="511" spans="1:6" x14ac:dyDescent="0.3">
      <c r="A511"/>
      <c r="B511"/>
      <c r="C511"/>
      <c r="D511"/>
      <c r="E511"/>
      <c r="F511"/>
    </row>
    <row r="512" spans="1:6" x14ac:dyDescent="0.3">
      <c r="A512"/>
      <c r="B512"/>
      <c r="C512"/>
      <c r="D512"/>
      <c r="E512"/>
      <c r="F512"/>
    </row>
    <row r="513" spans="1:6" x14ac:dyDescent="0.3">
      <c r="A513"/>
      <c r="B513"/>
      <c r="C513"/>
      <c r="D513"/>
      <c r="E513"/>
      <c r="F513"/>
    </row>
    <row r="514" spans="1:6" x14ac:dyDescent="0.3">
      <c r="A514"/>
      <c r="B514"/>
      <c r="C514"/>
      <c r="D514"/>
      <c r="E514"/>
      <c r="F514"/>
    </row>
    <row r="515" spans="1:6" x14ac:dyDescent="0.3">
      <c r="A515"/>
      <c r="B515"/>
      <c r="C515"/>
      <c r="D515"/>
      <c r="E515"/>
      <c r="F515"/>
    </row>
    <row r="516" spans="1:6" x14ac:dyDescent="0.3">
      <c r="A516"/>
      <c r="B516"/>
      <c r="C516"/>
      <c r="D516"/>
      <c r="E516"/>
      <c r="F516"/>
    </row>
    <row r="517" spans="1:6" x14ac:dyDescent="0.3">
      <c r="A517"/>
      <c r="B517"/>
      <c r="C517"/>
      <c r="D517"/>
      <c r="E517"/>
      <c r="F517"/>
    </row>
    <row r="518" spans="1:6" x14ac:dyDescent="0.3">
      <c r="A518"/>
      <c r="B518"/>
      <c r="C518"/>
      <c r="D518"/>
      <c r="E518"/>
      <c r="F518"/>
    </row>
    <row r="519" spans="1:6" x14ac:dyDescent="0.3">
      <c r="A519"/>
      <c r="B519"/>
      <c r="C519"/>
      <c r="D519"/>
      <c r="E519"/>
      <c r="F519"/>
    </row>
    <row r="520" spans="1:6" x14ac:dyDescent="0.3">
      <c r="A520"/>
      <c r="B520"/>
      <c r="C520"/>
      <c r="D520"/>
      <c r="E520"/>
      <c r="F520"/>
    </row>
    <row r="521" spans="1:6" x14ac:dyDescent="0.3">
      <c r="A521"/>
      <c r="B521"/>
      <c r="C521"/>
      <c r="D521"/>
      <c r="E521"/>
      <c r="F521"/>
    </row>
    <row r="522" spans="1:6" x14ac:dyDescent="0.3">
      <c r="A522"/>
      <c r="B522"/>
      <c r="C522"/>
      <c r="D522"/>
      <c r="E522"/>
      <c r="F522"/>
    </row>
    <row r="523" spans="1:6" x14ac:dyDescent="0.3">
      <c r="A523"/>
      <c r="B523"/>
      <c r="C523"/>
      <c r="D523"/>
      <c r="E523"/>
      <c r="F523"/>
    </row>
    <row r="524" spans="1:6" x14ac:dyDescent="0.3">
      <c r="A524"/>
      <c r="B524"/>
      <c r="C524"/>
      <c r="D524"/>
      <c r="E524"/>
      <c r="F524"/>
    </row>
    <row r="525" spans="1:6" x14ac:dyDescent="0.3">
      <c r="A525"/>
      <c r="B525"/>
      <c r="C525"/>
      <c r="D525"/>
      <c r="E525"/>
      <c r="F525"/>
    </row>
    <row r="526" spans="1:6" x14ac:dyDescent="0.3">
      <c r="A526"/>
      <c r="B526"/>
      <c r="C526"/>
      <c r="D526"/>
      <c r="E526"/>
      <c r="F526"/>
    </row>
    <row r="527" spans="1:6" x14ac:dyDescent="0.3">
      <c r="A527"/>
      <c r="B527"/>
      <c r="C527"/>
      <c r="D527"/>
      <c r="E527"/>
      <c r="F527"/>
    </row>
    <row r="528" spans="1:6" x14ac:dyDescent="0.3">
      <c r="A528"/>
      <c r="B528"/>
      <c r="C528"/>
      <c r="D528"/>
      <c r="E528"/>
      <c r="F528"/>
    </row>
    <row r="529" spans="1:6" x14ac:dyDescent="0.3">
      <c r="A529"/>
      <c r="B529"/>
      <c r="C529"/>
      <c r="D529"/>
      <c r="E529"/>
      <c r="F529"/>
    </row>
    <row r="530" spans="1:6" x14ac:dyDescent="0.3">
      <c r="A530"/>
      <c r="B530"/>
      <c r="C530"/>
      <c r="D530"/>
      <c r="E530"/>
      <c r="F530"/>
    </row>
    <row r="531" spans="1:6" x14ac:dyDescent="0.3">
      <c r="A531"/>
      <c r="B531"/>
      <c r="C531"/>
      <c r="D531"/>
      <c r="E531"/>
      <c r="F531"/>
    </row>
    <row r="532" spans="1:6" x14ac:dyDescent="0.3">
      <c r="A532"/>
      <c r="B532"/>
      <c r="C532"/>
      <c r="D532"/>
      <c r="E532"/>
      <c r="F532"/>
    </row>
    <row r="533" spans="1:6" x14ac:dyDescent="0.3">
      <c r="A533"/>
      <c r="B533"/>
      <c r="C533"/>
      <c r="D533"/>
      <c r="E533"/>
      <c r="F533"/>
    </row>
    <row r="534" spans="1:6" x14ac:dyDescent="0.3">
      <c r="A534"/>
      <c r="B534"/>
      <c r="C534"/>
      <c r="D534"/>
      <c r="E534"/>
      <c r="F534"/>
    </row>
    <row r="535" spans="1:6" x14ac:dyDescent="0.3">
      <c r="A535"/>
      <c r="B535"/>
      <c r="C535"/>
      <c r="D535"/>
      <c r="E535"/>
      <c r="F535"/>
    </row>
    <row r="536" spans="1:6" x14ac:dyDescent="0.3">
      <c r="A536"/>
      <c r="B536"/>
      <c r="C536"/>
      <c r="D536"/>
      <c r="E536"/>
      <c r="F536"/>
    </row>
    <row r="537" spans="1:6" x14ac:dyDescent="0.3">
      <c r="A537"/>
      <c r="B537"/>
      <c r="C537"/>
      <c r="D537"/>
      <c r="E537"/>
      <c r="F537"/>
    </row>
    <row r="538" spans="1:6" x14ac:dyDescent="0.3">
      <c r="A538"/>
      <c r="B538"/>
      <c r="C538"/>
      <c r="D538"/>
      <c r="E538"/>
      <c r="F538"/>
    </row>
    <row r="539" spans="1:6" x14ac:dyDescent="0.3">
      <c r="A539"/>
      <c r="B539"/>
      <c r="C539"/>
      <c r="D539"/>
      <c r="E539"/>
      <c r="F539"/>
    </row>
    <row r="540" spans="1:6" x14ac:dyDescent="0.3">
      <c r="A540"/>
      <c r="B540"/>
      <c r="C540"/>
      <c r="D540"/>
      <c r="E540"/>
      <c r="F540"/>
    </row>
    <row r="541" spans="1:6" x14ac:dyDescent="0.3">
      <c r="A541"/>
      <c r="B541"/>
      <c r="C541"/>
      <c r="D541"/>
      <c r="E541"/>
      <c r="F541"/>
    </row>
    <row r="542" spans="1:6" x14ac:dyDescent="0.3">
      <c r="A542"/>
      <c r="B542"/>
      <c r="C542"/>
      <c r="D542"/>
      <c r="E542"/>
      <c r="F542"/>
    </row>
    <row r="543" spans="1:6" x14ac:dyDescent="0.3">
      <c r="A543"/>
      <c r="B543"/>
      <c r="C543"/>
      <c r="D543"/>
      <c r="E543"/>
      <c r="F543"/>
    </row>
    <row r="544" spans="1:6" x14ac:dyDescent="0.3">
      <c r="A544"/>
      <c r="B544"/>
      <c r="C544"/>
      <c r="D544"/>
      <c r="E544"/>
      <c r="F544"/>
    </row>
    <row r="545" spans="1:6" x14ac:dyDescent="0.3">
      <c r="A545"/>
      <c r="B545"/>
      <c r="C545"/>
      <c r="D545"/>
      <c r="E545"/>
      <c r="F545"/>
    </row>
    <row r="546" spans="1:6" x14ac:dyDescent="0.3">
      <c r="A546"/>
      <c r="B546"/>
      <c r="C546"/>
      <c r="D546"/>
      <c r="E546"/>
      <c r="F546"/>
    </row>
    <row r="547" spans="1:6" x14ac:dyDescent="0.3">
      <c r="A547"/>
      <c r="B547"/>
      <c r="C547"/>
      <c r="D547"/>
      <c r="E547"/>
      <c r="F547"/>
    </row>
    <row r="548" spans="1:6" x14ac:dyDescent="0.3">
      <c r="A548"/>
      <c r="B548"/>
      <c r="C548"/>
      <c r="D548"/>
      <c r="E548"/>
      <c r="F548"/>
    </row>
    <row r="549" spans="1:6" x14ac:dyDescent="0.3">
      <c r="A549"/>
      <c r="B549"/>
      <c r="C549"/>
      <c r="D549"/>
      <c r="E549"/>
      <c r="F549"/>
    </row>
    <row r="550" spans="1:6" x14ac:dyDescent="0.3">
      <c r="A550"/>
      <c r="B550"/>
      <c r="C550"/>
      <c r="D550"/>
      <c r="E550"/>
      <c r="F550"/>
    </row>
    <row r="551" spans="1:6" x14ac:dyDescent="0.3">
      <c r="A551"/>
      <c r="B551"/>
      <c r="C551"/>
      <c r="D551"/>
      <c r="E551"/>
      <c r="F551"/>
    </row>
    <row r="552" spans="1:6" x14ac:dyDescent="0.3">
      <c r="A552"/>
      <c r="B552"/>
      <c r="C552"/>
      <c r="D552"/>
      <c r="E552"/>
      <c r="F552"/>
    </row>
    <row r="553" spans="1:6" x14ac:dyDescent="0.3">
      <c r="A553"/>
      <c r="B553"/>
      <c r="C553"/>
      <c r="D553"/>
      <c r="E553"/>
      <c r="F553"/>
    </row>
    <row r="554" spans="1:6" x14ac:dyDescent="0.3">
      <c r="A554"/>
      <c r="B554"/>
      <c r="C554"/>
      <c r="D554"/>
      <c r="E554"/>
      <c r="F554"/>
    </row>
    <row r="555" spans="1:6" x14ac:dyDescent="0.3">
      <c r="A555"/>
      <c r="B555"/>
      <c r="C555"/>
      <c r="D555"/>
      <c r="E555"/>
      <c r="F555"/>
    </row>
    <row r="556" spans="1:6" x14ac:dyDescent="0.3">
      <c r="A556"/>
      <c r="B556"/>
      <c r="C556"/>
      <c r="D556"/>
      <c r="E556"/>
      <c r="F556"/>
    </row>
    <row r="557" spans="1:6" x14ac:dyDescent="0.3">
      <c r="A557"/>
      <c r="B557"/>
      <c r="C557"/>
      <c r="D557"/>
      <c r="E557"/>
      <c r="F557"/>
    </row>
    <row r="558" spans="1:6" x14ac:dyDescent="0.3">
      <c r="A558"/>
      <c r="B558"/>
      <c r="C558"/>
      <c r="D558"/>
      <c r="E558"/>
      <c r="F558"/>
    </row>
    <row r="559" spans="1:6" x14ac:dyDescent="0.3">
      <c r="A559"/>
      <c r="B559"/>
      <c r="C559"/>
      <c r="D559"/>
      <c r="E559"/>
      <c r="F559"/>
    </row>
    <row r="560" spans="1:6" x14ac:dyDescent="0.3">
      <c r="A560"/>
      <c r="B560"/>
      <c r="C560"/>
      <c r="D560"/>
      <c r="E560"/>
      <c r="F560"/>
    </row>
    <row r="561" spans="1:6" x14ac:dyDescent="0.3">
      <c r="A561"/>
      <c r="B561"/>
      <c r="C561"/>
      <c r="D561"/>
      <c r="E561"/>
      <c r="F561"/>
    </row>
    <row r="562" spans="1:6" x14ac:dyDescent="0.3">
      <c r="A562"/>
      <c r="B562"/>
      <c r="C562"/>
      <c r="D562"/>
      <c r="E562"/>
      <c r="F562"/>
    </row>
    <row r="563" spans="1:6" x14ac:dyDescent="0.3">
      <c r="A563"/>
      <c r="B563"/>
      <c r="C563"/>
      <c r="D563"/>
      <c r="E563"/>
      <c r="F563"/>
    </row>
    <row r="564" spans="1:6" x14ac:dyDescent="0.3">
      <c r="A564"/>
      <c r="B564"/>
      <c r="C564"/>
      <c r="D564"/>
      <c r="E564"/>
      <c r="F564"/>
    </row>
    <row r="565" spans="1:6" x14ac:dyDescent="0.3">
      <c r="A565"/>
      <c r="B565"/>
      <c r="C565"/>
      <c r="D565"/>
      <c r="E565"/>
      <c r="F565"/>
    </row>
    <row r="566" spans="1:6" x14ac:dyDescent="0.3">
      <c r="A566"/>
      <c r="B566"/>
      <c r="C566"/>
      <c r="D566"/>
      <c r="E566"/>
      <c r="F566"/>
    </row>
    <row r="567" spans="1:6" x14ac:dyDescent="0.3">
      <c r="A567"/>
      <c r="B567"/>
      <c r="C567"/>
      <c r="D567"/>
      <c r="E567"/>
      <c r="F567"/>
    </row>
    <row r="568" spans="1:6" x14ac:dyDescent="0.3">
      <c r="A568"/>
      <c r="B568"/>
      <c r="C568"/>
      <c r="D568"/>
      <c r="E568"/>
      <c r="F568"/>
    </row>
    <row r="569" spans="1:6" x14ac:dyDescent="0.3">
      <c r="A569"/>
      <c r="B569"/>
      <c r="C569"/>
      <c r="D569"/>
      <c r="E569"/>
      <c r="F569"/>
    </row>
    <row r="570" spans="1:6" x14ac:dyDescent="0.3">
      <c r="A570"/>
      <c r="B570"/>
      <c r="C570"/>
      <c r="D570"/>
      <c r="E570"/>
      <c r="F570"/>
    </row>
    <row r="571" spans="1:6" x14ac:dyDescent="0.3">
      <c r="A571"/>
      <c r="B571"/>
      <c r="C571"/>
      <c r="D571"/>
      <c r="E571"/>
      <c r="F571"/>
    </row>
    <row r="572" spans="1:6" x14ac:dyDescent="0.3">
      <c r="A572"/>
      <c r="B572"/>
      <c r="C572"/>
      <c r="D572"/>
      <c r="E572"/>
      <c r="F572"/>
    </row>
    <row r="573" spans="1:6" x14ac:dyDescent="0.3">
      <c r="A573"/>
      <c r="B573"/>
      <c r="C573"/>
      <c r="D573"/>
      <c r="E573"/>
      <c r="F573"/>
    </row>
    <row r="574" spans="1:6" x14ac:dyDescent="0.3">
      <c r="A574"/>
      <c r="B574"/>
      <c r="C574"/>
      <c r="D574"/>
      <c r="E574"/>
      <c r="F574"/>
    </row>
    <row r="575" spans="1:6" x14ac:dyDescent="0.3">
      <c r="A575"/>
      <c r="B575"/>
      <c r="C575"/>
      <c r="D575"/>
      <c r="E575"/>
      <c r="F575"/>
    </row>
    <row r="576" spans="1:6" x14ac:dyDescent="0.3">
      <c r="A576"/>
      <c r="B576"/>
      <c r="C576"/>
      <c r="D576"/>
      <c r="E576"/>
      <c r="F576"/>
    </row>
    <row r="577" spans="1:6" x14ac:dyDescent="0.3">
      <c r="A577"/>
      <c r="B577"/>
      <c r="C577"/>
      <c r="D577"/>
      <c r="E577"/>
      <c r="F577"/>
    </row>
    <row r="578" spans="1:6" x14ac:dyDescent="0.3">
      <c r="A578"/>
      <c r="B578"/>
      <c r="C578"/>
      <c r="D578"/>
      <c r="E578"/>
      <c r="F578"/>
    </row>
    <row r="579" spans="1:6" x14ac:dyDescent="0.3">
      <c r="A579"/>
      <c r="B579"/>
      <c r="C579"/>
      <c r="D579"/>
      <c r="E579"/>
      <c r="F579"/>
    </row>
    <row r="580" spans="1:6" x14ac:dyDescent="0.3">
      <c r="A580"/>
      <c r="B580"/>
      <c r="C580"/>
      <c r="D580"/>
      <c r="E580"/>
      <c r="F580"/>
    </row>
    <row r="581" spans="1:6" x14ac:dyDescent="0.3">
      <c r="A581"/>
      <c r="B581"/>
      <c r="C581"/>
      <c r="D581"/>
      <c r="E581"/>
      <c r="F581"/>
    </row>
    <row r="582" spans="1:6" x14ac:dyDescent="0.3">
      <c r="A582"/>
      <c r="B582"/>
      <c r="C582"/>
      <c r="D582"/>
      <c r="E582"/>
      <c r="F582"/>
    </row>
    <row r="583" spans="1:6" x14ac:dyDescent="0.3">
      <c r="A583"/>
      <c r="B583"/>
      <c r="C583"/>
      <c r="D583"/>
      <c r="E583"/>
      <c r="F583"/>
    </row>
    <row r="584" spans="1:6" x14ac:dyDescent="0.3">
      <c r="A584"/>
      <c r="B584"/>
      <c r="C584"/>
      <c r="D584"/>
      <c r="E584"/>
      <c r="F584"/>
    </row>
    <row r="585" spans="1:6" x14ac:dyDescent="0.3">
      <c r="A585"/>
      <c r="B585"/>
      <c r="C585"/>
      <c r="D585"/>
      <c r="E585"/>
      <c r="F585"/>
    </row>
    <row r="586" spans="1:6" x14ac:dyDescent="0.3">
      <c r="A586"/>
      <c r="B586"/>
      <c r="C586"/>
      <c r="D586"/>
      <c r="E586"/>
      <c r="F586"/>
    </row>
    <row r="587" spans="1:6" x14ac:dyDescent="0.3">
      <c r="A587"/>
      <c r="B587"/>
      <c r="C587"/>
      <c r="D587"/>
      <c r="E587"/>
      <c r="F587"/>
    </row>
    <row r="588" spans="1:6" x14ac:dyDescent="0.3">
      <c r="A588"/>
      <c r="B588"/>
      <c r="C588"/>
      <c r="D588"/>
      <c r="E588"/>
      <c r="F588"/>
    </row>
    <row r="589" spans="1:6" x14ac:dyDescent="0.3">
      <c r="A589"/>
      <c r="B589"/>
      <c r="C589"/>
      <c r="D589"/>
      <c r="E589"/>
      <c r="F589"/>
    </row>
    <row r="590" spans="1:6" x14ac:dyDescent="0.3">
      <c r="A590"/>
      <c r="B590"/>
      <c r="C590"/>
      <c r="D590"/>
      <c r="E590"/>
      <c r="F590"/>
    </row>
    <row r="591" spans="1:6" x14ac:dyDescent="0.3">
      <c r="A591"/>
      <c r="B591"/>
      <c r="C591"/>
      <c r="D591"/>
      <c r="E591"/>
      <c r="F591"/>
    </row>
    <row r="592" spans="1:6" x14ac:dyDescent="0.3">
      <c r="A592"/>
      <c r="B592"/>
      <c r="C592"/>
      <c r="D592"/>
      <c r="E592"/>
      <c r="F592"/>
    </row>
    <row r="593" spans="1:6" x14ac:dyDescent="0.3">
      <c r="A593"/>
      <c r="B593"/>
      <c r="C593"/>
      <c r="D593"/>
      <c r="E593"/>
      <c r="F593"/>
    </row>
    <row r="594" spans="1:6" x14ac:dyDescent="0.3">
      <c r="A594"/>
      <c r="B594"/>
      <c r="C594"/>
      <c r="D594"/>
      <c r="E594"/>
      <c r="F594"/>
    </row>
    <row r="595" spans="1:6" x14ac:dyDescent="0.3">
      <c r="A595"/>
      <c r="B595"/>
      <c r="C595"/>
      <c r="D595"/>
      <c r="E595"/>
      <c r="F595"/>
    </row>
    <row r="596" spans="1:6" x14ac:dyDescent="0.3">
      <c r="A596"/>
      <c r="B596"/>
      <c r="C596"/>
      <c r="D596"/>
      <c r="E596"/>
      <c r="F596"/>
    </row>
    <row r="597" spans="1:6" x14ac:dyDescent="0.3">
      <c r="A597"/>
      <c r="B597"/>
      <c r="C597"/>
      <c r="D597"/>
      <c r="E597"/>
      <c r="F597"/>
    </row>
    <row r="598" spans="1:6" x14ac:dyDescent="0.3">
      <c r="A598"/>
      <c r="B598"/>
      <c r="C598"/>
      <c r="D598"/>
      <c r="E598"/>
      <c r="F598"/>
    </row>
    <row r="599" spans="1:6" x14ac:dyDescent="0.3">
      <c r="A599"/>
      <c r="B599"/>
      <c r="C599"/>
      <c r="D599"/>
      <c r="E599"/>
      <c r="F599"/>
    </row>
    <row r="600" spans="1:6" x14ac:dyDescent="0.3">
      <c r="A600"/>
      <c r="B600"/>
      <c r="C600"/>
      <c r="D600"/>
      <c r="E600"/>
      <c r="F600"/>
    </row>
    <row r="601" spans="1:6" x14ac:dyDescent="0.3">
      <c r="A601"/>
      <c r="B601"/>
      <c r="C601"/>
      <c r="D601"/>
      <c r="E601"/>
      <c r="F601"/>
    </row>
    <row r="602" spans="1:6" x14ac:dyDescent="0.3">
      <c r="A602"/>
      <c r="B602"/>
      <c r="C602"/>
      <c r="D602"/>
      <c r="E602"/>
      <c r="F602"/>
    </row>
    <row r="603" spans="1:6" x14ac:dyDescent="0.3">
      <c r="A603"/>
      <c r="B603"/>
      <c r="C603"/>
      <c r="D603"/>
      <c r="E603"/>
      <c r="F603"/>
    </row>
    <row r="604" spans="1:6" x14ac:dyDescent="0.3">
      <c r="A604"/>
      <c r="B604"/>
      <c r="C604"/>
      <c r="D604"/>
      <c r="E604"/>
      <c r="F604"/>
    </row>
    <row r="605" spans="1:6" x14ac:dyDescent="0.3">
      <c r="A605"/>
      <c r="B605"/>
      <c r="C605"/>
      <c r="D605"/>
      <c r="E605"/>
      <c r="F605"/>
    </row>
    <row r="606" spans="1:6" x14ac:dyDescent="0.3">
      <c r="A606"/>
      <c r="B606"/>
      <c r="C606"/>
      <c r="D606"/>
      <c r="E606"/>
      <c r="F606"/>
    </row>
    <row r="607" spans="1:6" x14ac:dyDescent="0.3">
      <c r="A607"/>
      <c r="B607"/>
      <c r="C607"/>
      <c r="D607"/>
      <c r="E607"/>
      <c r="F607"/>
    </row>
    <row r="608" spans="1:6" x14ac:dyDescent="0.3">
      <c r="A608"/>
      <c r="B608"/>
      <c r="C608"/>
      <c r="D608"/>
      <c r="E608"/>
      <c r="F608"/>
    </row>
    <row r="609" spans="1:6" x14ac:dyDescent="0.3">
      <c r="A609"/>
      <c r="B609"/>
      <c r="C609"/>
      <c r="D609"/>
      <c r="E609"/>
      <c r="F609"/>
    </row>
    <row r="610" spans="1:6" x14ac:dyDescent="0.3">
      <c r="A610"/>
      <c r="B610"/>
      <c r="C610"/>
      <c r="D610"/>
      <c r="E610"/>
      <c r="F610"/>
    </row>
    <row r="611" spans="1:6" x14ac:dyDescent="0.3">
      <c r="A611"/>
      <c r="B611"/>
      <c r="C611"/>
      <c r="D611"/>
      <c r="E611"/>
      <c r="F611"/>
    </row>
    <row r="612" spans="1:6" x14ac:dyDescent="0.3">
      <c r="A612"/>
      <c r="B612"/>
      <c r="C612"/>
      <c r="D612"/>
      <c r="E612"/>
      <c r="F612"/>
    </row>
    <row r="613" spans="1:6" x14ac:dyDescent="0.3">
      <c r="A613"/>
      <c r="B613"/>
      <c r="C613"/>
      <c r="D613"/>
      <c r="E613"/>
      <c r="F613"/>
    </row>
    <row r="614" spans="1:6" x14ac:dyDescent="0.3">
      <c r="A614"/>
      <c r="B614"/>
      <c r="C614"/>
      <c r="D614"/>
      <c r="E614"/>
      <c r="F614"/>
    </row>
    <row r="615" spans="1:6" x14ac:dyDescent="0.3">
      <c r="A615"/>
      <c r="B615"/>
      <c r="C615"/>
      <c r="D615"/>
      <c r="E615"/>
      <c r="F615"/>
    </row>
    <row r="616" spans="1:6" x14ac:dyDescent="0.3">
      <c r="A616"/>
      <c r="B616"/>
      <c r="C616"/>
      <c r="D616"/>
      <c r="E616"/>
      <c r="F616"/>
    </row>
    <row r="617" spans="1:6" x14ac:dyDescent="0.3">
      <c r="A617"/>
      <c r="B617"/>
      <c r="C617"/>
      <c r="D617"/>
      <c r="E617"/>
      <c r="F617"/>
    </row>
    <row r="618" spans="1:6" x14ac:dyDescent="0.3">
      <c r="A618"/>
      <c r="B618"/>
      <c r="C618"/>
      <c r="D618"/>
      <c r="E618"/>
      <c r="F618"/>
    </row>
    <row r="619" spans="1:6" x14ac:dyDescent="0.3">
      <c r="A619"/>
      <c r="B619"/>
      <c r="C619"/>
      <c r="D619"/>
      <c r="E619"/>
      <c r="F619"/>
    </row>
    <row r="620" spans="1:6" x14ac:dyDescent="0.3">
      <c r="A620"/>
      <c r="B620"/>
      <c r="C620"/>
      <c r="D620"/>
      <c r="E620"/>
      <c r="F620"/>
    </row>
    <row r="621" spans="1:6" x14ac:dyDescent="0.3">
      <c r="A621"/>
      <c r="B621"/>
      <c r="C621"/>
      <c r="D621"/>
      <c r="E621"/>
      <c r="F621"/>
    </row>
    <row r="622" spans="1:6" x14ac:dyDescent="0.3">
      <c r="A622"/>
      <c r="B622"/>
      <c r="C622"/>
      <c r="D622"/>
      <c r="E622"/>
      <c r="F622"/>
    </row>
    <row r="623" spans="1:6" x14ac:dyDescent="0.3">
      <c r="A623"/>
      <c r="B623"/>
      <c r="C623"/>
      <c r="D623"/>
      <c r="E623"/>
      <c r="F623"/>
    </row>
    <row r="624" spans="1:6" x14ac:dyDescent="0.3">
      <c r="A624"/>
      <c r="B624"/>
      <c r="C624"/>
      <c r="D624"/>
      <c r="E624"/>
      <c r="F624"/>
    </row>
    <row r="625" spans="1:6" x14ac:dyDescent="0.3">
      <c r="A625"/>
      <c r="B625"/>
      <c r="C625"/>
      <c r="D625"/>
      <c r="E625"/>
      <c r="F625"/>
    </row>
    <row r="626" spans="1:6" x14ac:dyDescent="0.3">
      <c r="A626"/>
      <c r="B626"/>
      <c r="C626"/>
      <c r="D626"/>
      <c r="E626"/>
      <c r="F626"/>
    </row>
    <row r="627" spans="1:6" x14ac:dyDescent="0.3">
      <c r="A627"/>
      <c r="B627"/>
      <c r="C627"/>
      <c r="D627"/>
      <c r="E627"/>
      <c r="F627"/>
    </row>
    <row r="628" spans="1:6" x14ac:dyDescent="0.3">
      <c r="A628"/>
      <c r="B628"/>
      <c r="C628"/>
      <c r="D628"/>
      <c r="E628"/>
      <c r="F628"/>
    </row>
    <row r="629" spans="1:6" x14ac:dyDescent="0.3">
      <c r="A629"/>
      <c r="B629"/>
      <c r="C629"/>
      <c r="D629"/>
      <c r="E629"/>
      <c r="F629"/>
    </row>
    <row r="630" spans="1:6" x14ac:dyDescent="0.3">
      <c r="A630"/>
      <c r="B630"/>
      <c r="C630"/>
      <c r="D630"/>
      <c r="E630"/>
      <c r="F630"/>
    </row>
    <row r="631" spans="1:6" x14ac:dyDescent="0.3">
      <c r="A631"/>
      <c r="B631"/>
      <c r="C631"/>
      <c r="D631"/>
      <c r="E631"/>
      <c r="F631"/>
    </row>
    <row r="632" spans="1:6" x14ac:dyDescent="0.3">
      <c r="A632"/>
      <c r="B632"/>
      <c r="C632"/>
      <c r="D632"/>
      <c r="E632"/>
      <c r="F632"/>
    </row>
    <row r="633" spans="1:6" x14ac:dyDescent="0.3">
      <c r="A633"/>
      <c r="B633"/>
      <c r="C633"/>
      <c r="D633"/>
      <c r="E633"/>
      <c r="F633"/>
    </row>
    <row r="634" spans="1:6" x14ac:dyDescent="0.3">
      <c r="A634"/>
      <c r="B634"/>
      <c r="C634"/>
      <c r="D634"/>
      <c r="E634"/>
      <c r="F634"/>
    </row>
    <row r="635" spans="1:6" x14ac:dyDescent="0.3">
      <c r="A635"/>
      <c r="B635"/>
      <c r="C635"/>
      <c r="D635"/>
      <c r="E635"/>
      <c r="F635"/>
    </row>
    <row r="636" spans="1:6" x14ac:dyDescent="0.3">
      <c r="A636"/>
      <c r="B636"/>
      <c r="C636"/>
      <c r="D636"/>
      <c r="E636"/>
      <c r="F636"/>
    </row>
    <row r="637" spans="1:6" x14ac:dyDescent="0.3">
      <c r="A637"/>
      <c r="B637"/>
      <c r="C637"/>
      <c r="D637"/>
      <c r="E637"/>
      <c r="F637"/>
    </row>
    <row r="638" spans="1:6" x14ac:dyDescent="0.3">
      <c r="A638"/>
      <c r="B638"/>
      <c r="C638"/>
      <c r="D638"/>
      <c r="E638"/>
      <c r="F638"/>
    </row>
    <row r="639" spans="1:6" x14ac:dyDescent="0.3">
      <c r="A639"/>
      <c r="B639"/>
      <c r="C639"/>
      <c r="D639"/>
      <c r="E639"/>
      <c r="F639"/>
    </row>
    <row r="640" spans="1:6" x14ac:dyDescent="0.3">
      <c r="A640"/>
      <c r="B640"/>
      <c r="C640"/>
      <c r="D640"/>
      <c r="E640"/>
      <c r="F640"/>
    </row>
    <row r="641" spans="1:6" x14ac:dyDescent="0.3">
      <c r="A641"/>
      <c r="B641"/>
      <c r="C641"/>
      <c r="D641"/>
      <c r="E641"/>
      <c r="F641"/>
    </row>
    <row r="642" spans="1:6" x14ac:dyDescent="0.3">
      <c r="A642"/>
      <c r="B642"/>
      <c r="C642"/>
      <c r="D642"/>
      <c r="E642"/>
      <c r="F642"/>
    </row>
    <row r="643" spans="1:6" x14ac:dyDescent="0.3">
      <c r="A643"/>
      <c r="B643"/>
      <c r="C643"/>
      <c r="D643"/>
      <c r="E643"/>
      <c r="F643"/>
    </row>
    <row r="644" spans="1:6" x14ac:dyDescent="0.3">
      <c r="A644"/>
      <c r="B644"/>
      <c r="C644"/>
      <c r="D644"/>
      <c r="E644"/>
      <c r="F644"/>
    </row>
    <row r="645" spans="1:6" x14ac:dyDescent="0.3">
      <c r="A645"/>
      <c r="B645"/>
      <c r="C645"/>
      <c r="D645"/>
      <c r="E645"/>
      <c r="F645"/>
    </row>
    <row r="646" spans="1:6" x14ac:dyDescent="0.3">
      <c r="A646"/>
      <c r="B646"/>
      <c r="C646"/>
      <c r="D646"/>
      <c r="E646"/>
      <c r="F646"/>
    </row>
    <row r="647" spans="1:6" x14ac:dyDescent="0.3">
      <c r="A647"/>
      <c r="B647"/>
      <c r="C647"/>
      <c r="D647"/>
      <c r="E647"/>
      <c r="F647"/>
    </row>
    <row r="648" spans="1:6" x14ac:dyDescent="0.3">
      <c r="A648"/>
      <c r="B648"/>
      <c r="C648"/>
      <c r="D648"/>
      <c r="E648"/>
      <c r="F648"/>
    </row>
    <row r="649" spans="1:6" x14ac:dyDescent="0.3">
      <c r="A649"/>
      <c r="B649"/>
      <c r="C649"/>
      <c r="D649"/>
      <c r="E649"/>
      <c r="F649"/>
    </row>
    <row r="650" spans="1:6" x14ac:dyDescent="0.3">
      <c r="A650"/>
      <c r="B650"/>
      <c r="C650"/>
      <c r="D650"/>
      <c r="E650"/>
      <c r="F650"/>
    </row>
    <row r="651" spans="1:6" x14ac:dyDescent="0.3">
      <c r="A651"/>
      <c r="B651"/>
      <c r="C651"/>
      <c r="D651"/>
      <c r="E651"/>
      <c r="F651"/>
    </row>
    <row r="652" spans="1:6" x14ac:dyDescent="0.3">
      <c r="A652"/>
      <c r="B652"/>
      <c r="C652"/>
      <c r="D652"/>
      <c r="E652"/>
      <c r="F652"/>
    </row>
    <row r="653" spans="1:6" x14ac:dyDescent="0.3">
      <c r="A653"/>
      <c r="B653"/>
      <c r="C653"/>
      <c r="D653"/>
      <c r="E653"/>
      <c r="F653"/>
    </row>
    <row r="654" spans="1:6" x14ac:dyDescent="0.3">
      <c r="A654"/>
      <c r="B654"/>
      <c r="C654"/>
      <c r="D654"/>
      <c r="E654"/>
      <c r="F654"/>
    </row>
    <row r="655" spans="1:6" x14ac:dyDescent="0.3">
      <c r="A655"/>
      <c r="B655"/>
      <c r="C655"/>
      <c r="D655"/>
      <c r="E655"/>
      <c r="F655"/>
    </row>
    <row r="656" spans="1:6" x14ac:dyDescent="0.3">
      <c r="A656"/>
      <c r="B656"/>
      <c r="C656"/>
      <c r="D656"/>
      <c r="E656"/>
      <c r="F656"/>
    </row>
    <row r="657" spans="1:6" x14ac:dyDescent="0.3">
      <c r="A657"/>
      <c r="B657"/>
      <c r="C657"/>
      <c r="D657"/>
      <c r="E657"/>
      <c r="F657"/>
    </row>
    <row r="658" spans="1:6" x14ac:dyDescent="0.3">
      <c r="A658"/>
      <c r="B658"/>
      <c r="C658"/>
      <c r="D658"/>
      <c r="E658"/>
      <c r="F658"/>
    </row>
    <row r="659" spans="1:6" x14ac:dyDescent="0.3">
      <c r="A659"/>
      <c r="B659"/>
      <c r="C659"/>
      <c r="D659"/>
      <c r="E659"/>
      <c r="F659"/>
    </row>
    <row r="660" spans="1:6" x14ac:dyDescent="0.3">
      <c r="A660"/>
      <c r="B660"/>
      <c r="C660"/>
      <c r="D660"/>
      <c r="E660"/>
      <c r="F660"/>
    </row>
    <row r="661" spans="1:6" x14ac:dyDescent="0.3">
      <c r="A661"/>
      <c r="B661"/>
      <c r="C661"/>
      <c r="D661"/>
      <c r="E661"/>
      <c r="F661"/>
    </row>
    <row r="662" spans="1:6" x14ac:dyDescent="0.3">
      <c r="A662"/>
      <c r="B662"/>
      <c r="C662"/>
      <c r="D662"/>
      <c r="E662"/>
      <c r="F662"/>
    </row>
    <row r="663" spans="1:6" x14ac:dyDescent="0.3">
      <c r="A663"/>
      <c r="B663"/>
      <c r="C663"/>
      <c r="D663"/>
      <c r="E663"/>
      <c r="F663"/>
    </row>
    <row r="664" spans="1:6" x14ac:dyDescent="0.3">
      <c r="A664"/>
      <c r="B664"/>
      <c r="C664"/>
      <c r="D664"/>
      <c r="E664"/>
      <c r="F664"/>
    </row>
    <row r="665" spans="1:6" x14ac:dyDescent="0.3">
      <c r="A665"/>
      <c r="B665"/>
      <c r="C665"/>
      <c r="D665"/>
      <c r="E665"/>
      <c r="F665"/>
    </row>
    <row r="666" spans="1:6" x14ac:dyDescent="0.3">
      <c r="A666"/>
      <c r="B666"/>
      <c r="C666"/>
      <c r="D666"/>
      <c r="E666"/>
      <c r="F666"/>
    </row>
    <row r="667" spans="1:6" x14ac:dyDescent="0.3">
      <c r="A667"/>
      <c r="B667"/>
      <c r="C667"/>
      <c r="D667"/>
      <c r="E667"/>
      <c r="F667"/>
    </row>
    <row r="668" spans="1:6" x14ac:dyDescent="0.3">
      <c r="A668"/>
      <c r="B668"/>
      <c r="C668"/>
      <c r="D668"/>
      <c r="E668"/>
      <c r="F668"/>
    </row>
    <row r="669" spans="1:6" x14ac:dyDescent="0.3">
      <c r="A669"/>
      <c r="B669"/>
      <c r="C669"/>
      <c r="D669"/>
      <c r="E669"/>
      <c r="F669"/>
    </row>
    <row r="670" spans="1:6" x14ac:dyDescent="0.3">
      <c r="A670"/>
      <c r="B670"/>
      <c r="C670"/>
      <c r="D670"/>
      <c r="E670"/>
      <c r="F670"/>
    </row>
    <row r="671" spans="1:6" x14ac:dyDescent="0.3">
      <c r="A671"/>
      <c r="B671"/>
      <c r="C671"/>
      <c r="D671"/>
      <c r="E671"/>
      <c r="F671"/>
    </row>
    <row r="672" spans="1:6" x14ac:dyDescent="0.3">
      <c r="A672"/>
      <c r="B672"/>
      <c r="C672"/>
      <c r="D672"/>
      <c r="E672"/>
      <c r="F672"/>
    </row>
    <row r="673" spans="1:6" x14ac:dyDescent="0.3">
      <c r="A673"/>
      <c r="B673"/>
      <c r="C673"/>
      <c r="D673"/>
      <c r="E673"/>
      <c r="F673"/>
    </row>
    <row r="674" spans="1:6" x14ac:dyDescent="0.3">
      <c r="A674"/>
      <c r="B674"/>
      <c r="C674"/>
      <c r="D674"/>
      <c r="E674"/>
      <c r="F674"/>
    </row>
    <row r="675" spans="1:6" x14ac:dyDescent="0.3">
      <c r="A675"/>
      <c r="B675"/>
      <c r="C675"/>
      <c r="D675"/>
      <c r="E675"/>
      <c r="F675"/>
    </row>
    <row r="676" spans="1:6" x14ac:dyDescent="0.3">
      <c r="A676"/>
      <c r="B676"/>
      <c r="C676"/>
      <c r="D676"/>
      <c r="E676"/>
      <c r="F676"/>
    </row>
    <row r="677" spans="1:6" x14ac:dyDescent="0.3">
      <c r="A677"/>
      <c r="B677"/>
      <c r="C677"/>
      <c r="D677"/>
      <c r="E677"/>
      <c r="F677"/>
    </row>
    <row r="678" spans="1:6" x14ac:dyDescent="0.3">
      <c r="A678"/>
      <c r="B678"/>
      <c r="C678"/>
      <c r="D678"/>
      <c r="E678"/>
      <c r="F678"/>
    </row>
    <row r="679" spans="1:6" x14ac:dyDescent="0.3">
      <c r="A679"/>
      <c r="B679"/>
      <c r="C679"/>
      <c r="D679"/>
      <c r="E679"/>
      <c r="F679"/>
    </row>
    <row r="680" spans="1:6" x14ac:dyDescent="0.3">
      <c r="A680"/>
      <c r="B680"/>
      <c r="C680"/>
      <c r="D680"/>
      <c r="E680"/>
      <c r="F680"/>
    </row>
    <row r="681" spans="1:6" x14ac:dyDescent="0.3">
      <c r="A681"/>
      <c r="B681"/>
      <c r="C681"/>
      <c r="D681"/>
      <c r="E681"/>
      <c r="F681"/>
    </row>
    <row r="682" spans="1:6" x14ac:dyDescent="0.3">
      <c r="A682"/>
      <c r="B682"/>
      <c r="C682"/>
      <c r="D682"/>
      <c r="E682"/>
      <c r="F682"/>
    </row>
    <row r="683" spans="1:6" x14ac:dyDescent="0.3">
      <c r="A683"/>
      <c r="B683"/>
      <c r="C683"/>
      <c r="D683"/>
      <c r="E683"/>
      <c r="F683"/>
    </row>
    <row r="684" spans="1:6" x14ac:dyDescent="0.3">
      <c r="A684"/>
      <c r="B684"/>
      <c r="C684"/>
      <c r="D684"/>
      <c r="E684"/>
      <c r="F684"/>
    </row>
    <row r="685" spans="1:6" x14ac:dyDescent="0.3">
      <c r="A685"/>
      <c r="B685"/>
      <c r="C685"/>
      <c r="D685"/>
      <c r="E685"/>
      <c r="F685"/>
    </row>
    <row r="686" spans="1:6" x14ac:dyDescent="0.3">
      <c r="A686"/>
      <c r="B686"/>
      <c r="C686"/>
      <c r="D686"/>
      <c r="E686"/>
      <c r="F686"/>
    </row>
    <row r="687" spans="1:6" x14ac:dyDescent="0.3">
      <c r="A687"/>
      <c r="B687"/>
      <c r="C687"/>
      <c r="D687"/>
      <c r="E687"/>
      <c r="F687"/>
    </row>
    <row r="688" spans="1:6" x14ac:dyDescent="0.3">
      <c r="A688"/>
      <c r="B688"/>
      <c r="C688"/>
      <c r="D688"/>
      <c r="E688"/>
      <c r="F688"/>
    </row>
    <row r="689" spans="1:6" x14ac:dyDescent="0.3">
      <c r="A689"/>
      <c r="B689"/>
      <c r="C689"/>
      <c r="D689"/>
      <c r="E689"/>
      <c r="F689"/>
    </row>
    <row r="690" spans="1:6" x14ac:dyDescent="0.3">
      <c r="A690"/>
      <c r="B690"/>
      <c r="C690"/>
      <c r="D690"/>
      <c r="E690"/>
      <c r="F690"/>
    </row>
    <row r="691" spans="1:6" x14ac:dyDescent="0.3">
      <c r="A691"/>
      <c r="B691"/>
      <c r="C691"/>
      <c r="D691"/>
      <c r="E691"/>
      <c r="F691"/>
    </row>
    <row r="692" spans="1:6" x14ac:dyDescent="0.3">
      <c r="A692"/>
      <c r="B692"/>
      <c r="C692"/>
      <c r="D692"/>
      <c r="E692"/>
      <c r="F692"/>
    </row>
    <row r="693" spans="1:6" x14ac:dyDescent="0.3">
      <c r="A693"/>
      <c r="B693"/>
      <c r="C693"/>
      <c r="D693"/>
      <c r="E693"/>
      <c r="F693"/>
    </row>
    <row r="694" spans="1:6" x14ac:dyDescent="0.3">
      <c r="A694"/>
      <c r="B694"/>
      <c r="C694"/>
      <c r="D694"/>
      <c r="E694"/>
      <c r="F694"/>
    </row>
    <row r="695" spans="1:6" x14ac:dyDescent="0.3">
      <c r="A695"/>
      <c r="B695"/>
      <c r="C695"/>
      <c r="D695"/>
      <c r="E695"/>
      <c r="F695"/>
    </row>
    <row r="696" spans="1:6" x14ac:dyDescent="0.3">
      <c r="A696"/>
      <c r="B696"/>
      <c r="C696"/>
      <c r="D696"/>
      <c r="E696"/>
      <c r="F696"/>
    </row>
    <row r="697" spans="1:6" x14ac:dyDescent="0.3">
      <c r="A697"/>
      <c r="B697"/>
      <c r="C697"/>
      <c r="D697"/>
      <c r="E697"/>
      <c r="F697"/>
    </row>
    <row r="698" spans="1:6" x14ac:dyDescent="0.3">
      <c r="A698"/>
      <c r="B698"/>
      <c r="C698"/>
      <c r="D698"/>
      <c r="E698"/>
      <c r="F698"/>
    </row>
    <row r="699" spans="1:6" x14ac:dyDescent="0.3">
      <c r="A699"/>
      <c r="B699"/>
      <c r="C699"/>
      <c r="D699"/>
      <c r="E699"/>
      <c r="F699"/>
    </row>
    <row r="700" spans="1:6" x14ac:dyDescent="0.3">
      <c r="A700"/>
      <c r="B700"/>
      <c r="C700"/>
      <c r="D700"/>
      <c r="E700"/>
      <c r="F700"/>
    </row>
    <row r="701" spans="1:6" x14ac:dyDescent="0.3">
      <c r="A701"/>
      <c r="B701"/>
      <c r="C701"/>
      <c r="D701"/>
      <c r="E701"/>
      <c r="F701"/>
    </row>
    <row r="702" spans="1:6" x14ac:dyDescent="0.3">
      <c r="A702"/>
      <c r="B702"/>
      <c r="C702"/>
      <c r="D702"/>
      <c r="E702"/>
      <c r="F702"/>
    </row>
    <row r="703" spans="1:6" x14ac:dyDescent="0.3">
      <c r="A703"/>
      <c r="B703"/>
      <c r="C703"/>
      <c r="D703"/>
      <c r="E703"/>
      <c r="F703"/>
    </row>
    <row r="704" spans="1:6" x14ac:dyDescent="0.3">
      <c r="A704"/>
      <c r="B704"/>
      <c r="C704"/>
      <c r="D704"/>
      <c r="E704"/>
      <c r="F704"/>
    </row>
    <row r="705" spans="1:6" x14ac:dyDescent="0.3">
      <c r="A705"/>
      <c r="B705"/>
      <c r="C705"/>
      <c r="D705"/>
      <c r="E705"/>
      <c r="F705"/>
    </row>
    <row r="706" spans="1:6" x14ac:dyDescent="0.3">
      <c r="A706"/>
      <c r="B706"/>
      <c r="C706"/>
      <c r="D706"/>
      <c r="E706"/>
      <c r="F706"/>
    </row>
    <row r="707" spans="1:6" x14ac:dyDescent="0.3">
      <c r="A707"/>
      <c r="B707"/>
      <c r="C707"/>
      <c r="D707"/>
      <c r="E707"/>
      <c r="F707"/>
    </row>
    <row r="708" spans="1:6" x14ac:dyDescent="0.3">
      <c r="A708"/>
      <c r="B708"/>
      <c r="C708"/>
      <c r="D708"/>
      <c r="E708"/>
      <c r="F708"/>
    </row>
    <row r="709" spans="1:6" x14ac:dyDescent="0.3">
      <c r="A709"/>
      <c r="B709"/>
      <c r="C709"/>
      <c r="D709"/>
      <c r="E709"/>
      <c r="F709"/>
    </row>
    <row r="710" spans="1:6" x14ac:dyDescent="0.3">
      <c r="A710"/>
      <c r="B710"/>
      <c r="C710"/>
      <c r="D710"/>
      <c r="E710"/>
      <c r="F710"/>
    </row>
    <row r="711" spans="1:6" x14ac:dyDescent="0.3">
      <c r="A711"/>
      <c r="B711"/>
      <c r="C711"/>
      <c r="D711"/>
      <c r="E711"/>
      <c r="F711"/>
    </row>
    <row r="712" spans="1:6" x14ac:dyDescent="0.3">
      <c r="A712"/>
      <c r="B712"/>
      <c r="C712"/>
      <c r="D712"/>
      <c r="E712"/>
      <c r="F712"/>
    </row>
    <row r="713" spans="1:6" x14ac:dyDescent="0.3">
      <c r="A713"/>
      <c r="B713"/>
      <c r="C713"/>
      <c r="D713"/>
      <c r="E713"/>
      <c r="F713"/>
    </row>
    <row r="714" spans="1:6" x14ac:dyDescent="0.3">
      <c r="A714"/>
      <c r="B714"/>
      <c r="C714"/>
      <c r="D714"/>
      <c r="E714"/>
      <c r="F714"/>
    </row>
    <row r="715" spans="1:6" x14ac:dyDescent="0.3">
      <c r="A715"/>
      <c r="B715"/>
      <c r="C715"/>
      <c r="D715"/>
      <c r="E715"/>
      <c r="F715"/>
    </row>
    <row r="716" spans="1:6" x14ac:dyDescent="0.3">
      <c r="A716"/>
      <c r="B716"/>
      <c r="C716"/>
      <c r="D716"/>
      <c r="E716"/>
      <c r="F716"/>
    </row>
    <row r="717" spans="1:6" x14ac:dyDescent="0.3">
      <c r="A717"/>
      <c r="B717"/>
      <c r="C717"/>
      <c r="D717"/>
      <c r="E717"/>
      <c r="F717"/>
    </row>
    <row r="718" spans="1:6" x14ac:dyDescent="0.3">
      <c r="A718"/>
      <c r="B718"/>
      <c r="C718"/>
      <c r="D718"/>
      <c r="E718"/>
      <c r="F718"/>
    </row>
    <row r="719" spans="1:6" x14ac:dyDescent="0.3">
      <c r="A719"/>
      <c r="B719"/>
      <c r="C719"/>
      <c r="D719"/>
      <c r="E719"/>
      <c r="F719"/>
    </row>
    <row r="720" spans="1:6" x14ac:dyDescent="0.3">
      <c r="A720"/>
      <c r="B720"/>
      <c r="C720"/>
      <c r="D720"/>
      <c r="E720"/>
      <c r="F720"/>
    </row>
    <row r="721" spans="1:6" x14ac:dyDescent="0.3">
      <c r="A721"/>
      <c r="B721"/>
      <c r="C721"/>
      <c r="D721"/>
      <c r="E721"/>
      <c r="F721"/>
    </row>
    <row r="722" spans="1:6" x14ac:dyDescent="0.3">
      <c r="A722"/>
      <c r="B722"/>
      <c r="C722"/>
      <c r="D722"/>
      <c r="E722"/>
      <c r="F722"/>
    </row>
    <row r="723" spans="1:6" x14ac:dyDescent="0.3">
      <c r="A723"/>
      <c r="B723"/>
      <c r="C723"/>
      <c r="D723"/>
      <c r="E723"/>
      <c r="F723"/>
    </row>
    <row r="724" spans="1:6" x14ac:dyDescent="0.3">
      <c r="A724"/>
      <c r="B724"/>
      <c r="C724"/>
      <c r="D724"/>
      <c r="E724"/>
      <c r="F724"/>
    </row>
    <row r="725" spans="1:6" x14ac:dyDescent="0.3">
      <c r="A725"/>
      <c r="B725"/>
      <c r="C725"/>
      <c r="D725"/>
      <c r="E725"/>
      <c r="F725"/>
    </row>
    <row r="726" spans="1:6" x14ac:dyDescent="0.3">
      <c r="A726"/>
      <c r="B726"/>
      <c r="C726"/>
      <c r="D726"/>
      <c r="E726"/>
      <c r="F726"/>
    </row>
    <row r="727" spans="1:6" x14ac:dyDescent="0.3">
      <c r="A727"/>
      <c r="B727"/>
      <c r="C727"/>
      <c r="D727"/>
      <c r="E727"/>
      <c r="F727"/>
    </row>
    <row r="728" spans="1:6" x14ac:dyDescent="0.3">
      <c r="A728"/>
      <c r="B728"/>
      <c r="C728"/>
      <c r="D728"/>
      <c r="E728"/>
      <c r="F728"/>
    </row>
    <row r="729" spans="1:6" x14ac:dyDescent="0.3">
      <c r="A729"/>
      <c r="B729"/>
      <c r="C729"/>
      <c r="D729"/>
      <c r="E729"/>
      <c r="F729"/>
    </row>
    <row r="730" spans="1:6" x14ac:dyDescent="0.3">
      <c r="A730"/>
      <c r="B730"/>
      <c r="C730"/>
      <c r="D730"/>
      <c r="E730"/>
      <c r="F730"/>
    </row>
    <row r="731" spans="1:6" x14ac:dyDescent="0.3">
      <c r="A731"/>
      <c r="B731"/>
      <c r="C731"/>
      <c r="D731"/>
      <c r="E731"/>
      <c r="F731"/>
    </row>
    <row r="732" spans="1:6" x14ac:dyDescent="0.3">
      <c r="A732"/>
      <c r="B732"/>
      <c r="C732"/>
      <c r="D732"/>
      <c r="E732"/>
      <c r="F732"/>
    </row>
    <row r="733" spans="1:6" x14ac:dyDescent="0.3">
      <c r="A733"/>
      <c r="B733"/>
      <c r="C733"/>
      <c r="D733"/>
      <c r="E733"/>
      <c r="F733"/>
    </row>
    <row r="734" spans="1:6" x14ac:dyDescent="0.3">
      <c r="A734"/>
      <c r="B734"/>
      <c r="C734"/>
      <c r="D734"/>
      <c r="E734"/>
      <c r="F734"/>
    </row>
    <row r="735" spans="1:6" x14ac:dyDescent="0.3">
      <c r="A735"/>
      <c r="B735"/>
      <c r="C735"/>
      <c r="D735"/>
      <c r="E735"/>
      <c r="F735"/>
    </row>
    <row r="736" spans="1:6" x14ac:dyDescent="0.3">
      <c r="A736"/>
      <c r="B736"/>
      <c r="C736"/>
      <c r="D736"/>
      <c r="E736"/>
      <c r="F736"/>
    </row>
    <row r="737" spans="1:6" x14ac:dyDescent="0.3">
      <c r="A737"/>
      <c r="B737"/>
      <c r="C737"/>
      <c r="D737"/>
      <c r="E737"/>
      <c r="F737"/>
    </row>
    <row r="738" spans="1:6" x14ac:dyDescent="0.3">
      <c r="A738"/>
      <c r="B738"/>
      <c r="C738"/>
      <c r="D738"/>
      <c r="E738"/>
      <c r="F738"/>
    </row>
    <row r="739" spans="1:6" x14ac:dyDescent="0.3">
      <c r="A739"/>
      <c r="B739"/>
      <c r="C739"/>
      <c r="D739"/>
      <c r="E739"/>
      <c r="F739"/>
    </row>
    <row r="740" spans="1:6" x14ac:dyDescent="0.3">
      <c r="A740"/>
      <c r="B740"/>
      <c r="C740"/>
      <c r="D740"/>
      <c r="E740"/>
      <c r="F740"/>
    </row>
    <row r="741" spans="1:6" x14ac:dyDescent="0.3">
      <c r="A741"/>
      <c r="B741"/>
      <c r="C741"/>
      <c r="D741"/>
      <c r="E741"/>
      <c r="F741"/>
    </row>
    <row r="742" spans="1:6" x14ac:dyDescent="0.3">
      <c r="A742"/>
      <c r="B742"/>
      <c r="C742"/>
      <c r="D742"/>
      <c r="E742"/>
      <c r="F742"/>
    </row>
    <row r="743" spans="1:6" x14ac:dyDescent="0.3">
      <c r="A743"/>
      <c r="B743"/>
      <c r="C743"/>
      <c r="D743"/>
      <c r="E743"/>
      <c r="F743"/>
    </row>
    <row r="744" spans="1:6" x14ac:dyDescent="0.3">
      <c r="A744"/>
      <c r="B744"/>
      <c r="C744"/>
      <c r="D744"/>
      <c r="E744"/>
      <c r="F744"/>
    </row>
    <row r="745" spans="1:6" x14ac:dyDescent="0.3">
      <c r="A745"/>
      <c r="B745"/>
      <c r="C745"/>
      <c r="D745"/>
      <c r="E745"/>
      <c r="F745"/>
    </row>
    <row r="746" spans="1:6" x14ac:dyDescent="0.3">
      <c r="A746"/>
      <c r="B746"/>
      <c r="C746"/>
      <c r="D746"/>
      <c r="E746"/>
      <c r="F746"/>
    </row>
    <row r="747" spans="1:6" x14ac:dyDescent="0.3">
      <c r="A747"/>
      <c r="B747"/>
      <c r="C747"/>
      <c r="D747"/>
      <c r="E747"/>
      <c r="F747"/>
    </row>
    <row r="748" spans="1:6" x14ac:dyDescent="0.3">
      <c r="A748"/>
      <c r="B748"/>
      <c r="C748"/>
      <c r="D748"/>
      <c r="E748"/>
      <c r="F748"/>
    </row>
    <row r="749" spans="1:6" x14ac:dyDescent="0.3">
      <c r="A749"/>
      <c r="B749"/>
      <c r="C749"/>
      <c r="D749"/>
      <c r="E749"/>
      <c r="F749"/>
    </row>
    <row r="750" spans="1:6" x14ac:dyDescent="0.3">
      <c r="A750"/>
      <c r="B750"/>
      <c r="C750"/>
      <c r="D750"/>
      <c r="E750"/>
      <c r="F750"/>
    </row>
    <row r="751" spans="1:6" x14ac:dyDescent="0.3">
      <c r="A751"/>
      <c r="B751"/>
      <c r="C751"/>
      <c r="D751"/>
      <c r="E751"/>
      <c r="F751"/>
    </row>
    <row r="752" spans="1:6" x14ac:dyDescent="0.3">
      <c r="A752"/>
      <c r="B752"/>
      <c r="C752"/>
      <c r="D752"/>
      <c r="E752"/>
      <c r="F752"/>
    </row>
    <row r="753" spans="1:6" x14ac:dyDescent="0.3">
      <c r="A753"/>
      <c r="B753"/>
      <c r="C753"/>
      <c r="D753"/>
      <c r="E753"/>
      <c r="F753"/>
    </row>
    <row r="754" spans="1:6" x14ac:dyDescent="0.3">
      <c r="A754"/>
      <c r="B754"/>
      <c r="C754"/>
      <c r="D754"/>
      <c r="E754"/>
      <c r="F754"/>
    </row>
    <row r="755" spans="1:6" x14ac:dyDescent="0.3">
      <c r="A755"/>
      <c r="B755"/>
      <c r="C755"/>
      <c r="D755"/>
      <c r="E755"/>
      <c r="F755"/>
    </row>
    <row r="756" spans="1:6" x14ac:dyDescent="0.3">
      <c r="A756"/>
      <c r="B756"/>
      <c r="C756"/>
      <c r="D756"/>
      <c r="E756"/>
      <c r="F756"/>
    </row>
    <row r="757" spans="1:6" x14ac:dyDescent="0.3">
      <c r="A757"/>
      <c r="B757"/>
      <c r="C757"/>
      <c r="D757"/>
      <c r="E757"/>
      <c r="F757"/>
    </row>
    <row r="758" spans="1:6" x14ac:dyDescent="0.3">
      <c r="A758"/>
      <c r="B758"/>
      <c r="C758"/>
      <c r="D758"/>
      <c r="E758"/>
      <c r="F758"/>
    </row>
    <row r="759" spans="1:6" x14ac:dyDescent="0.3">
      <c r="A759"/>
      <c r="B759"/>
      <c r="C759"/>
      <c r="D759"/>
      <c r="E759"/>
      <c r="F759"/>
    </row>
    <row r="760" spans="1:6" x14ac:dyDescent="0.3">
      <c r="A760"/>
      <c r="B760"/>
      <c r="C760"/>
      <c r="D760"/>
      <c r="E760"/>
      <c r="F760"/>
    </row>
    <row r="761" spans="1:6" x14ac:dyDescent="0.3">
      <c r="A761"/>
      <c r="B761"/>
      <c r="C761"/>
      <c r="D761"/>
      <c r="E761"/>
      <c r="F761"/>
    </row>
    <row r="762" spans="1:6" x14ac:dyDescent="0.3">
      <c r="A762"/>
      <c r="B762"/>
      <c r="C762"/>
      <c r="D762"/>
      <c r="E762"/>
      <c r="F762"/>
    </row>
    <row r="763" spans="1:6" x14ac:dyDescent="0.3">
      <c r="A763"/>
      <c r="B763"/>
      <c r="C763"/>
      <c r="D763"/>
      <c r="E763"/>
      <c r="F763"/>
    </row>
    <row r="764" spans="1:6" x14ac:dyDescent="0.3">
      <c r="A764"/>
      <c r="B764"/>
      <c r="C764"/>
      <c r="D764"/>
      <c r="E764"/>
      <c r="F764"/>
    </row>
    <row r="765" spans="1:6" x14ac:dyDescent="0.3">
      <c r="A765"/>
      <c r="B765"/>
      <c r="C765"/>
      <c r="D765"/>
      <c r="E765"/>
      <c r="F765"/>
    </row>
    <row r="766" spans="1:6" x14ac:dyDescent="0.3">
      <c r="A766"/>
      <c r="B766"/>
      <c r="C766"/>
      <c r="D766"/>
      <c r="E766"/>
      <c r="F766"/>
    </row>
    <row r="767" spans="1:6" x14ac:dyDescent="0.3">
      <c r="A767"/>
      <c r="B767"/>
      <c r="C767"/>
      <c r="D767"/>
      <c r="E767"/>
      <c r="F767"/>
    </row>
    <row r="768" spans="1:6" x14ac:dyDescent="0.3">
      <c r="A768"/>
      <c r="B768"/>
      <c r="C768"/>
      <c r="D768"/>
      <c r="E768"/>
      <c r="F768"/>
    </row>
    <row r="769" spans="1:6" x14ac:dyDescent="0.3">
      <c r="A769"/>
      <c r="B769"/>
      <c r="C769"/>
      <c r="D769"/>
      <c r="E769"/>
      <c r="F769"/>
    </row>
    <row r="770" spans="1:6" x14ac:dyDescent="0.3">
      <c r="A770"/>
      <c r="B770"/>
      <c r="C770"/>
      <c r="D770"/>
      <c r="E770"/>
      <c r="F770"/>
    </row>
    <row r="771" spans="1:6" x14ac:dyDescent="0.3">
      <c r="A771"/>
      <c r="B771"/>
      <c r="C771"/>
      <c r="D771"/>
      <c r="E771"/>
      <c r="F771"/>
    </row>
    <row r="772" spans="1:6" x14ac:dyDescent="0.3">
      <c r="A772"/>
      <c r="B772"/>
      <c r="C772"/>
      <c r="D772"/>
      <c r="E772"/>
      <c r="F772"/>
    </row>
    <row r="773" spans="1:6" x14ac:dyDescent="0.3">
      <c r="A773"/>
      <c r="B773"/>
      <c r="C773"/>
      <c r="D773"/>
      <c r="E773"/>
      <c r="F773"/>
    </row>
    <row r="774" spans="1:6" x14ac:dyDescent="0.3">
      <c r="A774"/>
      <c r="B774"/>
      <c r="C774"/>
      <c r="D774"/>
      <c r="E774"/>
      <c r="F774"/>
    </row>
    <row r="775" spans="1:6" x14ac:dyDescent="0.3">
      <c r="A775"/>
      <c r="B775"/>
      <c r="C775"/>
      <c r="D775"/>
      <c r="E775"/>
      <c r="F775"/>
    </row>
    <row r="776" spans="1:6" x14ac:dyDescent="0.3">
      <c r="A776"/>
      <c r="B776"/>
      <c r="C776"/>
      <c r="D776"/>
      <c r="E776"/>
      <c r="F776"/>
    </row>
    <row r="777" spans="1:6" x14ac:dyDescent="0.3">
      <c r="A777"/>
      <c r="B777"/>
      <c r="C777"/>
      <c r="D777"/>
      <c r="E777"/>
      <c r="F777"/>
    </row>
    <row r="778" spans="1:6" x14ac:dyDescent="0.3">
      <c r="A778"/>
      <c r="B778"/>
      <c r="C778"/>
      <c r="D778"/>
      <c r="E778"/>
      <c r="F778"/>
    </row>
    <row r="779" spans="1:6" x14ac:dyDescent="0.3">
      <c r="A779"/>
      <c r="B779"/>
      <c r="C779"/>
      <c r="D779"/>
      <c r="E779"/>
      <c r="F779"/>
    </row>
    <row r="780" spans="1:6" x14ac:dyDescent="0.3">
      <c r="A780"/>
      <c r="B780"/>
      <c r="C780"/>
      <c r="D780"/>
      <c r="E780"/>
      <c r="F780"/>
    </row>
    <row r="781" spans="1:6" x14ac:dyDescent="0.3">
      <c r="A781"/>
      <c r="B781"/>
      <c r="C781"/>
      <c r="D781"/>
      <c r="E781"/>
      <c r="F781"/>
    </row>
    <row r="782" spans="1:6" x14ac:dyDescent="0.3">
      <c r="A782"/>
      <c r="B782"/>
      <c r="C782"/>
      <c r="D782"/>
      <c r="E782"/>
      <c r="F782"/>
    </row>
    <row r="783" spans="1:6" x14ac:dyDescent="0.3">
      <c r="A783"/>
      <c r="B783"/>
      <c r="C783"/>
      <c r="D783"/>
      <c r="E783"/>
      <c r="F783"/>
    </row>
    <row r="784" spans="1:6" x14ac:dyDescent="0.3">
      <c r="A784"/>
      <c r="B784"/>
      <c r="C784"/>
      <c r="D784"/>
      <c r="E784"/>
      <c r="F784"/>
    </row>
    <row r="785" spans="1:6" x14ac:dyDescent="0.3">
      <c r="A785"/>
      <c r="B785"/>
      <c r="C785"/>
      <c r="D785"/>
      <c r="E785"/>
      <c r="F785"/>
    </row>
    <row r="786" spans="1:6" x14ac:dyDescent="0.3">
      <c r="A786"/>
      <c r="B786"/>
      <c r="C786"/>
      <c r="D786"/>
      <c r="E786"/>
      <c r="F786"/>
    </row>
    <row r="787" spans="1:6" x14ac:dyDescent="0.3">
      <c r="A787"/>
      <c r="B787"/>
      <c r="C787"/>
      <c r="D787"/>
      <c r="E787"/>
      <c r="F787"/>
    </row>
    <row r="788" spans="1:6" x14ac:dyDescent="0.3">
      <c r="A788"/>
      <c r="B788"/>
      <c r="C788"/>
      <c r="D788"/>
      <c r="E788"/>
      <c r="F788"/>
    </row>
    <row r="789" spans="1:6" x14ac:dyDescent="0.3">
      <c r="A789"/>
      <c r="B789"/>
      <c r="C789"/>
      <c r="D789"/>
      <c r="E789"/>
      <c r="F789"/>
    </row>
    <row r="790" spans="1:6" x14ac:dyDescent="0.3">
      <c r="A790"/>
      <c r="B790"/>
      <c r="C790"/>
      <c r="D790"/>
      <c r="E790"/>
      <c r="F790"/>
    </row>
    <row r="791" spans="1:6" x14ac:dyDescent="0.3">
      <c r="A791"/>
      <c r="B791"/>
      <c r="C791"/>
      <c r="D791"/>
      <c r="E791"/>
      <c r="F791"/>
    </row>
    <row r="792" spans="1:6" x14ac:dyDescent="0.3">
      <c r="A792"/>
      <c r="B792"/>
      <c r="C792"/>
      <c r="D792"/>
      <c r="E792"/>
      <c r="F792"/>
    </row>
    <row r="793" spans="1:6" x14ac:dyDescent="0.3">
      <c r="A793"/>
      <c r="B793"/>
      <c r="C793"/>
      <c r="D793"/>
      <c r="E793"/>
      <c r="F793"/>
    </row>
    <row r="794" spans="1:6" x14ac:dyDescent="0.3">
      <c r="A794"/>
      <c r="B794"/>
      <c r="C794"/>
      <c r="D794"/>
      <c r="E794"/>
      <c r="F794"/>
    </row>
    <row r="795" spans="1:6" x14ac:dyDescent="0.3">
      <c r="A795"/>
      <c r="B795"/>
      <c r="C795"/>
      <c r="D795"/>
      <c r="E795"/>
      <c r="F795"/>
    </row>
    <row r="796" spans="1:6" x14ac:dyDescent="0.3">
      <c r="A796"/>
      <c r="B796"/>
      <c r="C796"/>
      <c r="D796"/>
      <c r="E796"/>
      <c r="F796"/>
    </row>
    <row r="797" spans="1:6" x14ac:dyDescent="0.3">
      <c r="A797"/>
      <c r="B797"/>
      <c r="C797"/>
      <c r="D797"/>
      <c r="E797"/>
      <c r="F797"/>
    </row>
    <row r="798" spans="1:6" x14ac:dyDescent="0.3">
      <c r="A798"/>
      <c r="B798"/>
      <c r="C798"/>
      <c r="D798"/>
      <c r="E798"/>
      <c r="F798"/>
    </row>
    <row r="799" spans="1:6" x14ac:dyDescent="0.3">
      <c r="A799"/>
      <c r="B799"/>
      <c r="C799"/>
      <c r="D799"/>
      <c r="E799"/>
      <c r="F799"/>
    </row>
    <row r="800" spans="1:6" x14ac:dyDescent="0.3">
      <c r="A800"/>
      <c r="B800"/>
      <c r="C800"/>
      <c r="D800"/>
      <c r="E800"/>
      <c r="F800"/>
    </row>
    <row r="801" spans="1:6" x14ac:dyDescent="0.3">
      <c r="A801"/>
      <c r="B801"/>
      <c r="C801"/>
      <c r="D801"/>
      <c r="E801"/>
      <c r="F801"/>
    </row>
    <row r="802" spans="1:6" x14ac:dyDescent="0.3">
      <c r="A802"/>
      <c r="B802"/>
      <c r="C802"/>
      <c r="D802"/>
      <c r="E802"/>
      <c r="F802"/>
    </row>
    <row r="803" spans="1:6" x14ac:dyDescent="0.3">
      <c r="A803"/>
      <c r="B803"/>
      <c r="C803"/>
      <c r="D803"/>
      <c r="E803"/>
      <c r="F803"/>
    </row>
    <row r="804" spans="1:6" x14ac:dyDescent="0.3">
      <c r="A804"/>
      <c r="B804"/>
      <c r="C804"/>
      <c r="D804"/>
      <c r="E804"/>
      <c r="F804"/>
    </row>
    <row r="805" spans="1:6" x14ac:dyDescent="0.3">
      <c r="A805"/>
      <c r="B805"/>
      <c r="C805"/>
      <c r="D805"/>
      <c r="E805"/>
      <c r="F805"/>
    </row>
    <row r="806" spans="1:6" x14ac:dyDescent="0.3">
      <c r="A806"/>
      <c r="B806"/>
      <c r="C806"/>
      <c r="D806"/>
      <c r="E806"/>
      <c r="F806"/>
    </row>
    <row r="807" spans="1:6" x14ac:dyDescent="0.3">
      <c r="A807"/>
      <c r="B807"/>
      <c r="C807"/>
      <c r="D807"/>
      <c r="E807"/>
      <c r="F807"/>
    </row>
    <row r="808" spans="1:6" x14ac:dyDescent="0.3">
      <c r="A808"/>
      <c r="B808"/>
      <c r="C808"/>
      <c r="D808"/>
      <c r="E808"/>
      <c r="F808"/>
    </row>
    <row r="809" spans="1:6" x14ac:dyDescent="0.3">
      <c r="A809"/>
      <c r="B809"/>
      <c r="C809"/>
      <c r="D809"/>
      <c r="E809"/>
      <c r="F809"/>
    </row>
    <row r="810" spans="1:6" x14ac:dyDescent="0.3">
      <c r="A810"/>
      <c r="B810"/>
      <c r="C810"/>
      <c r="D810"/>
      <c r="E810"/>
      <c r="F810"/>
    </row>
    <row r="811" spans="1:6" x14ac:dyDescent="0.3">
      <c r="A811"/>
      <c r="B811"/>
      <c r="C811"/>
      <c r="D811"/>
      <c r="E811"/>
      <c r="F811"/>
    </row>
    <row r="812" spans="1:6" x14ac:dyDescent="0.3">
      <c r="A812"/>
      <c r="B812"/>
      <c r="C812"/>
      <c r="D812"/>
      <c r="E812"/>
      <c r="F812"/>
    </row>
    <row r="813" spans="1:6" x14ac:dyDescent="0.3">
      <c r="A813"/>
      <c r="B813"/>
      <c r="C813"/>
      <c r="D813"/>
      <c r="E813"/>
      <c r="F813"/>
    </row>
    <row r="814" spans="1:6" x14ac:dyDescent="0.3">
      <c r="A814"/>
      <c r="B814"/>
      <c r="C814"/>
      <c r="D814"/>
      <c r="E814"/>
      <c r="F814"/>
    </row>
    <row r="815" spans="1:6" x14ac:dyDescent="0.3">
      <c r="A815"/>
      <c r="B815"/>
      <c r="C815"/>
      <c r="D815"/>
      <c r="E815"/>
      <c r="F815"/>
    </row>
    <row r="816" spans="1:6" x14ac:dyDescent="0.3">
      <c r="A816"/>
      <c r="B816"/>
      <c r="C816"/>
      <c r="D816"/>
      <c r="E816"/>
      <c r="F816"/>
    </row>
    <row r="817" spans="1:6" x14ac:dyDescent="0.3">
      <c r="A817"/>
      <c r="B817"/>
      <c r="C817"/>
      <c r="D817"/>
      <c r="E817"/>
      <c r="F817"/>
    </row>
    <row r="818" spans="1:6" x14ac:dyDescent="0.3">
      <c r="A818"/>
      <c r="B818"/>
      <c r="C818"/>
      <c r="D818"/>
      <c r="E818"/>
      <c r="F818"/>
    </row>
    <row r="819" spans="1:6" x14ac:dyDescent="0.3">
      <c r="A819"/>
      <c r="B819"/>
      <c r="C819"/>
      <c r="D819"/>
      <c r="E819"/>
      <c r="F819"/>
    </row>
    <row r="820" spans="1:6" x14ac:dyDescent="0.3">
      <c r="A820"/>
      <c r="B820"/>
      <c r="C820"/>
      <c r="D820"/>
      <c r="E820"/>
      <c r="F820"/>
    </row>
    <row r="821" spans="1:6" x14ac:dyDescent="0.3">
      <c r="A821"/>
      <c r="B821"/>
      <c r="C821"/>
      <c r="D821"/>
      <c r="E821"/>
      <c r="F821"/>
    </row>
    <row r="822" spans="1:6" x14ac:dyDescent="0.3">
      <c r="A822"/>
      <c r="B822"/>
      <c r="C822"/>
      <c r="D822"/>
      <c r="E822"/>
      <c r="F822"/>
    </row>
    <row r="823" spans="1:6" x14ac:dyDescent="0.3">
      <c r="A823"/>
      <c r="B823"/>
      <c r="C823"/>
      <c r="D823"/>
      <c r="E823"/>
      <c r="F823"/>
    </row>
    <row r="824" spans="1:6" x14ac:dyDescent="0.3">
      <c r="A824"/>
      <c r="B824"/>
      <c r="C824"/>
      <c r="D824"/>
      <c r="E824"/>
      <c r="F824"/>
    </row>
    <row r="825" spans="1:6" x14ac:dyDescent="0.3">
      <c r="A825"/>
      <c r="B825"/>
      <c r="C825"/>
      <c r="D825"/>
      <c r="E825"/>
      <c r="F825"/>
    </row>
    <row r="826" spans="1:6" x14ac:dyDescent="0.3">
      <c r="A826"/>
      <c r="B826"/>
      <c r="C826"/>
      <c r="D826"/>
      <c r="E826"/>
      <c r="F826"/>
    </row>
    <row r="827" spans="1:6" x14ac:dyDescent="0.3">
      <c r="A827"/>
      <c r="B827"/>
      <c r="C827"/>
      <c r="D827"/>
      <c r="E827"/>
      <c r="F827"/>
    </row>
    <row r="828" spans="1:6" x14ac:dyDescent="0.3">
      <c r="A828"/>
      <c r="B828"/>
      <c r="C828"/>
      <c r="D828"/>
      <c r="E828"/>
      <c r="F828"/>
    </row>
    <row r="829" spans="1:6" x14ac:dyDescent="0.3">
      <c r="A829"/>
      <c r="B829"/>
      <c r="C829"/>
      <c r="D829"/>
      <c r="E829"/>
      <c r="F829"/>
    </row>
    <row r="830" spans="1:6" x14ac:dyDescent="0.3">
      <c r="A830"/>
      <c r="B830"/>
      <c r="C830"/>
      <c r="D830"/>
      <c r="E830"/>
      <c r="F830"/>
    </row>
    <row r="831" spans="1:6" x14ac:dyDescent="0.3">
      <c r="A831"/>
      <c r="B831"/>
      <c r="C831"/>
      <c r="D831"/>
      <c r="E831"/>
      <c r="F831"/>
    </row>
    <row r="832" spans="1:6" x14ac:dyDescent="0.3">
      <c r="A832"/>
      <c r="B832"/>
      <c r="C832"/>
      <c r="D832"/>
      <c r="E832"/>
      <c r="F832"/>
    </row>
    <row r="833" spans="1:6" x14ac:dyDescent="0.3">
      <c r="A833"/>
      <c r="B833"/>
      <c r="C833"/>
      <c r="D833"/>
      <c r="E833"/>
      <c r="F833"/>
    </row>
    <row r="834" spans="1:6" x14ac:dyDescent="0.3">
      <c r="A834"/>
      <c r="B834"/>
      <c r="C834"/>
      <c r="D834"/>
      <c r="E834"/>
      <c r="F834"/>
    </row>
    <row r="835" spans="1:6" x14ac:dyDescent="0.3">
      <c r="A835"/>
      <c r="B835"/>
      <c r="C835"/>
      <c r="D835"/>
      <c r="E835"/>
      <c r="F835"/>
    </row>
    <row r="836" spans="1:6" x14ac:dyDescent="0.3">
      <c r="A836"/>
      <c r="B836"/>
      <c r="C836"/>
      <c r="D836"/>
      <c r="E836"/>
      <c r="F836"/>
    </row>
    <row r="837" spans="1:6" x14ac:dyDescent="0.3">
      <c r="A837"/>
      <c r="B837"/>
      <c r="C837"/>
      <c r="D837"/>
      <c r="E837"/>
      <c r="F837"/>
    </row>
    <row r="838" spans="1:6" x14ac:dyDescent="0.3">
      <c r="A838"/>
      <c r="B838"/>
      <c r="C838"/>
      <c r="D838"/>
      <c r="E838"/>
      <c r="F838"/>
    </row>
    <row r="839" spans="1:6" x14ac:dyDescent="0.3">
      <c r="A839"/>
      <c r="B839"/>
      <c r="C839"/>
      <c r="D839"/>
      <c r="E839"/>
      <c r="F839"/>
    </row>
    <row r="840" spans="1:6" x14ac:dyDescent="0.3">
      <c r="A840"/>
      <c r="B840"/>
      <c r="C840"/>
      <c r="D840"/>
      <c r="E840"/>
      <c r="F840"/>
    </row>
    <row r="841" spans="1:6" x14ac:dyDescent="0.3">
      <c r="A841"/>
      <c r="B841"/>
      <c r="C841"/>
      <c r="D841"/>
      <c r="E841"/>
      <c r="F841"/>
    </row>
    <row r="842" spans="1:6" x14ac:dyDescent="0.3">
      <c r="A842"/>
      <c r="B842"/>
      <c r="C842"/>
      <c r="D842"/>
      <c r="E842"/>
      <c r="F842"/>
    </row>
    <row r="843" spans="1:6" x14ac:dyDescent="0.3">
      <c r="A843"/>
      <c r="B843"/>
      <c r="C843"/>
      <c r="D843"/>
      <c r="E843"/>
      <c r="F843"/>
    </row>
    <row r="844" spans="1:6" x14ac:dyDescent="0.3">
      <c r="A844"/>
      <c r="B844"/>
      <c r="C844"/>
      <c r="D844"/>
      <c r="E844"/>
      <c r="F844"/>
    </row>
    <row r="845" spans="1:6" x14ac:dyDescent="0.3">
      <c r="A845"/>
      <c r="B845"/>
      <c r="C845"/>
      <c r="D845"/>
      <c r="E845"/>
      <c r="F845"/>
    </row>
    <row r="846" spans="1:6" x14ac:dyDescent="0.3">
      <c r="A846"/>
      <c r="B846"/>
      <c r="C846"/>
      <c r="D846"/>
      <c r="E846"/>
      <c r="F846"/>
    </row>
    <row r="847" spans="1:6" x14ac:dyDescent="0.3">
      <c r="A847"/>
      <c r="B847"/>
      <c r="C847"/>
      <c r="D847"/>
      <c r="E847"/>
      <c r="F847"/>
    </row>
    <row r="848" spans="1:6" x14ac:dyDescent="0.3">
      <c r="A848"/>
      <c r="B848"/>
      <c r="C848"/>
      <c r="D848"/>
      <c r="E848"/>
      <c r="F848"/>
    </row>
    <row r="849" spans="1:6" x14ac:dyDescent="0.3">
      <c r="A849"/>
      <c r="B849"/>
      <c r="C849"/>
      <c r="D849"/>
      <c r="E849"/>
      <c r="F849"/>
    </row>
    <row r="850" spans="1:6" x14ac:dyDescent="0.3">
      <c r="A850"/>
      <c r="B850"/>
      <c r="C850"/>
      <c r="D850"/>
      <c r="E850"/>
      <c r="F850"/>
    </row>
    <row r="851" spans="1:6" x14ac:dyDescent="0.3">
      <c r="A851"/>
      <c r="B851"/>
      <c r="C851"/>
      <c r="D851"/>
      <c r="E851"/>
      <c r="F851"/>
    </row>
    <row r="852" spans="1:6" x14ac:dyDescent="0.3">
      <c r="A852"/>
      <c r="B852"/>
      <c r="C852"/>
      <c r="D852"/>
      <c r="E852"/>
      <c r="F852"/>
    </row>
    <row r="853" spans="1:6" x14ac:dyDescent="0.3">
      <c r="A853"/>
      <c r="B853"/>
      <c r="C853"/>
      <c r="D853"/>
      <c r="E853"/>
      <c r="F853"/>
    </row>
    <row r="854" spans="1:6" x14ac:dyDescent="0.3">
      <c r="A854"/>
      <c r="B854"/>
      <c r="C854"/>
      <c r="D854"/>
      <c r="E854"/>
      <c r="F854"/>
    </row>
    <row r="855" spans="1:6" x14ac:dyDescent="0.3">
      <c r="A855"/>
      <c r="B855"/>
      <c r="C855"/>
      <c r="D855"/>
      <c r="E855"/>
      <c r="F855"/>
    </row>
    <row r="856" spans="1:6" x14ac:dyDescent="0.3">
      <c r="A856"/>
      <c r="B856"/>
      <c r="C856"/>
      <c r="D856"/>
      <c r="E856"/>
      <c r="F856"/>
    </row>
    <row r="857" spans="1:6" x14ac:dyDescent="0.3">
      <c r="A857"/>
      <c r="B857"/>
      <c r="C857"/>
      <c r="D857"/>
      <c r="E857"/>
      <c r="F857"/>
    </row>
    <row r="858" spans="1:6" x14ac:dyDescent="0.3">
      <c r="A858"/>
      <c r="B858"/>
      <c r="C858"/>
      <c r="D858"/>
      <c r="E858"/>
      <c r="F858"/>
    </row>
    <row r="859" spans="1:6" x14ac:dyDescent="0.3">
      <c r="A859"/>
      <c r="B859"/>
      <c r="C859"/>
      <c r="D859"/>
      <c r="E859"/>
      <c r="F859"/>
    </row>
    <row r="860" spans="1:6" x14ac:dyDescent="0.3">
      <c r="A860"/>
      <c r="B860"/>
      <c r="C860"/>
      <c r="D860"/>
      <c r="E860"/>
      <c r="F860"/>
    </row>
    <row r="861" spans="1:6" x14ac:dyDescent="0.3">
      <c r="A861"/>
      <c r="B861"/>
      <c r="C861"/>
      <c r="D861"/>
      <c r="E861"/>
      <c r="F861"/>
    </row>
    <row r="862" spans="1:6" x14ac:dyDescent="0.3">
      <c r="A862"/>
      <c r="B862"/>
      <c r="C862"/>
      <c r="D862"/>
      <c r="E862"/>
      <c r="F862"/>
    </row>
    <row r="863" spans="1:6" x14ac:dyDescent="0.3">
      <c r="A863"/>
      <c r="B863"/>
      <c r="C863"/>
      <c r="D863"/>
      <c r="E863"/>
      <c r="F863"/>
    </row>
    <row r="864" spans="1:6" x14ac:dyDescent="0.3">
      <c r="A864"/>
      <c r="B864"/>
      <c r="C864"/>
      <c r="D864"/>
      <c r="E864"/>
      <c r="F864"/>
    </row>
    <row r="865" spans="1:6" x14ac:dyDescent="0.3">
      <c r="A865"/>
      <c r="B865"/>
      <c r="C865"/>
      <c r="D865"/>
      <c r="E865"/>
      <c r="F865"/>
    </row>
    <row r="866" spans="1:6" x14ac:dyDescent="0.3">
      <c r="A866"/>
      <c r="B866"/>
      <c r="C866"/>
      <c r="D866"/>
      <c r="E866"/>
      <c r="F866"/>
    </row>
    <row r="867" spans="1:6" x14ac:dyDescent="0.3">
      <c r="A867"/>
      <c r="B867"/>
      <c r="C867"/>
      <c r="D867"/>
      <c r="E867"/>
      <c r="F867"/>
    </row>
    <row r="868" spans="1:6" x14ac:dyDescent="0.3">
      <c r="A868"/>
      <c r="B868"/>
      <c r="C868"/>
      <c r="D868"/>
      <c r="E868"/>
      <c r="F868"/>
    </row>
    <row r="869" spans="1:6" x14ac:dyDescent="0.3">
      <c r="A869"/>
      <c r="B869"/>
      <c r="C869"/>
      <c r="D869"/>
      <c r="E869"/>
      <c r="F869"/>
    </row>
    <row r="870" spans="1:6" x14ac:dyDescent="0.3">
      <c r="A870"/>
      <c r="B870"/>
      <c r="C870"/>
      <c r="D870"/>
      <c r="E870"/>
      <c r="F870"/>
    </row>
    <row r="871" spans="1:6" x14ac:dyDescent="0.3">
      <c r="A871"/>
      <c r="B871"/>
      <c r="C871"/>
      <c r="D871"/>
      <c r="E871"/>
      <c r="F871"/>
    </row>
    <row r="872" spans="1:6" x14ac:dyDescent="0.3">
      <c r="A872"/>
      <c r="B872"/>
      <c r="C872"/>
      <c r="D872"/>
      <c r="E872"/>
      <c r="F872"/>
    </row>
    <row r="873" spans="1:6" x14ac:dyDescent="0.3">
      <c r="A873"/>
      <c r="B873"/>
      <c r="C873"/>
      <c r="D873"/>
      <c r="E873"/>
      <c r="F873"/>
    </row>
    <row r="874" spans="1:6" x14ac:dyDescent="0.3">
      <c r="A874"/>
      <c r="B874"/>
      <c r="C874"/>
      <c r="D874"/>
      <c r="E874"/>
      <c r="F874"/>
    </row>
    <row r="875" spans="1:6" x14ac:dyDescent="0.3">
      <c r="A875"/>
      <c r="B875"/>
      <c r="C875"/>
      <c r="D875"/>
      <c r="E875"/>
      <c r="F875"/>
    </row>
    <row r="876" spans="1:6" x14ac:dyDescent="0.3">
      <c r="A876"/>
      <c r="B876"/>
      <c r="C876"/>
      <c r="D876"/>
      <c r="E876"/>
      <c r="F876"/>
    </row>
    <row r="877" spans="1:6" x14ac:dyDescent="0.3">
      <c r="A877"/>
      <c r="B877"/>
      <c r="C877"/>
      <c r="D877"/>
      <c r="E877"/>
      <c r="F877"/>
    </row>
    <row r="878" spans="1:6" x14ac:dyDescent="0.3">
      <c r="A878"/>
      <c r="B878"/>
      <c r="C878"/>
      <c r="D878"/>
      <c r="E878"/>
      <c r="F878"/>
    </row>
    <row r="879" spans="1:6" x14ac:dyDescent="0.3">
      <c r="A879"/>
      <c r="B879"/>
      <c r="C879"/>
      <c r="D879"/>
      <c r="E879"/>
      <c r="F879"/>
    </row>
    <row r="880" spans="1:6" x14ac:dyDescent="0.3">
      <c r="A880"/>
      <c r="B880"/>
      <c r="C880"/>
      <c r="D880"/>
      <c r="E880"/>
      <c r="F880"/>
    </row>
    <row r="881" spans="1:6" x14ac:dyDescent="0.3">
      <c r="A881"/>
      <c r="B881"/>
      <c r="C881"/>
      <c r="D881"/>
      <c r="E881"/>
      <c r="F881"/>
    </row>
    <row r="882" spans="1:6" x14ac:dyDescent="0.3">
      <c r="A882"/>
      <c r="B882"/>
      <c r="C882"/>
      <c r="D882"/>
      <c r="E882"/>
      <c r="F882"/>
    </row>
    <row r="883" spans="1:6" x14ac:dyDescent="0.3">
      <c r="A883"/>
      <c r="B883"/>
      <c r="C883"/>
      <c r="D883"/>
      <c r="E883"/>
      <c r="F883"/>
    </row>
    <row r="884" spans="1:6" x14ac:dyDescent="0.3">
      <c r="A884"/>
      <c r="B884"/>
      <c r="C884"/>
      <c r="D884"/>
      <c r="E884"/>
      <c r="F884"/>
    </row>
    <row r="885" spans="1:6" x14ac:dyDescent="0.3">
      <c r="A885"/>
      <c r="B885"/>
      <c r="C885"/>
      <c r="D885"/>
      <c r="E885"/>
      <c r="F885"/>
    </row>
    <row r="886" spans="1:6" x14ac:dyDescent="0.3">
      <c r="A886"/>
      <c r="B886"/>
      <c r="C886"/>
      <c r="D886"/>
      <c r="E886"/>
      <c r="F886"/>
    </row>
    <row r="887" spans="1:6" x14ac:dyDescent="0.3">
      <c r="A887"/>
      <c r="B887"/>
      <c r="C887"/>
      <c r="D887"/>
      <c r="E887"/>
      <c r="F887"/>
    </row>
    <row r="888" spans="1:6" x14ac:dyDescent="0.3">
      <c r="A888"/>
      <c r="B888"/>
      <c r="C888"/>
      <c r="D888"/>
      <c r="E888"/>
      <c r="F888"/>
    </row>
    <row r="889" spans="1:6" x14ac:dyDescent="0.3">
      <c r="A889"/>
      <c r="B889"/>
      <c r="C889"/>
      <c r="D889"/>
      <c r="E889"/>
      <c r="F889"/>
    </row>
    <row r="890" spans="1:6" x14ac:dyDescent="0.3">
      <c r="A890"/>
      <c r="B890"/>
      <c r="C890"/>
      <c r="D890"/>
      <c r="E890"/>
      <c r="F890"/>
    </row>
    <row r="891" spans="1:6" x14ac:dyDescent="0.3">
      <c r="A891"/>
      <c r="B891"/>
      <c r="C891"/>
      <c r="D891"/>
      <c r="E891"/>
      <c r="F891"/>
    </row>
    <row r="892" spans="1:6" x14ac:dyDescent="0.3">
      <c r="A892"/>
      <c r="B892"/>
      <c r="C892"/>
      <c r="D892"/>
      <c r="E892"/>
      <c r="F892"/>
    </row>
    <row r="893" spans="1:6" x14ac:dyDescent="0.3">
      <c r="A893"/>
      <c r="B893"/>
      <c r="C893"/>
      <c r="D893"/>
      <c r="E893"/>
      <c r="F893"/>
    </row>
    <row r="894" spans="1:6" x14ac:dyDescent="0.3">
      <c r="A894"/>
      <c r="B894"/>
      <c r="C894"/>
      <c r="D894"/>
      <c r="E894"/>
      <c r="F894"/>
    </row>
    <row r="895" spans="1:6" x14ac:dyDescent="0.3">
      <c r="A895"/>
      <c r="B895"/>
      <c r="C895"/>
      <c r="D895"/>
      <c r="E895"/>
      <c r="F895"/>
    </row>
    <row r="896" spans="1:6" x14ac:dyDescent="0.3">
      <c r="A896"/>
      <c r="B896"/>
      <c r="C896"/>
      <c r="D896"/>
      <c r="E896"/>
      <c r="F896"/>
    </row>
    <row r="897" spans="1:6" x14ac:dyDescent="0.3">
      <c r="A897"/>
      <c r="B897"/>
      <c r="C897"/>
      <c r="D897"/>
      <c r="E897"/>
      <c r="F897"/>
    </row>
    <row r="898" spans="1:6" x14ac:dyDescent="0.3">
      <c r="A898"/>
      <c r="B898"/>
      <c r="C898"/>
      <c r="D898"/>
      <c r="E898"/>
      <c r="F898"/>
    </row>
    <row r="899" spans="1:6" x14ac:dyDescent="0.3">
      <c r="A899"/>
      <c r="B899"/>
      <c r="C899"/>
      <c r="D899"/>
      <c r="E899"/>
      <c r="F899"/>
    </row>
    <row r="900" spans="1:6" x14ac:dyDescent="0.3">
      <c r="A900"/>
      <c r="B900"/>
      <c r="C900"/>
      <c r="D900"/>
      <c r="E900"/>
      <c r="F900"/>
    </row>
    <row r="901" spans="1:6" x14ac:dyDescent="0.3">
      <c r="A901"/>
      <c r="B901"/>
      <c r="C901"/>
      <c r="D901"/>
      <c r="E901"/>
      <c r="F901"/>
    </row>
    <row r="902" spans="1:6" x14ac:dyDescent="0.3">
      <c r="A902"/>
      <c r="B902"/>
      <c r="C902"/>
      <c r="D902"/>
      <c r="E902"/>
      <c r="F902"/>
    </row>
    <row r="903" spans="1:6" x14ac:dyDescent="0.3">
      <c r="A903"/>
      <c r="B903"/>
      <c r="C903"/>
      <c r="D903"/>
      <c r="E903"/>
      <c r="F903"/>
    </row>
    <row r="904" spans="1:6" x14ac:dyDescent="0.3">
      <c r="A904"/>
      <c r="B904"/>
      <c r="C904"/>
      <c r="D904"/>
      <c r="E904"/>
      <c r="F904"/>
    </row>
    <row r="905" spans="1:6" x14ac:dyDescent="0.3">
      <c r="A905"/>
      <c r="B905"/>
      <c r="C905"/>
      <c r="D905"/>
      <c r="E905"/>
      <c r="F905"/>
    </row>
    <row r="906" spans="1:6" x14ac:dyDescent="0.3">
      <c r="A906"/>
      <c r="B906"/>
      <c r="C906"/>
      <c r="D906"/>
      <c r="E906"/>
      <c r="F906"/>
    </row>
    <row r="907" spans="1:6" x14ac:dyDescent="0.3">
      <c r="A907"/>
      <c r="B907"/>
      <c r="C907"/>
      <c r="D907"/>
      <c r="E907"/>
      <c r="F907"/>
    </row>
    <row r="908" spans="1:6" x14ac:dyDescent="0.3">
      <c r="A908"/>
      <c r="B908"/>
      <c r="C908"/>
      <c r="D908"/>
      <c r="E908"/>
      <c r="F908"/>
    </row>
    <row r="909" spans="1:6" x14ac:dyDescent="0.3">
      <c r="A909"/>
      <c r="B909"/>
      <c r="C909"/>
      <c r="D909"/>
      <c r="E909"/>
      <c r="F909"/>
    </row>
    <row r="910" spans="1:6" x14ac:dyDescent="0.3">
      <c r="A910"/>
      <c r="B910"/>
      <c r="C910"/>
      <c r="D910"/>
      <c r="E910"/>
      <c r="F910"/>
    </row>
    <row r="911" spans="1:6" x14ac:dyDescent="0.3">
      <c r="A911"/>
      <c r="B911"/>
      <c r="C911"/>
      <c r="D911"/>
      <c r="E911"/>
      <c r="F911"/>
    </row>
    <row r="912" spans="1:6" x14ac:dyDescent="0.3">
      <c r="A912"/>
      <c r="B912"/>
      <c r="C912"/>
      <c r="D912"/>
      <c r="E912"/>
      <c r="F912"/>
    </row>
    <row r="913" spans="1:6" x14ac:dyDescent="0.3">
      <c r="A913"/>
      <c r="B913"/>
      <c r="C913"/>
      <c r="D913"/>
      <c r="E913"/>
      <c r="F913"/>
    </row>
    <row r="914" spans="1:6" x14ac:dyDescent="0.3">
      <c r="A914"/>
      <c r="B914"/>
      <c r="C914"/>
      <c r="D914"/>
      <c r="E914"/>
      <c r="F914"/>
    </row>
    <row r="915" spans="1:6" x14ac:dyDescent="0.3">
      <c r="A915"/>
      <c r="B915"/>
      <c r="C915"/>
      <c r="D915"/>
      <c r="E915"/>
      <c r="F915"/>
    </row>
    <row r="916" spans="1:6" x14ac:dyDescent="0.3">
      <c r="A916"/>
      <c r="B916"/>
      <c r="C916"/>
      <c r="D916"/>
      <c r="E916"/>
      <c r="F916"/>
    </row>
    <row r="917" spans="1:6" x14ac:dyDescent="0.3">
      <c r="A917"/>
      <c r="B917"/>
      <c r="C917"/>
      <c r="D917"/>
      <c r="E917"/>
      <c r="F917"/>
    </row>
    <row r="918" spans="1:6" x14ac:dyDescent="0.3">
      <c r="A918"/>
      <c r="B918"/>
      <c r="C918"/>
      <c r="D918"/>
      <c r="E918"/>
      <c r="F918"/>
    </row>
    <row r="919" spans="1:6" x14ac:dyDescent="0.3">
      <c r="A919"/>
      <c r="B919"/>
      <c r="C919"/>
      <c r="D919"/>
      <c r="E919"/>
      <c r="F919"/>
    </row>
    <row r="920" spans="1:6" x14ac:dyDescent="0.3">
      <c r="A920"/>
      <c r="B920"/>
      <c r="C920"/>
      <c r="D920"/>
      <c r="E920"/>
      <c r="F920"/>
    </row>
    <row r="921" spans="1:6" x14ac:dyDescent="0.3">
      <c r="A921"/>
      <c r="B921"/>
      <c r="C921"/>
      <c r="D921"/>
      <c r="E921"/>
      <c r="F921"/>
    </row>
    <row r="922" spans="1:6" x14ac:dyDescent="0.3">
      <c r="A922"/>
      <c r="B922"/>
      <c r="C922"/>
      <c r="D922"/>
      <c r="E922"/>
      <c r="F922"/>
    </row>
    <row r="923" spans="1:6" x14ac:dyDescent="0.3">
      <c r="A923"/>
      <c r="B923"/>
      <c r="C923"/>
      <c r="D923"/>
      <c r="E923"/>
      <c r="F923"/>
    </row>
    <row r="924" spans="1:6" x14ac:dyDescent="0.3">
      <c r="A924"/>
      <c r="B924"/>
      <c r="C924"/>
      <c r="D924"/>
      <c r="E924"/>
      <c r="F924"/>
    </row>
    <row r="925" spans="1:6" x14ac:dyDescent="0.3">
      <c r="A925"/>
      <c r="B925"/>
      <c r="C925"/>
      <c r="D925"/>
      <c r="E925"/>
      <c r="F925"/>
    </row>
    <row r="926" spans="1:6" x14ac:dyDescent="0.3">
      <c r="A926"/>
      <c r="B926"/>
      <c r="C926"/>
      <c r="D926"/>
      <c r="E926"/>
      <c r="F926"/>
    </row>
    <row r="927" spans="1:6" x14ac:dyDescent="0.3">
      <c r="A927"/>
      <c r="B927"/>
      <c r="C927"/>
      <c r="D927"/>
      <c r="E927"/>
      <c r="F927"/>
    </row>
    <row r="928" spans="1:6" x14ac:dyDescent="0.3">
      <c r="A928"/>
      <c r="B928"/>
      <c r="C928"/>
      <c r="D928"/>
      <c r="E928"/>
      <c r="F928"/>
    </row>
    <row r="929" spans="1:6" x14ac:dyDescent="0.3">
      <c r="A929"/>
      <c r="B929"/>
      <c r="C929"/>
      <c r="D929"/>
      <c r="E929"/>
      <c r="F929"/>
    </row>
    <row r="930" spans="1:6" x14ac:dyDescent="0.3">
      <c r="A930"/>
      <c r="B930"/>
      <c r="C930"/>
      <c r="D930"/>
      <c r="E930"/>
      <c r="F930"/>
    </row>
    <row r="931" spans="1:6" x14ac:dyDescent="0.3">
      <c r="A931"/>
      <c r="B931"/>
      <c r="C931"/>
      <c r="D931"/>
      <c r="E931"/>
      <c r="F931"/>
    </row>
    <row r="932" spans="1:6" x14ac:dyDescent="0.3">
      <c r="A932"/>
      <c r="B932"/>
      <c r="C932"/>
      <c r="D932"/>
      <c r="E932"/>
      <c r="F932"/>
    </row>
    <row r="933" spans="1:6" x14ac:dyDescent="0.3">
      <c r="A933"/>
      <c r="B933"/>
      <c r="C933"/>
      <c r="D933"/>
      <c r="E933"/>
      <c r="F933"/>
    </row>
    <row r="934" spans="1:6" x14ac:dyDescent="0.3">
      <c r="A934"/>
      <c r="B934"/>
      <c r="C934"/>
      <c r="D934"/>
      <c r="E934"/>
      <c r="F934"/>
    </row>
    <row r="935" spans="1:6" x14ac:dyDescent="0.3">
      <c r="A935"/>
      <c r="B935"/>
      <c r="C935"/>
      <c r="D935"/>
      <c r="E935"/>
      <c r="F935"/>
    </row>
    <row r="936" spans="1:6" x14ac:dyDescent="0.3">
      <c r="A936"/>
      <c r="B936"/>
      <c r="C936"/>
      <c r="D936"/>
      <c r="E936"/>
      <c r="F936"/>
    </row>
    <row r="937" spans="1:6" x14ac:dyDescent="0.3">
      <c r="A937"/>
      <c r="B937"/>
      <c r="C937"/>
      <c r="D937"/>
      <c r="E937"/>
      <c r="F937"/>
    </row>
    <row r="938" spans="1:6" x14ac:dyDescent="0.3">
      <c r="A938"/>
      <c r="B938"/>
      <c r="C938"/>
      <c r="D938"/>
      <c r="E938"/>
      <c r="F938"/>
    </row>
    <row r="939" spans="1:6" x14ac:dyDescent="0.3">
      <c r="A939"/>
      <c r="B939"/>
      <c r="C939"/>
      <c r="D939"/>
      <c r="E939"/>
      <c r="F939"/>
    </row>
    <row r="940" spans="1:6" x14ac:dyDescent="0.3">
      <c r="A940"/>
      <c r="B940"/>
      <c r="C940"/>
      <c r="D940"/>
      <c r="E940"/>
      <c r="F940"/>
    </row>
    <row r="941" spans="1:6" x14ac:dyDescent="0.3">
      <c r="A941"/>
      <c r="B941"/>
      <c r="C941"/>
      <c r="D941"/>
      <c r="E941"/>
      <c r="F941"/>
    </row>
    <row r="942" spans="1:6" x14ac:dyDescent="0.3">
      <c r="A942"/>
      <c r="B942"/>
      <c r="C942"/>
      <c r="D942"/>
      <c r="E942"/>
      <c r="F942"/>
    </row>
    <row r="943" spans="1:6" x14ac:dyDescent="0.3">
      <c r="A943"/>
      <c r="B943"/>
      <c r="C943"/>
      <c r="D943"/>
      <c r="E943"/>
      <c r="F943"/>
    </row>
    <row r="944" spans="1:6" x14ac:dyDescent="0.3">
      <c r="A944"/>
      <c r="B944"/>
      <c r="C944"/>
      <c r="D944"/>
      <c r="E944"/>
      <c r="F944"/>
    </row>
    <row r="945" spans="1:6" x14ac:dyDescent="0.3">
      <c r="A945"/>
      <c r="B945"/>
      <c r="C945"/>
      <c r="D945"/>
      <c r="E945"/>
      <c r="F945"/>
    </row>
    <row r="946" spans="1:6" x14ac:dyDescent="0.3">
      <c r="A946"/>
      <c r="B946"/>
      <c r="C946"/>
      <c r="D946"/>
      <c r="E946"/>
      <c r="F946"/>
    </row>
    <row r="947" spans="1:6" x14ac:dyDescent="0.3">
      <c r="A947"/>
      <c r="B947"/>
      <c r="C947"/>
      <c r="D947"/>
      <c r="E947"/>
      <c r="F947"/>
    </row>
    <row r="948" spans="1:6" x14ac:dyDescent="0.3">
      <c r="A948"/>
      <c r="B948"/>
      <c r="C948"/>
      <c r="D948"/>
      <c r="E948"/>
      <c r="F948"/>
    </row>
    <row r="949" spans="1:6" x14ac:dyDescent="0.3">
      <c r="A949"/>
      <c r="B949"/>
      <c r="C949"/>
      <c r="D949"/>
      <c r="E949"/>
      <c r="F949"/>
    </row>
    <row r="950" spans="1:6" x14ac:dyDescent="0.3">
      <c r="A950"/>
      <c r="B950"/>
      <c r="C950"/>
      <c r="D950"/>
      <c r="E950"/>
      <c r="F950"/>
    </row>
    <row r="951" spans="1:6" x14ac:dyDescent="0.3">
      <c r="A951"/>
      <c r="B951"/>
      <c r="C951"/>
      <c r="D951"/>
      <c r="E951"/>
      <c r="F951"/>
    </row>
    <row r="952" spans="1:6" x14ac:dyDescent="0.3">
      <c r="A952"/>
      <c r="B952"/>
      <c r="C952"/>
      <c r="D952"/>
      <c r="E952"/>
      <c r="F952"/>
    </row>
    <row r="953" spans="1:6" x14ac:dyDescent="0.3">
      <c r="A953"/>
      <c r="B953"/>
      <c r="C953"/>
      <c r="D953"/>
      <c r="E953"/>
      <c r="F953"/>
    </row>
    <row r="954" spans="1:6" x14ac:dyDescent="0.3">
      <c r="A954"/>
      <c r="B954"/>
      <c r="C954"/>
      <c r="D954"/>
      <c r="E954"/>
      <c r="F954"/>
    </row>
    <row r="955" spans="1:6" x14ac:dyDescent="0.3">
      <c r="A955"/>
      <c r="B955"/>
      <c r="C955"/>
      <c r="D955"/>
      <c r="E955"/>
      <c r="F955"/>
    </row>
    <row r="956" spans="1:6" x14ac:dyDescent="0.3">
      <c r="A956"/>
      <c r="B956"/>
      <c r="C956"/>
      <c r="D956"/>
      <c r="E956"/>
      <c r="F956"/>
    </row>
    <row r="957" spans="1:6" x14ac:dyDescent="0.3">
      <c r="A957"/>
      <c r="B957"/>
      <c r="C957"/>
      <c r="D957"/>
      <c r="E957"/>
      <c r="F957"/>
    </row>
    <row r="958" spans="1:6" x14ac:dyDescent="0.3">
      <c r="A958"/>
      <c r="B958"/>
      <c r="C958"/>
      <c r="D958"/>
      <c r="E958"/>
      <c r="F958"/>
    </row>
    <row r="959" spans="1:6" x14ac:dyDescent="0.3">
      <c r="A959"/>
      <c r="B959"/>
      <c r="C959"/>
      <c r="D959"/>
      <c r="E959"/>
      <c r="F959"/>
    </row>
    <row r="960" spans="1:6" x14ac:dyDescent="0.3">
      <c r="A960"/>
      <c r="B960"/>
      <c r="C960"/>
      <c r="D960"/>
      <c r="E960"/>
      <c r="F960"/>
    </row>
    <row r="961" spans="1:6" x14ac:dyDescent="0.3">
      <c r="A961"/>
      <c r="B961"/>
      <c r="C961"/>
      <c r="D961"/>
      <c r="E961"/>
      <c r="F961"/>
    </row>
    <row r="962" spans="1:6" x14ac:dyDescent="0.3">
      <c r="A962"/>
      <c r="B962"/>
      <c r="C962"/>
      <c r="D962"/>
      <c r="E962"/>
      <c r="F962"/>
    </row>
    <row r="963" spans="1:6" x14ac:dyDescent="0.3">
      <c r="A963"/>
      <c r="B963"/>
      <c r="C963"/>
      <c r="D963"/>
      <c r="E963"/>
      <c r="F963"/>
    </row>
    <row r="964" spans="1:6" x14ac:dyDescent="0.3">
      <c r="A964"/>
      <c r="B964"/>
      <c r="C964"/>
      <c r="D964"/>
      <c r="E964"/>
      <c r="F964"/>
    </row>
    <row r="965" spans="1:6" x14ac:dyDescent="0.3">
      <c r="A965"/>
      <c r="B965"/>
      <c r="C965"/>
      <c r="D965"/>
      <c r="E965"/>
      <c r="F965"/>
    </row>
    <row r="966" spans="1:6" x14ac:dyDescent="0.3">
      <c r="A966"/>
      <c r="B966"/>
      <c r="C966"/>
      <c r="D966"/>
      <c r="E966"/>
      <c r="F966"/>
    </row>
    <row r="967" spans="1:6" x14ac:dyDescent="0.3">
      <c r="A967"/>
      <c r="B967"/>
      <c r="C967"/>
      <c r="D967"/>
      <c r="E967"/>
      <c r="F967"/>
    </row>
    <row r="968" spans="1:6" x14ac:dyDescent="0.3">
      <c r="A968"/>
      <c r="B968"/>
      <c r="C968"/>
      <c r="D968"/>
      <c r="E968"/>
      <c r="F968"/>
    </row>
    <row r="969" spans="1:6" x14ac:dyDescent="0.3">
      <c r="A969"/>
      <c r="B969"/>
      <c r="C969"/>
      <c r="D969"/>
      <c r="E969"/>
      <c r="F969"/>
    </row>
    <row r="970" spans="1:6" x14ac:dyDescent="0.3">
      <c r="A970"/>
      <c r="B970"/>
      <c r="C970"/>
      <c r="D970"/>
      <c r="E970"/>
      <c r="F970"/>
    </row>
    <row r="971" spans="1:6" x14ac:dyDescent="0.3">
      <c r="A971"/>
      <c r="B971"/>
      <c r="C971"/>
      <c r="D971"/>
      <c r="E971"/>
      <c r="F971"/>
    </row>
    <row r="972" spans="1:6" x14ac:dyDescent="0.3">
      <c r="A972"/>
      <c r="B972"/>
      <c r="C972"/>
      <c r="D972"/>
      <c r="E972"/>
      <c r="F972"/>
    </row>
    <row r="973" spans="1:6" x14ac:dyDescent="0.3">
      <c r="A973"/>
      <c r="B973"/>
      <c r="C973"/>
      <c r="D973"/>
      <c r="E973"/>
      <c r="F973"/>
    </row>
    <row r="974" spans="1:6" x14ac:dyDescent="0.3">
      <c r="A974"/>
      <c r="B974"/>
      <c r="C974"/>
      <c r="D974"/>
      <c r="E974"/>
      <c r="F974"/>
    </row>
    <row r="975" spans="1:6" x14ac:dyDescent="0.3">
      <c r="A975"/>
      <c r="B975"/>
      <c r="C975"/>
      <c r="D975"/>
      <c r="E975"/>
      <c r="F975"/>
    </row>
    <row r="976" spans="1:6" x14ac:dyDescent="0.3">
      <c r="A976"/>
      <c r="B976"/>
      <c r="C976"/>
      <c r="D976"/>
      <c r="E976"/>
      <c r="F976"/>
    </row>
    <row r="977" spans="1:6" x14ac:dyDescent="0.3">
      <c r="A977"/>
      <c r="B977"/>
      <c r="C977"/>
      <c r="D977"/>
      <c r="E977"/>
      <c r="F977"/>
    </row>
    <row r="978" spans="1:6" x14ac:dyDescent="0.3">
      <c r="A978"/>
      <c r="B978"/>
      <c r="C978"/>
      <c r="D978"/>
      <c r="E978"/>
      <c r="F978"/>
    </row>
    <row r="979" spans="1:6" x14ac:dyDescent="0.3">
      <c r="A979"/>
      <c r="B979"/>
      <c r="C979"/>
      <c r="D979"/>
      <c r="E979"/>
      <c r="F979"/>
    </row>
    <row r="980" spans="1:6" x14ac:dyDescent="0.3">
      <c r="A980"/>
      <c r="B980"/>
      <c r="C980"/>
      <c r="D980"/>
      <c r="E980"/>
      <c r="F980"/>
    </row>
    <row r="981" spans="1:6" x14ac:dyDescent="0.3">
      <c r="A981"/>
      <c r="B981"/>
      <c r="C981"/>
      <c r="D981"/>
      <c r="E981"/>
      <c r="F981"/>
    </row>
    <row r="982" spans="1:6" x14ac:dyDescent="0.3">
      <c r="A982"/>
      <c r="B982"/>
      <c r="C982"/>
      <c r="D982"/>
      <c r="E982"/>
      <c r="F982"/>
    </row>
    <row r="983" spans="1:6" x14ac:dyDescent="0.3">
      <c r="A983"/>
      <c r="B983"/>
      <c r="C983"/>
      <c r="D983"/>
      <c r="E983"/>
      <c r="F983"/>
    </row>
    <row r="984" spans="1:6" x14ac:dyDescent="0.3">
      <c r="A984"/>
      <c r="B984"/>
      <c r="C984"/>
      <c r="D984"/>
      <c r="E984"/>
      <c r="F984"/>
    </row>
    <row r="985" spans="1:6" x14ac:dyDescent="0.3">
      <c r="A985"/>
      <c r="B985"/>
      <c r="C985"/>
      <c r="D985"/>
      <c r="E985"/>
      <c r="F985"/>
    </row>
    <row r="986" spans="1:6" x14ac:dyDescent="0.3">
      <c r="A986"/>
      <c r="B986"/>
      <c r="C986"/>
      <c r="D986"/>
      <c r="E986"/>
      <c r="F986"/>
    </row>
    <row r="987" spans="1:6" x14ac:dyDescent="0.3">
      <c r="A987"/>
      <c r="B987"/>
      <c r="C987"/>
      <c r="D987"/>
      <c r="E987"/>
      <c r="F987"/>
    </row>
    <row r="988" spans="1:6" x14ac:dyDescent="0.3">
      <c r="A988"/>
      <c r="B988"/>
      <c r="C988"/>
      <c r="D988"/>
      <c r="E988"/>
      <c r="F988"/>
    </row>
    <row r="989" spans="1:6" x14ac:dyDescent="0.3">
      <c r="A989"/>
      <c r="B989"/>
      <c r="C989"/>
      <c r="D989"/>
      <c r="E989"/>
      <c r="F989"/>
    </row>
    <row r="990" spans="1:6" x14ac:dyDescent="0.3">
      <c r="A990"/>
      <c r="B990"/>
      <c r="C990"/>
      <c r="D990"/>
      <c r="E990"/>
      <c r="F990"/>
    </row>
    <row r="991" spans="1:6" x14ac:dyDescent="0.3">
      <c r="A991"/>
      <c r="B991"/>
      <c r="C991"/>
      <c r="D991"/>
      <c r="E991"/>
      <c r="F991"/>
    </row>
    <row r="992" spans="1:6" x14ac:dyDescent="0.3">
      <c r="A992"/>
      <c r="B992"/>
      <c r="C992"/>
      <c r="D992"/>
      <c r="E992"/>
      <c r="F992"/>
    </row>
    <row r="993" spans="1:6" x14ac:dyDescent="0.3">
      <c r="A993"/>
      <c r="B993"/>
      <c r="C993"/>
      <c r="D993"/>
      <c r="E993"/>
      <c r="F993"/>
    </row>
    <row r="994" spans="1:6" x14ac:dyDescent="0.3">
      <c r="A994"/>
      <c r="B994"/>
      <c r="C994"/>
      <c r="D994"/>
      <c r="E994"/>
      <c r="F994"/>
    </row>
    <row r="995" spans="1:6" x14ac:dyDescent="0.3">
      <c r="A995"/>
      <c r="B995"/>
      <c r="C995"/>
      <c r="D995"/>
      <c r="E995"/>
      <c r="F995"/>
    </row>
    <row r="996" spans="1:6" x14ac:dyDescent="0.3">
      <c r="A996"/>
      <c r="B996"/>
      <c r="C996"/>
      <c r="D996"/>
      <c r="E996"/>
      <c r="F996"/>
    </row>
    <row r="997" spans="1:6" x14ac:dyDescent="0.3">
      <c r="A997"/>
      <c r="B997"/>
      <c r="C997"/>
      <c r="D997"/>
      <c r="E997"/>
      <c r="F997"/>
    </row>
    <row r="998" spans="1:6" x14ac:dyDescent="0.3">
      <c r="A998"/>
      <c r="B998"/>
      <c r="C998"/>
      <c r="D998"/>
      <c r="E998"/>
      <c r="F998"/>
    </row>
    <row r="999" spans="1:6" x14ac:dyDescent="0.3">
      <c r="A999"/>
      <c r="B999"/>
      <c r="C999"/>
      <c r="D999"/>
      <c r="E999"/>
      <c r="F999"/>
    </row>
    <row r="1000" spans="1:6" x14ac:dyDescent="0.3">
      <c r="A1000"/>
      <c r="B1000"/>
      <c r="C1000"/>
      <c r="D1000"/>
      <c r="E1000"/>
      <c r="F1000"/>
    </row>
    <row r="1001" spans="1:6" x14ac:dyDescent="0.3">
      <c r="A1001"/>
      <c r="B1001"/>
      <c r="C1001"/>
      <c r="D1001"/>
      <c r="E1001"/>
      <c r="F1001"/>
    </row>
    <row r="1002" spans="1:6" x14ac:dyDescent="0.3">
      <c r="A1002"/>
      <c r="B1002"/>
      <c r="C1002"/>
      <c r="D1002"/>
      <c r="E1002"/>
      <c r="F1002"/>
    </row>
    <row r="1003" spans="1:6" x14ac:dyDescent="0.3">
      <c r="A1003"/>
      <c r="B1003"/>
      <c r="C1003"/>
      <c r="D1003"/>
      <c r="E1003"/>
      <c r="F1003"/>
    </row>
    <row r="1004" spans="1:6" x14ac:dyDescent="0.3">
      <c r="A1004"/>
      <c r="B1004"/>
      <c r="C1004"/>
      <c r="D1004"/>
      <c r="E1004"/>
      <c r="F1004"/>
    </row>
    <row r="1005" spans="1:6" x14ac:dyDescent="0.3">
      <c r="A1005"/>
      <c r="B1005"/>
      <c r="C1005"/>
      <c r="D1005"/>
      <c r="E1005"/>
      <c r="F1005"/>
    </row>
    <row r="1006" spans="1:6" x14ac:dyDescent="0.3">
      <c r="A1006"/>
      <c r="B1006"/>
      <c r="C1006"/>
      <c r="D1006"/>
      <c r="E1006"/>
      <c r="F1006"/>
    </row>
    <row r="1007" spans="1:6" x14ac:dyDescent="0.3">
      <c r="A1007"/>
      <c r="B1007"/>
      <c r="C1007"/>
      <c r="D1007"/>
      <c r="E1007"/>
      <c r="F1007"/>
    </row>
    <row r="1008" spans="1:6" x14ac:dyDescent="0.3">
      <c r="A1008"/>
      <c r="B1008"/>
      <c r="C1008"/>
      <c r="D1008"/>
      <c r="E1008"/>
      <c r="F1008"/>
    </row>
    <row r="1009" spans="1:6" x14ac:dyDescent="0.3">
      <c r="A1009"/>
      <c r="B1009"/>
      <c r="C1009"/>
      <c r="D1009"/>
      <c r="E1009"/>
      <c r="F1009"/>
    </row>
    <row r="1010" spans="1:6" x14ac:dyDescent="0.3">
      <c r="A1010"/>
      <c r="B1010"/>
      <c r="C1010"/>
      <c r="D1010"/>
      <c r="E1010"/>
      <c r="F1010"/>
    </row>
    <row r="1011" spans="1:6" x14ac:dyDescent="0.3">
      <c r="A1011"/>
      <c r="B1011"/>
      <c r="C1011"/>
      <c r="D1011"/>
      <c r="E1011"/>
      <c r="F1011"/>
    </row>
    <row r="1012" spans="1:6" x14ac:dyDescent="0.3">
      <c r="A1012"/>
      <c r="B1012"/>
      <c r="C1012"/>
      <c r="D1012"/>
      <c r="E1012"/>
      <c r="F1012"/>
    </row>
    <row r="1013" spans="1:6" x14ac:dyDescent="0.3">
      <c r="A1013"/>
      <c r="B1013"/>
      <c r="C1013"/>
      <c r="D1013"/>
      <c r="E1013"/>
      <c r="F1013"/>
    </row>
    <row r="1014" spans="1:6" x14ac:dyDescent="0.3">
      <c r="A1014"/>
      <c r="B1014"/>
      <c r="C1014"/>
      <c r="D1014"/>
      <c r="E1014"/>
      <c r="F1014"/>
    </row>
    <row r="1015" spans="1:6" x14ac:dyDescent="0.3">
      <c r="A1015"/>
      <c r="B1015"/>
      <c r="C1015"/>
      <c r="D1015"/>
      <c r="E1015"/>
      <c r="F1015"/>
    </row>
    <row r="1016" spans="1:6" x14ac:dyDescent="0.3">
      <c r="A1016"/>
      <c r="B1016"/>
      <c r="C1016"/>
      <c r="D1016"/>
      <c r="E1016"/>
      <c r="F1016"/>
    </row>
    <row r="1017" spans="1:6" x14ac:dyDescent="0.3">
      <c r="A1017"/>
      <c r="B1017"/>
      <c r="C1017"/>
      <c r="D1017"/>
      <c r="E1017"/>
      <c r="F1017"/>
    </row>
    <row r="1018" spans="1:6" x14ac:dyDescent="0.3">
      <c r="A1018"/>
      <c r="B1018"/>
      <c r="C1018"/>
      <c r="D1018"/>
      <c r="E1018"/>
      <c r="F1018"/>
    </row>
    <row r="1019" spans="1:6" x14ac:dyDescent="0.3">
      <c r="A1019"/>
      <c r="B1019"/>
      <c r="C1019"/>
      <c r="D1019"/>
      <c r="E1019"/>
      <c r="F1019"/>
    </row>
    <row r="1020" spans="1:6" x14ac:dyDescent="0.3">
      <c r="A1020"/>
      <c r="B1020"/>
      <c r="C1020"/>
      <c r="D1020"/>
      <c r="E1020"/>
      <c r="F1020"/>
    </row>
    <row r="1021" spans="1:6" x14ac:dyDescent="0.3">
      <c r="A1021"/>
      <c r="B1021"/>
      <c r="C1021"/>
      <c r="D1021"/>
      <c r="E1021"/>
      <c r="F1021"/>
    </row>
    <row r="1022" spans="1:6" x14ac:dyDescent="0.3">
      <c r="A1022"/>
      <c r="B1022"/>
      <c r="C1022"/>
      <c r="D1022"/>
      <c r="E1022"/>
      <c r="F1022"/>
    </row>
    <row r="1023" spans="1:6" x14ac:dyDescent="0.3">
      <c r="A1023"/>
      <c r="B1023"/>
      <c r="C1023"/>
      <c r="D1023"/>
      <c r="E1023"/>
      <c r="F1023"/>
    </row>
    <row r="1024" spans="1:6" x14ac:dyDescent="0.3">
      <c r="A1024"/>
      <c r="B1024"/>
      <c r="C1024"/>
      <c r="D1024"/>
      <c r="E1024"/>
      <c r="F1024"/>
    </row>
    <row r="1025" spans="1:6" x14ac:dyDescent="0.3">
      <c r="A1025"/>
      <c r="B1025"/>
      <c r="C1025"/>
      <c r="D1025"/>
      <c r="E1025"/>
      <c r="F1025"/>
    </row>
    <row r="1026" spans="1:6" x14ac:dyDescent="0.3">
      <c r="A1026"/>
      <c r="B1026"/>
      <c r="C1026"/>
      <c r="D1026"/>
      <c r="E1026"/>
      <c r="F1026"/>
    </row>
    <row r="1027" spans="1:6" x14ac:dyDescent="0.3">
      <c r="A1027"/>
      <c r="B1027"/>
      <c r="C1027"/>
      <c r="D1027"/>
      <c r="E1027"/>
      <c r="F1027"/>
    </row>
    <row r="1028" spans="1:6" x14ac:dyDescent="0.3">
      <c r="A1028"/>
      <c r="B1028"/>
      <c r="C1028"/>
      <c r="D1028"/>
      <c r="E1028"/>
      <c r="F1028"/>
    </row>
    <row r="1029" spans="1:6" x14ac:dyDescent="0.3">
      <c r="A1029"/>
      <c r="B1029"/>
      <c r="C1029"/>
      <c r="D1029"/>
      <c r="E1029"/>
      <c r="F1029"/>
    </row>
    <row r="1030" spans="1:6" x14ac:dyDescent="0.3">
      <c r="A1030"/>
      <c r="B1030"/>
      <c r="C1030"/>
      <c r="D1030"/>
      <c r="E1030"/>
      <c r="F1030"/>
    </row>
    <row r="1031" spans="1:6" x14ac:dyDescent="0.3">
      <c r="A1031"/>
      <c r="B1031"/>
      <c r="C1031"/>
      <c r="D1031"/>
      <c r="E1031"/>
      <c r="F1031"/>
    </row>
    <row r="1032" spans="1:6" x14ac:dyDescent="0.3">
      <c r="A1032"/>
      <c r="B1032"/>
      <c r="C1032"/>
      <c r="D1032"/>
      <c r="E1032"/>
      <c r="F1032"/>
    </row>
    <row r="1033" spans="1:6" x14ac:dyDescent="0.3">
      <c r="A1033"/>
      <c r="B1033"/>
      <c r="C1033"/>
      <c r="D1033"/>
      <c r="E1033"/>
      <c r="F1033"/>
    </row>
    <row r="1034" spans="1:6" x14ac:dyDescent="0.3">
      <c r="A1034"/>
      <c r="B1034"/>
      <c r="C1034"/>
      <c r="D1034"/>
      <c r="E1034"/>
      <c r="F1034"/>
    </row>
    <row r="1035" spans="1:6" x14ac:dyDescent="0.3">
      <c r="A1035"/>
      <c r="B1035"/>
      <c r="C1035"/>
      <c r="D1035"/>
      <c r="E1035"/>
      <c r="F1035"/>
    </row>
    <row r="1036" spans="1:6" x14ac:dyDescent="0.3">
      <c r="A1036"/>
      <c r="B1036"/>
      <c r="C1036"/>
      <c r="D1036"/>
      <c r="E1036"/>
      <c r="F1036"/>
    </row>
    <row r="1037" spans="1:6" x14ac:dyDescent="0.3">
      <c r="A1037"/>
      <c r="B1037"/>
      <c r="C1037"/>
      <c r="D1037"/>
      <c r="E1037"/>
      <c r="F1037"/>
    </row>
    <row r="1038" spans="1:6" x14ac:dyDescent="0.3">
      <c r="A1038"/>
      <c r="B1038"/>
      <c r="C1038"/>
      <c r="D1038"/>
      <c r="E1038"/>
      <c r="F1038"/>
    </row>
    <row r="1039" spans="1:6" x14ac:dyDescent="0.3">
      <c r="A1039"/>
      <c r="B1039"/>
      <c r="C1039"/>
      <c r="D1039"/>
      <c r="E1039"/>
      <c r="F1039"/>
    </row>
    <row r="1040" spans="1:6" x14ac:dyDescent="0.3">
      <c r="A1040"/>
      <c r="B1040"/>
      <c r="C1040"/>
      <c r="D1040"/>
      <c r="E1040"/>
      <c r="F1040"/>
    </row>
    <row r="1041" spans="1:6" x14ac:dyDescent="0.3">
      <c r="A1041"/>
      <c r="B1041"/>
      <c r="C1041"/>
      <c r="D1041"/>
      <c r="E1041"/>
      <c r="F1041"/>
    </row>
    <row r="1042" spans="1:6" x14ac:dyDescent="0.3">
      <c r="A1042"/>
      <c r="B1042"/>
      <c r="C1042"/>
      <c r="D1042"/>
      <c r="E1042"/>
      <c r="F1042"/>
    </row>
    <row r="1043" spans="1:6" x14ac:dyDescent="0.3">
      <c r="A1043"/>
      <c r="B1043"/>
      <c r="C1043"/>
      <c r="D1043"/>
      <c r="E1043"/>
      <c r="F1043"/>
    </row>
    <row r="1044" spans="1:6" x14ac:dyDescent="0.3">
      <c r="A1044"/>
      <c r="B1044"/>
      <c r="C1044"/>
      <c r="D1044"/>
      <c r="E1044"/>
      <c r="F1044"/>
    </row>
    <row r="1045" spans="1:6" x14ac:dyDescent="0.3">
      <c r="A1045"/>
      <c r="B1045"/>
      <c r="C1045"/>
      <c r="D1045"/>
      <c r="E1045"/>
      <c r="F1045"/>
    </row>
    <row r="1046" spans="1:6" x14ac:dyDescent="0.3">
      <c r="A1046"/>
      <c r="B1046"/>
      <c r="C1046"/>
      <c r="D1046"/>
      <c r="E1046"/>
      <c r="F1046"/>
    </row>
    <row r="1047" spans="1:6" x14ac:dyDescent="0.3">
      <c r="A1047"/>
      <c r="B1047"/>
      <c r="C1047"/>
      <c r="D1047"/>
      <c r="E1047"/>
      <c r="F1047"/>
    </row>
    <row r="1048" spans="1:6" x14ac:dyDescent="0.3">
      <c r="A1048"/>
      <c r="B1048"/>
      <c r="C1048"/>
      <c r="D1048"/>
      <c r="E1048"/>
      <c r="F1048"/>
    </row>
    <row r="1049" spans="1:6" x14ac:dyDescent="0.3">
      <c r="A1049"/>
      <c r="B1049"/>
      <c r="C1049"/>
      <c r="D1049"/>
      <c r="E1049"/>
      <c r="F1049"/>
    </row>
    <row r="1050" spans="1:6" x14ac:dyDescent="0.3">
      <c r="A1050"/>
      <c r="B1050"/>
      <c r="C1050"/>
      <c r="D1050"/>
      <c r="E1050"/>
      <c r="F1050"/>
    </row>
    <row r="1051" spans="1:6" x14ac:dyDescent="0.3">
      <c r="A1051"/>
      <c r="B1051"/>
      <c r="C1051"/>
      <c r="D1051"/>
      <c r="E1051"/>
      <c r="F1051"/>
    </row>
    <row r="1052" spans="1:6" x14ac:dyDescent="0.3">
      <c r="A1052"/>
      <c r="B1052"/>
      <c r="C1052"/>
      <c r="D1052"/>
      <c r="E1052"/>
      <c r="F1052"/>
    </row>
    <row r="1053" spans="1:6" x14ac:dyDescent="0.3">
      <c r="A1053"/>
      <c r="B1053"/>
      <c r="C1053"/>
      <c r="D1053"/>
      <c r="E1053"/>
      <c r="F1053"/>
    </row>
    <row r="1054" spans="1:6" x14ac:dyDescent="0.3">
      <c r="A1054"/>
      <c r="B1054"/>
      <c r="C1054"/>
      <c r="D1054"/>
      <c r="E1054"/>
      <c r="F1054"/>
    </row>
    <row r="1055" spans="1:6" x14ac:dyDescent="0.3">
      <c r="A1055"/>
      <c r="B1055"/>
      <c r="C1055"/>
      <c r="D1055"/>
      <c r="E1055"/>
      <c r="F1055"/>
    </row>
    <row r="1056" spans="1:6" x14ac:dyDescent="0.3">
      <c r="A1056"/>
      <c r="B1056"/>
      <c r="C1056"/>
      <c r="D1056"/>
      <c r="E1056"/>
      <c r="F1056"/>
    </row>
    <row r="1057" spans="1:6" x14ac:dyDescent="0.3">
      <c r="A1057"/>
      <c r="B1057"/>
      <c r="C1057"/>
      <c r="D1057"/>
      <c r="E1057"/>
      <c r="F1057"/>
    </row>
    <row r="1058" spans="1:6" x14ac:dyDescent="0.3">
      <c r="A1058"/>
      <c r="B1058"/>
      <c r="C1058"/>
      <c r="D1058"/>
      <c r="E1058"/>
      <c r="F1058"/>
    </row>
    <row r="1059" spans="1:6" x14ac:dyDescent="0.3">
      <c r="A1059"/>
      <c r="B1059"/>
      <c r="C1059"/>
      <c r="D1059"/>
      <c r="E1059"/>
      <c r="F1059"/>
    </row>
    <row r="1060" spans="1:6" x14ac:dyDescent="0.3">
      <c r="A1060"/>
      <c r="B1060"/>
      <c r="C1060"/>
      <c r="D1060"/>
      <c r="E1060"/>
      <c r="F1060"/>
    </row>
    <row r="1061" spans="1:6" x14ac:dyDescent="0.3">
      <c r="A1061"/>
      <c r="B1061"/>
      <c r="C1061"/>
      <c r="D1061"/>
      <c r="E1061"/>
      <c r="F1061"/>
    </row>
    <row r="1062" spans="1:6" x14ac:dyDescent="0.3">
      <c r="A1062"/>
      <c r="B1062"/>
      <c r="C1062"/>
      <c r="D1062"/>
      <c r="E1062"/>
      <c r="F1062"/>
    </row>
    <row r="1063" spans="1:6" x14ac:dyDescent="0.3">
      <c r="A1063"/>
      <c r="B1063"/>
      <c r="C1063"/>
      <c r="D1063"/>
      <c r="E1063"/>
      <c r="F1063"/>
    </row>
    <row r="1064" spans="1:6" x14ac:dyDescent="0.3">
      <c r="A1064"/>
      <c r="B1064"/>
      <c r="C1064"/>
      <c r="D1064"/>
      <c r="E1064"/>
      <c r="F1064"/>
    </row>
    <row r="1065" spans="1:6" x14ac:dyDescent="0.3">
      <c r="A1065"/>
      <c r="B1065"/>
      <c r="C1065"/>
      <c r="D1065"/>
      <c r="E1065"/>
      <c r="F1065"/>
    </row>
    <row r="1066" spans="1:6" x14ac:dyDescent="0.3">
      <c r="A1066"/>
      <c r="B1066"/>
      <c r="C1066"/>
      <c r="D1066"/>
      <c r="E1066"/>
      <c r="F1066"/>
    </row>
    <row r="1067" spans="1:6" x14ac:dyDescent="0.3">
      <c r="A1067"/>
      <c r="B1067"/>
      <c r="C1067"/>
      <c r="D1067"/>
      <c r="E1067"/>
      <c r="F1067"/>
    </row>
    <row r="1068" spans="1:6" x14ac:dyDescent="0.3">
      <c r="A1068"/>
      <c r="B1068"/>
      <c r="C1068"/>
      <c r="D1068"/>
      <c r="E1068"/>
      <c r="F1068"/>
    </row>
    <row r="1069" spans="1:6" x14ac:dyDescent="0.3">
      <c r="A1069"/>
      <c r="B1069"/>
      <c r="C1069"/>
      <c r="D1069"/>
      <c r="E1069"/>
      <c r="F1069"/>
    </row>
    <row r="1070" spans="1:6" x14ac:dyDescent="0.3">
      <c r="A1070"/>
      <c r="B1070"/>
      <c r="C1070"/>
      <c r="D1070"/>
      <c r="E1070"/>
      <c r="F1070"/>
    </row>
    <row r="1071" spans="1:6" x14ac:dyDescent="0.3">
      <c r="A1071"/>
      <c r="B1071"/>
      <c r="C1071"/>
      <c r="D1071"/>
      <c r="E1071"/>
      <c r="F1071"/>
    </row>
    <row r="1072" spans="1:6" x14ac:dyDescent="0.3">
      <c r="A1072"/>
      <c r="B1072"/>
      <c r="C1072"/>
      <c r="D1072"/>
      <c r="E1072"/>
      <c r="F1072"/>
    </row>
    <row r="1073" spans="1:6" x14ac:dyDescent="0.3">
      <c r="A1073"/>
      <c r="B1073"/>
      <c r="C1073"/>
      <c r="D1073"/>
      <c r="E1073"/>
      <c r="F1073"/>
    </row>
    <row r="1074" spans="1:6" x14ac:dyDescent="0.3">
      <c r="A1074"/>
      <c r="B1074"/>
      <c r="C1074"/>
      <c r="D1074"/>
      <c r="E1074"/>
      <c r="F1074"/>
    </row>
    <row r="1075" spans="1:6" x14ac:dyDescent="0.3">
      <c r="A1075"/>
      <c r="B1075"/>
      <c r="C1075"/>
      <c r="D1075"/>
      <c r="E1075"/>
      <c r="F1075"/>
    </row>
    <row r="1076" spans="1:6" x14ac:dyDescent="0.3">
      <c r="A1076"/>
      <c r="B1076"/>
      <c r="C1076"/>
      <c r="D1076"/>
      <c r="E1076"/>
      <c r="F1076"/>
    </row>
    <row r="1077" spans="1:6" x14ac:dyDescent="0.3">
      <c r="A1077"/>
      <c r="B1077"/>
      <c r="C1077"/>
      <c r="D1077"/>
      <c r="E1077"/>
      <c r="F1077"/>
    </row>
    <row r="1078" spans="1:6" x14ac:dyDescent="0.3">
      <c r="A1078"/>
      <c r="B1078"/>
      <c r="C1078"/>
      <c r="D1078"/>
      <c r="E1078"/>
      <c r="F1078"/>
    </row>
    <row r="1079" spans="1:6" x14ac:dyDescent="0.3">
      <c r="A1079"/>
      <c r="B1079"/>
      <c r="C1079"/>
      <c r="D1079"/>
      <c r="E1079"/>
      <c r="F1079"/>
    </row>
    <row r="1080" spans="1:6" x14ac:dyDescent="0.3">
      <c r="A1080"/>
      <c r="B1080"/>
      <c r="C1080"/>
      <c r="D1080"/>
      <c r="E1080"/>
      <c r="F1080"/>
    </row>
    <row r="1081" spans="1:6" x14ac:dyDescent="0.3">
      <c r="A1081"/>
      <c r="B1081"/>
      <c r="C1081"/>
      <c r="D1081"/>
      <c r="E1081"/>
      <c r="F1081"/>
    </row>
    <row r="1082" spans="1:6" x14ac:dyDescent="0.3">
      <c r="A1082"/>
      <c r="B1082"/>
      <c r="C1082"/>
      <c r="D1082"/>
      <c r="E1082"/>
      <c r="F1082"/>
    </row>
    <row r="1083" spans="1:6" x14ac:dyDescent="0.3">
      <c r="A1083"/>
      <c r="B1083"/>
      <c r="C1083"/>
      <c r="D1083"/>
      <c r="E1083"/>
      <c r="F1083"/>
    </row>
    <row r="1084" spans="1:6" x14ac:dyDescent="0.3">
      <c r="A1084"/>
      <c r="B1084"/>
      <c r="C1084"/>
      <c r="D1084"/>
      <c r="E1084"/>
      <c r="F1084"/>
    </row>
    <row r="1085" spans="1:6" x14ac:dyDescent="0.3">
      <c r="A1085"/>
      <c r="B1085"/>
      <c r="C1085"/>
      <c r="D1085"/>
      <c r="E1085"/>
      <c r="F1085"/>
    </row>
    <row r="1086" spans="1:6" x14ac:dyDescent="0.3">
      <c r="A1086"/>
      <c r="B1086"/>
      <c r="C1086"/>
      <c r="D1086"/>
      <c r="E1086"/>
      <c r="F1086"/>
    </row>
    <row r="1087" spans="1:6" x14ac:dyDescent="0.3">
      <c r="A1087"/>
      <c r="B1087"/>
      <c r="C1087"/>
      <c r="D1087"/>
      <c r="E1087"/>
      <c r="F1087"/>
    </row>
    <row r="1088" spans="1:6" x14ac:dyDescent="0.3">
      <c r="A1088"/>
      <c r="B1088"/>
      <c r="C1088"/>
      <c r="D1088"/>
      <c r="E1088"/>
      <c r="F1088"/>
    </row>
    <row r="1089" spans="1:6" x14ac:dyDescent="0.3">
      <c r="A1089"/>
      <c r="B1089"/>
      <c r="C1089"/>
      <c r="D1089"/>
      <c r="E1089"/>
      <c r="F1089"/>
    </row>
    <row r="1090" spans="1:6" x14ac:dyDescent="0.3">
      <c r="A1090"/>
      <c r="B1090"/>
      <c r="C1090"/>
      <c r="D1090"/>
      <c r="E1090"/>
      <c r="F1090"/>
    </row>
    <row r="1091" spans="1:6" x14ac:dyDescent="0.3">
      <c r="A1091"/>
      <c r="B1091"/>
      <c r="C1091"/>
      <c r="D1091"/>
      <c r="E1091"/>
      <c r="F1091"/>
    </row>
    <row r="1092" spans="1:6" x14ac:dyDescent="0.3">
      <c r="A1092"/>
      <c r="B1092"/>
      <c r="C1092"/>
      <c r="D1092"/>
      <c r="E1092"/>
      <c r="F1092"/>
    </row>
    <row r="1093" spans="1:6" x14ac:dyDescent="0.3">
      <c r="A1093"/>
      <c r="B1093"/>
      <c r="C1093"/>
      <c r="D1093"/>
      <c r="E1093"/>
      <c r="F1093"/>
    </row>
    <row r="1094" spans="1:6" x14ac:dyDescent="0.3">
      <c r="A1094"/>
      <c r="B1094"/>
      <c r="C1094"/>
      <c r="D1094"/>
      <c r="E1094"/>
      <c r="F1094"/>
    </row>
    <row r="1095" spans="1:6" x14ac:dyDescent="0.3">
      <c r="A1095"/>
      <c r="B1095"/>
      <c r="C1095"/>
      <c r="D1095"/>
      <c r="E1095"/>
      <c r="F1095"/>
    </row>
    <row r="1096" spans="1:6" x14ac:dyDescent="0.3">
      <c r="A1096"/>
      <c r="B1096"/>
      <c r="C1096"/>
      <c r="D1096"/>
      <c r="E1096"/>
      <c r="F1096"/>
    </row>
    <row r="1097" spans="1:6" x14ac:dyDescent="0.3">
      <c r="A1097"/>
      <c r="B1097"/>
      <c r="C1097"/>
      <c r="D1097"/>
      <c r="E1097"/>
      <c r="F1097"/>
    </row>
    <row r="1098" spans="1:6" x14ac:dyDescent="0.3">
      <c r="A1098"/>
      <c r="B1098"/>
      <c r="C1098"/>
      <c r="D1098"/>
      <c r="E1098"/>
      <c r="F1098"/>
    </row>
    <row r="1099" spans="1:6" x14ac:dyDescent="0.3">
      <c r="A1099"/>
      <c r="B1099"/>
      <c r="C1099"/>
      <c r="D1099"/>
      <c r="E1099"/>
      <c r="F1099"/>
    </row>
    <row r="1100" spans="1:6" x14ac:dyDescent="0.3">
      <c r="A1100"/>
      <c r="B1100"/>
      <c r="C1100"/>
      <c r="D1100"/>
      <c r="E1100"/>
      <c r="F1100"/>
    </row>
    <row r="1101" spans="1:6" x14ac:dyDescent="0.3">
      <c r="A1101"/>
      <c r="B1101"/>
      <c r="C1101"/>
      <c r="D1101"/>
      <c r="E1101"/>
      <c r="F1101"/>
    </row>
    <row r="1102" spans="1:6" x14ac:dyDescent="0.3">
      <c r="A1102"/>
      <c r="B1102"/>
      <c r="C1102"/>
      <c r="D1102"/>
      <c r="E1102"/>
      <c r="F1102"/>
    </row>
    <row r="1103" spans="1:6" x14ac:dyDescent="0.3">
      <c r="A1103"/>
      <c r="B1103"/>
      <c r="C1103"/>
      <c r="D1103"/>
      <c r="E1103"/>
      <c r="F1103"/>
    </row>
    <row r="1104" spans="1:6" x14ac:dyDescent="0.3">
      <c r="A1104"/>
      <c r="B1104"/>
      <c r="C1104"/>
      <c r="D1104"/>
      <c r="E1104"/>
      <c r="F1104"/>
    </row>
    <row r="1105" spans="1:6" x14ac:dyDescent="0.3">
      <c r="A1105"/>
      <c r="B1105"/>
      <c r="C1105"/>
      <c r="D1105"/>
      <c r="E1105"/>
      <c r="F1105"/>
    </row>
    <row r="1106" spans="1:6" x14ac:dyDescent="0.3">
      <c r="A1106"/>
      <c r="B1106"/>
      <c r="C1106"/>
      <c r="D1106"/>
      <c r="E1106"/>
      <c r="F1106"/>
    </row>
    <row r="1107" spans="1:6" x14ac:dyDescent="0.3">
      <c r="A1107"/>
      <c r="B1107"/>
      <c r="C1107"/>
      <c r="D1107"/>
      <c r="E1107"/>
      <c r="F1107"/>
    </row>
    <row r="1108" spans="1:6" x14ac:dyDescent="0.3">
      <c r="A1108"/>
      <c r="B1108"/>
      <c r="C1108"/>
      <c r="D1108"/>
      <c r="E1108"/>
      <c r="F1108"/>
    </row>
    <row r="1109" spans="1:6" x14ac:dyDescent="0.3">
      <c r="A1109"/>
      <c r="B1109"/>
      <c r="C1109"/>
      <c r="D1109"/>
      <c r="E1109"/>
      <c r="F1109"/>
    </row>
    <row r="1110" spans="1:6" x14ac:dyDescent="0.3">
      <c r="A1110"/>
      <c r="B1110"/>
      <c r="C1110"/>
      <c r="D1110"/>
      <c r="E1110"/>
      <c r="F1110"/>
    </row>
    <row r="1111" spans="1:6" x14ac:dyDescent="0.3">
      <c r="A1111"/>
      <c r="B1111"/>
      <c r="C1111"/>
      <c r="D1111"/>
      <c r="E1111"/>
      <c r="F1111"/>
    </row>
    <row r="1112" spans="1:6" x14ac:dyDescent="0.3">
      <c r="A1112"/>
      <c r="B1112"/>
      <c r="C1112"/>
      <c r="D1112"/>
      <c r="E1112"/>
      <c r="F1112"/>
    </row>
    <row r="1113" spans="1:6" x14ac:dyDescent="0.3">
      <c r="A1113"/>
      <c r="B1113"/>
      <c r="C1113"/>
      <c r="D1113"/>
      <c r="E1113"/>
      <c r="F1113"/>
    </row>
    <row r="1114" spans="1:6" x14ac:dyDescent="0.3">
      <c r="A1114"/>
      <c r="B1114"/>
      <c r="C1114"/>
      <c r="D1114"/>
      <c r="E1114"/>
      <c r="F1114"/>
    </row>
    <row r="1115" spans="1:6" x14ac:dyDescent="0.3">
      <c r="A1115"/>
      <c r="B1115"/>
      <c r="C1115"/>
      <c r="D1115"/>
      <c r="E1115"/>
      <c r="F1115"/>
    </row>
    <row r="1116" spans="1:6" x14ac:dyDescent="0.3">
      <c r="A1116"/>
      <c r="B1116"/>
      <c r="C1116"/>
      <c r="D1116"/>
      <c r="E1116"/>
      <c r="F1116"/>
    </row>
    <row r="1117" spans="1:6" x14ac:dyDescent="0.3">
      <c r="A1117"/>
      <c r="B1117"/>
      <c r="C1117"/>
      <c r="D1117"/>
      <c r="E1117"/>
      <c r="F1117"/>
    </row>
    <row r="1118" spans="1:6" x14ac:dyDescent="0.3">
      <c r="A1118"/>
      <c r="B1118"/>
      <c r="C1118"/>
      <c r="D1118"/>
      <c r="E1118"/>
      <c r="F1118"/>
    </row>
    <row r="1119" spans="1:6" x14ac:dyDescent="0.3">
      <c r="A1119"/>
      <c r="B1119"/>
      <c r="C1119"/>
      <c r="D1119"/>
      <c r="E1119"/>
      <c r="F1119"/>
    </row>
    <row r="1120" spans="1:6" x14ac:dyDescent="0.3">
      <c r="A1120"/>
      <c r="B1120"/>
      <c r="C1120"/>
      <c r="D1120"/>
      <c r="E1120"/>
      <c r="F1120"/>
    </row>
    <row r="1121" spans="1:6" x14ac:dyDescent="0.3">
      <c r="A1121"/>
      <c r="B1121"/>
      <c r="C1121"/>
      <c r="D1121"/>
      <c r="E1121"/>
      <c r="F1121"/>
    </row>
    <row r="1122" spans="1:6" x14ac:dyDescent="0.3">
      <c r="A1122"/>
      <c r="B1122"/>
      <c r="C1122"/>
      <c r="D1122"/>
      <c r="E1122"/>
      <c r="F1122"/>
    </row>
    <row r="1123" spans="1:6" x14ac:dyDescent="0.3">
      <c r="A1123"/>
      <c r="B1123"/>
      <c r="C1123"/>
      <c r="D1123"/>
      <c r="E1123"/>
      <c r="F1123"/>
    </row>
    <row r="1124" spans="1:6" x14ac:dyDescent="0.3">
      <c r="A1124"/>
      <c r="B1124"/>
      <c r="C1124"/>
      <c r="D1124"/>
      <c r="E1124"/>
      <c r="F1124"/>
    </row>
    <row r="1125" spans="1:6" x14ac:dyDescent="0.3">
      <c r="A1125"/>
      <c r="B1125"/>
      <c r="C1125"/>
      <c r="D1125"/>
      <c r="E1125"/>
      <c r="F1125"/>
    </row>
    <row r="1126" spans="1:6" x14ac:dyDescent="0.3">
      <c r="A1126"/>
      <c r="B1126"/>
      <c r="C1126"/>
      <c r="D1126"/>
      <c r="E1126"/>
      <c r="F1126"/>
    </row>
    <row r="1127" spans="1:6" x14ac:dyDescent="0.3">
      <c r="A1127"/>
      <c r="B1127"/>
      <c r="C1127"/>
      <c r="D1127"/>
      <c r="E1127"/>
      <c r="F1127"/>
    </row>
    <row r="1128" spans="1:6" x14ac:dyDescent="0.3">
      <c r="A1128"/>
      <c r="B1128"/>
      <c r="C1128"/>
      <c r="D1128"/>
      <c r="E1128"/>
      <c r="F1128"/>
    </row>
    <row r="1129" spans="1:6" x14ac:dyDescent="0.3">
      <c r="A1129"/>
      <c r="B1129"/>
      <c r="C1129"/>
      <c r="D1129"/>
      <c r="E1129"/>
      <c r="F1129"/>
    </row>
    <row r="1130" spans="1:6" x14ac:dyDescent="0.3">
      <c r="A1130"/>
      <c r="B1130"/>
      <c r="C1130"/>
      <c r="D1130"/>
      <c r="E1130"/>
      <c r="F1130"/>
    </row>
    <row r="1131" spans="1:6" x14ac:dyDescent="0.3">
      <c r="A1131"/>
      <c r="B1131"/>
      <c r="C1131"/>
      <c r="D1131"/>
      <c r="E1131"/>
      <c r="F1131"/>
    </row>
    <row r="1132" spans="1:6" x14ac:dyDescent="0.3">
      <c r="A1132"/>
      <c r="B1132"/>
      <c r="C1132"/>
      <c r="D1132"/>
      <c r="E1132"/>
      <c r="F1132"/>
    </row>
    <row r="1133" spans="1:6" x14ac:dyDescent="0.3">
      <c r="A1133"/>
      <c r="B1133"/>
      <c r="C1133"/>
      <c r="D1133"/>
      <c r="E1133"/>
      <c r="F1133"/>
    </row>
    <row r="1134" spans="1:6" x14ac:dyDescent="0.3">
      <c r="A1134"/>
      <c r="B1134"/>
      <c r="C1134"/>
      <c r="D1134"/>
      <c r="E1134"/>
      <c r="F1134"/>
    </row>
    <row r="1135" spans="1:6" x14ac:dyDescent="0.3">
      <c r="A1135"/>
      <c r="B1135"/>
      <c r="C1135"/>
      <c r="D1135"/>
      <c r="E1135"/>
      <c r="F1135"/>
    </row>
    <row r="1136" spans="1:6" x14ac:dyDescent="0.3">
      <c r="A1136"/>
      <c r="B1136"/>
      <c r="C1136"/>
      <c r="D1136"/>
      <c r="E1136"/>
      <c r="F1136"/>
    </row>
    <row r="1137" spans="1:6" x14ac:dyDescent="0.3">
      <c r="A1137"/>
      <c r="B1137"/>
      <c r="C1137"/>
      <c r="D1137"/>
      <c r="E1137"/>
      <c r="F1137"/>
    </row>
    <row r="1138" spans="1:6" x14ac:dyDescent="0.3">
      <c r="A1138"/>
      <c r="B1138"/>
      <c r="C1138"/>
      <c r="D1138"/>
      <c r="E1138"/>
      <c r="F1138"/>
    </row>
    <row r="1139" spans="1:6" x14ac:dyDescent="0.3">
      <c r="A1139"/>
      <c r="B1139"/>
      <c r="C1139"/>
      <c r="D1139"/>
      <c r="E1139"/>
      <c r="F1139"/>
    </row>
    <row r="1140" spans="1:6" x14ac:dyDescent="0.3">
      <c r="A1140"/>
      <c r="B1140"/>
      <c r="C1140"/>
      <c r="D1140"/>
      <c r="E1140"/>
      <c r="F1140"/>
    </row>
    <row r="1141" spans="1:6" x14ac:dyDescent="0.3">
      <c r="A1141"/>
      <c r="B1141"/>
      <c r="C1141"/>
      <c r="D1141"/>
      <c r="E1141"/>
      <c r="F1141"/>
    </row>
    <row r="1142" spans="1:6" x14ac:dyDescent="0.3">
      <c r="A1142"/>
      <c r="B1142"/>
      <c r="C1142"/>
      <c r="D1142"/>
      <c r="E1142"/>
      <c r="F1142"/>
    </row>
    <row r="1143" spans="1:6" x14ac:dyDescent="0.3">
      <c r="A1143"/>
      <c r="B1143"/>
      <c r="C1143"/>
      <c r="D1143"/>
      <c r="E1143"/>
      <c r="F1143"/>
    </row>
    <row r="1144" spans="1:6" x14ac:dyDescent="0.3">
      <c r="A1144"/>
      <c r="B1144"/>
      <c r="C1144"/>
      <c r="D1144"/>
      <c r="E1144"/>
      <c r="F1144"/>
    </row>
    <row r="1145" spans="1:6" x14ac:dyDescent="0.3">
      <c r="A1145"/>
      <c r="B1145"/>
      <c r="C1145"/>
      <c r="D1145"/>
      <c r="E1145"/>
      <c r="F1145"/>
    </row>
    <row r="1146" spans="1:6" x14ac:dyDescent="0.3">
      <c r="A1146"/>
      <c r="B1146"/>
      <c r="C1146"/>
      <c r="D1146"/>
      <c r="E1146"/>
      <c r="F1146"/>
    </row>
    <row r="1147" spans="1:6" x14ac:dyDescent="0.3">
      <c r="A1147"/>
      <c r="B1147"/>
      <c r="C1147"/>
      <c r="D1147"/>
      <c r="E1147"/>
      <c r="F1147"/>
    </row>
    <row r="1148" spans="1:6" x14ac:dyDescent="0.3">
      <c r="A1148"/>
      <c r="B1148"/>
      <c r="C1148"/>
      <c r="D1148"/>
      <c r="E1148"/>
      <c r="F1148"/>
    </row>
    <row r="1149" spans="1:6" x14ac:dyDescent="0.3">
      <c r="A1149"/>
      <c r="B1149"/>
      <c r="C1149"/>
      <c r="D1149"/>
      <c r="E1149"/>
      <c r="F1149"/>
    </row>
    <row r="1150" spans="1:6" x14ac:dyDescent="0.3">
      <c r="A1150"/>
      <c r="B1150"/>
      <c r="C1150"/>
      <c r="D1150"/>
      <c r="E1150"/>
      <c r="F1150"/>
    </row>
    <row r="1151" spans="1:6" x14ac:dyDescent="0.3">
      <c r="A1151"/>
      <c r="B1151"/>
      <c r="C1151"/>
      <c r="D1151"/>
      <c r="E1151"/>
      <c r="F1151"/>
    </row>
    <row r="1152" spans="1:6" x14ac:dyDescent="0.3">
      <c r="A1152"/>
      <c r="B1152"/>
      <c r="C1152"/>
      <c r="D1152"/>
      <c r="E1152"/>
      <c r="F1152"/>
    </row>
    <row r="1153" spans="1:6" x14ac:dyDescent="0.3">
      <c r="A1153"/>
      <c r="B1153"/>
      <c r="C1153"/>
      <c r="D1153"/>
      <c r="E1153"/>
      <c r="F1153"/>
    </row>
    <row r="1154" spans="1:6" x14ac:dyDescent="0.3">
      <c r="A1154"/>
      <c r="B1154"/>
      <c r="C1154"/>
      <c r="D1154"/>
      <c r="E1154"/>
      <c r="F1154"/>
    </row>
    <row r="1155" spans="1:6" x14ac:dyDescent="0.3">
      <c r="A1155"/>
      <c r="B1155"/>
      <c r="C1155"/>
      <c r="D1155"/>
      <c r="E1155"/>
      <c r="F1155"/>
    </row>
    <row r="1156" spans="1:6" x14ac:dyDescent="0.3">
      <c r="A1156"/>
      <c r="B1156"/>
      <c r="C1156"/>
      <c r="D1156"/>
      <c r="E1156"/>
      <c r="F1156"/>
    </row>
    <row r="1157" spans="1:6" x14ac:dyDescent="0.3">
      <c r="A1157"/>
      <c r="B1157"/>
      <c r="C1157"/>
      <c r="D1157"/>
      <c r="E1157"/>
      <c r="F1157"/>
    </row>
    <row r="1158" spans="1:6" x14ac:dyDescent="0.3">
      <c r="A1158"/>
      <c r="B1158"/>
      <c r="C1158"/>
      <c r="D1158"/>
      <c r="E1158"/>
      <c r="F1158"/>
    </row>
    <row r="1159" spans="1:6" x14ac:dyDescent="0.3">
      <c r="A1159"/>
      <c r="B1159"/>
      <c r="C1159"/>
      <c r="D1159"/>
      <c r="E1159"/>
      <c r="F1159"/>
    </row>
    <row r="1160" spans="1:6" x14ac:dyDescent="0.3">
      <c r="A1160"/>
      <c r="B1160"/>
      <c r="C1160"/>
      <c r="D1160"/>
      <c r="E1160"/>
      <c r="F1160"/>
    </row>
    <row r="1161" spans="1:6" x14ac:dyDescent="0.3">
      <c r="A1161"/>
      <c r="B1161"/>
      <c r="C1161"/>
      <c r="D1161"/>
      <c r="E1161"/>
      <c r="F1161"/>
    </row>
    <row r="1162" spans="1:6" x14ac:dyDescent="0.3">
      <c r="A1162"/>
      <c r="B1162"/>
      <c r="C1162"/>
      <c r="D1162"/>
      <c r="E1162"/>
      <c r="F1162"/>
    </row>
    <row r="1163" spans="1:6" x14ac:dyDescent="0.3">
      <c r="A1163"/>
      <c r="B1163"/>
      <c r="C1163"/>
      <c r="D1163"/>
      <c r="E1163"/>
      <c r="F1163"/>
    </row>
    <row r="1164" spans="1:6" x14ac:dyDescent="0.3">
      <c r="A1164"/>
      <c r="B1164"/>
      <c r="C1164"/>
      <c r="D1164"/>
      <c r="E1164"/>
      <c r="F1164"/>
    </row>
    <row r="1165" spans="1:6" x14ac:dyDescent="0.3">
      <c r="A1165"/>
      <c r="B1165"/>
      <c r="C1165"/>
      <c r="D1165"/>
      <c r="E1165"/>
      <c r="F1165"/>
    </row>
    <row r="1166" spans="1:6" x14ac:dyDescent="0.3">
      <c r="A1166"/>
      <c r="B1166"/>
      <c r="C1166"/>
      <c r="D1166"/>
      <c r="E1166"/>
      <c r="F1166"/>
    </row>
    <row r="1167" spans="1:6" x14ac:dyDescent="0.3">
      <c r="A1167"/>
      <c r="B1167"/>
      <c r="C1167"/>
      <c r="D1167"/>
      <c r="E1167"/>
      <c r="F1167"/>
    </row>
    <row r="1168" spans="1:6" x14ac:dyDescent="0.3">
      <c r="A1168"/>
      <c r="B1168"/>
      <c r="C1168"/>
      <c r="D1168"/>
      <c r="E1168"/>
      <c r="F1168"/>
    </row>
    <row r="1169" spans="1:6" x14ac:dyDescent="0.3">
      <c r="A1169"/>
      <c r="B1169"/>
      <c r="C1169"/>
      <c r="D1169"/>
      <c r="E1169"/>
      <c r="F1169"/>
    </row>
    <row r="1170" spans="1:6" x14ac:dyDescent="0.3">
      <c r="A1170"/>
      <c r="B1170"/>
      <c r="C1170"/>
      <c r="D1170"/>
      <c r="E1170"/>
      <c r="F1170"/>
    </row>
    <row r="1171" spans="1:6" x14ac:dyDescent="0.3">
      <c r="A1171"/>
      <c r="B1171"/>
      <c r="C1171"/>
      <c r="D1171"/>
      <c r="E1171"/>
      <c r="F1171"/>
    </row>
    <row r="1172" spans="1:6" x14ac:dyDescent="0.3">
      <c r="A1172"/>
      <c r="B1172"/>
      <c r="C1172"/>
      <c r="D1172"/>
      <c r="E1172"/>
      <c r="F1172"/>
    </row>
    <row r="1173" spans="1:6" x14ac:dyDescent="0.3">
      <c r="A1173"/>
      <c r="B1173"/>
      <c r="C1173"/>
      <c r="D1173"/>
      <c r="E1173"/>
      <c r="F1173"/>
    </row>
    <row r="1174" spans="1:6" x14ac:dyDescent="0.3">
      <c r="A1174"/>
      <c r="B1174"/>
      <c r="C1174"/>
      <c r="D1174"/>
      <c r="E1174"/>
      <c r="F1174"/>
    </row>
    <row r="1175" spans="1:6" x14ac:dyDescent="0.3">
      <c r="A1175"/>
      <c r="B1175"/>
      <c r="C1175"/>
      <c r="D1175"/>
      <c r="E1175"/>
      <c r="F1175"/>
    </row>
    <row r="1176" spans="1:6" x14ac:dyDescent="0.3">
      <c r="A1176"/>
      <c r="B1176"/>
      <c r="C1176"/>
      <c r="D1176"/>
      <c r="E1176"/>
      <c r="F1176"/>
    </row>
    <row r="1177" spans="1:6" x14ac:dyDescent="0.3">
      <c r="A1177"/>
      <c r="B1177"/>
      <c r="C1177"/>
      <c r="D1177"/>
      <c r="E1177"/>
      <c r="F1177"/>
    </row>
    <row r="1178" spans="1:6" x14ac:dyDescent="0.3">
      <c r="A1178"/>
      <c r="B1178"/>
      <c r="C1178"/>
      <c r="D1178"/>
      <c r="E1178"/>
      <c r="F1178"/>
    </row>
    <row r="1179" spans="1:6" x14ac:dyDescent="0.3">
      <c r="A1179"/>
      <c r="B1179"/>
      <c r="C1179"/>
      <c r="D1179"/>
      <c r="E1179"/>
      <c r="F1179"/>
    </row>
    <row r="1180" spans="1:6" x14ac:dyDescent="0.3">
      <c r="A1180"/>
      <c r="B1180"/>
      <c r="C1180"/>
      <c r="D1180"/>
      <c r="E1180"/>
      <c r="F1180"/>
    </row>
    <row r="1181" spans="1:6" x14ac:dyDescent="0.3">
      <c r="A1181"/>
      <c r="B1181"/>
      <c r="C1181"/>
      <c r="D1181"/>
      <c r="E1181"/>
      <c r="F1181"/>
    </row>
    <row r="1182" spans="1:6" x14ac:dyDescent="0.3">
      <c r="A1182"/>
      <c r="B1182"/>
      <c r="C1182"/>
      <c r="D1182"/>
      <c r="E1182"/>
      <c r="F1182"/>
    </row>
    <row r="1183" spans="1:6" x14ac:dyDescent="0.3">
      <c r="A1183"/>
      <c r="B1183"/>
      <c r="C1183"/>
      <c r="D1183"/>
      <c r="E1183"/>
      <c r="F1183"/>
    </row>
    <row r="1184" spans="1:6" x14ac:dyDescent="0.3">
      <c r="A1184"/>
      <c r="B1184"/>
      <c r="C1184"/>
      <c r="D1184"/>
      <c r="E1184"/>
      <c r="F1184"/>
    </row>
    <row r="1185" spans="1:6" x14ac:dyDescent="0.3">
      <c r="A1185"/>
      <c r="B1185"/>
      <c r="C1185"/>
      <c r="D1185"/>
      <c r="E1185"/>
      <c r="F1185"/>
    </row>
    <row r="1186" spans="1:6" x14ac:dyDescent="0.3">
      <c r="A1186"/>
      <c r="B1186"/>
      <c r="C1186"/>
      <c r="D1186"/>
      <c r="E1186"/>
      <c r="F1186"/>
    </row>
    <row r="1187" spans="1:6" x14ac:dyDescent="0.3">
      <c r="A1187"/>
      <c r="B1187"/>
      <c r="C1187"/>
      <c r="D1187"/>
      <c r="E1187"/>
      <c r="F1187"/>
    </row>
    <row r="1188" spans="1:6" x14ac:dyDescent="0.3">
      <c r="A1188"/>
      <c r="B1188"/>
      <c r="C1188"/>
      <c r="D1188"/>
      <c r="E1188"/>
      <c r="F1188"/>
    </row>
    <row r="1189" spans="1:6" x14ac:dyDescent="0.3">
      <c r="A1189"/>
      <c r="B1189"/>
      <c r="C1189"/>
      <c r="D1189"/>
      <c r="E1189"/>
      <c r="F1189"/>
    </row>
    <row r="1190" spans="1:6" x14ac:dyDescent="0.3">
      <c r="A1190"/>
      <c r="B1190"/>
      <c r="C1190"/>
      <c r="D1190"/>
      <c r="E1190"/>
      <c r="F1190"/>
    </row>
    <row r="1191" spans="1:6" x14ac:dyDescent="0.3">
      <c r="A1191"/>
      <c r="B1191"/>
      <c r="C1191"/>
      <c r="D1191"/>
      <c r="E1191"/>
      <c r="F1191"/>
    </row>
    <row r="1192" spans="1:6" x14ac:dyDescent="0.3">
      <c r="A1192"/>
      <c r="B1192"/>
      <c r="C1192"/>
      <c r="D1192"/>
      <c r="E1192"/>
      <c r="F1192"/>
    </row>
    <row r="1193" spans="1:6" x14ac:dyDescent="0.3">
      <c r="A1193"/>
      <c r="B1193"/>
      <c r="C1193"/>
      <c r="D1193"/>
      <c r="E1193"/>
      <c r="F1193"/>
    </row>
    <row r="1194" spans="1:6" x14ac:dyDescent="0.3">
      <c r="A1194"/>
      <c r="B1194"/>
      <c r="C1194"/>
      <c r="D1194"/>
      <c r="E1194"/>
      <c r="F1194"/>
    </row>
    <row r="1195" spans="1:6" x14ac:dyDescent="0.3">
      <c r="A1195"/>
      <c r="B1195"/>
      <c r="C1195"/>
      <c r="D1195"/>
      <c r="E1195"/>
      <c r="F1195"/>
    </row>
    <row r="1196" spans="1:6" x14ac:dyDescent="0.3">
      <c r="A1196"/>
      <c r="B1196"/>
      <c r="C1196"/>
      <c r="D1196"/>
      <c r="E1196"/>
      <c r="F1196"/>
    </row>
    <row r="1197" spans="1:6" x14ac:dyDescent="0.3">
      <c r="A1197"/>
      <c r="B1197"/>
      <c r="C1197"/>
      <c r="D1197"/>
      <c r="E1197"/>
      <c r="F1197"/>
    </row>
    <row r="1198" spans="1:6" x14ac:dyDescent="0.3">
      <c r="A1198"/>
      <c r="B1198"/>
      <c r="C1198"/>
      <c r="D1198"/>
      <c r="E1198"/>
      <c r="F1198"/>
    </row>
    <row r="1199" spans="1:6" x14ac:dyDescent="0.3">
      <c r="A1199"/>
      <c r="B1199"/>
      <c r="C1199"/>
      <c r="D1199"/>
      <c r="E1199"/>
      <c r="F1199"/>
    </row>
    <row r="1200" spans="1:6" x14ac:dyDescent="0.3">
      <c r="A1200"/>
      <c r="B1200"/>
      <c r="C1200"/>
      <c r="D1200"/>
      <c r="E1200"/>
      <c r="F1200"/>
    </row>
    <row r="1201" spans="1:6" x14ac:dyDescent="0.3">
      <c r="A1201"/>
      <c r="B1201"/>
      <c r="C1201"/>
      <c r="D1201"/>
      <c r="E1201"/>
      <c r="F1201"/>
    </row>
    <row r="1202" spans="1:6" x14ac:dyDescent="0.3">
      <c r="A1202"/>
      <c r="B1202"/>
      <c r="C1202"/>
      <c r="D1202"/>
      <c r="E1202"/>
      <c r="F1202"/>
    </row>
    <row r="1203" spans="1:6" x14ac:dyDescent="0.3">
      <c r="A1203"/>
      <c r="B1203"/>
      <c r="C1203"/>
      <c r="D1203"/>
      <c r="E1203"/>
      <c r="F1203"/>
    </row>
    <row r="1204" spans="1:6" x14ac:dyDescent="0.3">
      <c r="A1204"/>
      <c r="B1204"/>
      <c r="C1204"/>
      <c r="D1204"/>
      <c r="E1204"/>
      <c r="F1204"/>
    </row>
    <row r="1205" spans="1:6" x14ac:dyDescent="0.3">
      <c r="A1205"/>
      <c r="B1205"/>
      <c r="C1205"/>
      <c r="D1205"/>
      <c r="E1205"/>
      <c r="F1205"/>
    </row>
    <row r="1206" spans="1:6" x14ac:dyDescent="0.3">
      <c r="A1206"/>
      <c r="B1206"/>
      <c r="C1206"/>
      <c r="D1206"/>
      <c r="E1206"/>
      <c r="F1206"/>
    </row>
    <row r="1207" spans="1:6" x14ac:dyDescent="0.3">
      <c r="A1207"/>
      <c r="B1207"/>
      <c r="C1207"/>
      <c r="D1207"/>
      <c r="E1207"/>
      <c r="F1207"/>
    </row>
    <row r="1208" spans="1:6" x14ac:dyDescent="0.3">
      <c r="A1208"/>
      <c r="B1208"/>
      <c r="C1208"/>
      <c r="D1208"/>
      <c r="E1208"/>
      <c r="F1208"/>
    </row>
    <row r="1209" spans="1:6" x14ac:dyDescent="0.3">
      <c r="A1209"/>
      <c r="B1209"/>
      <c r="C1209"/>
      <c r="D1209"/>
      <c r="E1209"/>
      <c r="F1209"/>
    </row>
    <row r="1210" spans="1:6" x14ac:dyDescent="0.3">
      <c r="A1210"/>
      <c r="B1210"/>
      <c r="C1210"/>
      <c r="D1210"/>
      <c r="E1210"/>
      <c r="F1210"/>
    </row>
    <row r="1211" spans="1:6" x14ac:dyDescent="0.3">
      <c r="A1211"/>
      <c r="B1211"/>
      <c r="C1211"/>
      <c r="D1211"/>
      <c r="E1211"/>
      <c r="F1211"/>
    </row>
    <row r="1212" spans="1:6" x14ac:dyDescent="0.3">
      <c r="A1212"/>
      <c r="B1212"/>
      <c r="C1212"/>
      <c r="D1212"/>
      <c r="E1212"/>
      <c r="F1212"/>
    </row>
    <row r="1213" spans="1:6" x14ac:dyDescent="0.3">
      <c r="A1213"/>
      <c r="B1213"/>
      <c r="C1213"/>
      <c r="D1213"/>
      <c r="E1213"/>
      <c r="F1213"/>
    </row>
    <row r="1214" spans="1:6" x14ac:dyDescent="0.3">
      <c r="A1214"/>
      <c r="B1214"/>
      <c r="C1214"/>
      <c r="D1214"/>
      <c r="E1214"/>
      <c r="F1214"/>
    </row>
    <row r="1215" spans="1:6" x14ac:dyDescent="0.3">
      <c r="A1215"/>
      <c r="B1215"/>
      <c r="C1215"/>
      <c r="D1215"/>
      <c r="E1215"/>
      <c r="F1215"/>
    </row>
    <row r="1216" spans="1:6" x14ac:dyDescent="0.3">
      <c r="A1216"/>
      <c r="B1216"/>
      <c r="C1216"/>
      <c r="D1216"/>
      <c r="E1216"/>
      <c r="F1216"/>
    </row>
    <row r="1217" spans="1:6" x14ac:dyDescent="0.3">
      <c r="A1217"/>
      <c r="B1217"/>
      <c r="C1217"/>
      <c r="D1217"/>
      <c r="E1217"/>
      <c r="F1217"/>
    </row>
    <row r="1218" spans="1:6" x14ac:dyDescent="0.3">
      <c r="A1218"/>
      <c r="B1218"/>
      <c r="C1218"/>
      <c r="D1218"/>
      <c r="E1218"/>
      <c r="F1218"/>
    </row>
    <row r="1219" spans="1:6" x14ac:dyDescent="0.3">
      <c r="A1219"/>
      <c r="B1219"/>
      <c r="C1219"/>
      <c r="D1219"/>
      <c r="E1219"/>
      <c r="F1219"/>
    </row>
    <row r="1220" spans="1:6" x14ac:dyDescent="0.3">
      <c r="A1220"/>
      <c r="B1220"/>
      <c r="C1220"/>
      <c r="D1220"/>
      <c r="E1220"/>
      <c r="F1220"/>
    </row>
    <row r="1221" spans="1:6" x14ac:dyDescent="0.3">
      <c r="A1221"/>
      <c r="B1221"/>
      <c r="C1221"/>
      <c r="D1221"/>
      <c r="E1221"/>
      <c r="F1221"/>
    </row>
    <row r="1222" spans="1:6" x14ac:dyDescent="0.3">
      <c r="A1222"/>
      <c r="B1222"/>
      <c r="C1222"/>
      <c r="D1222"/>
      <c r="E1222"/>
      <c r="F1222"/>
    </row>
    <row r="1223" spans="1:6" x14ac:dyDescent="0.3">
      <c r="A1223"/>
      <c r="B1223"/>
      <c r="C1223"/>
      <c r="D1223"/>
      <c r="E1223"/>
      <c r="F1223"/>
    </row>
    <row r="1224" spans="1:6" x14ac:dyDescent="0.3">
      <c r="A1224"/>
      <c r="B1224"/>
      <c r="C1224"/>
      <c r="D1224"/>
      <c r="E1224"/>
      <c r="F1224"/>
    </row>
    <row r="1225" spans="1:6" x14ac:dyDescent="0.3">
      <c r="A1225"/>
      <c r="B1225"/>
      <c r="C1225"/>
      <c r="D1225"/>
      <c r="E1225"/>
      <c r="F1225"/>
    </row>
    <row r="1226" spans="1:6" x14ac:dyDescent="0.3">
      <c r="A1226"/>
      <c r="B1226"/>
      <c r="C1226"/>
      <c r="D1226"/>
      <c r="E1226"/>
      <c r="F1226"/>
    </row>
    <row r="1227" spans="1:6" x14ac:dyDescent="0.3">
      <c r="A1227"/>
      <c r="B1227"/>
      <c r="C1227"/>
      <c r="D1227"/>
      <c r="E1227"/>
      <c r="F1227"/>
    </row>
    <row r="1228" spans="1:6" x14ac:dyDescent="0.3">
      <c r="A1228"/>
      <c r="B1228"/>
      <c r="C1228"/>
      <c r="D1228"/>
      <c r="E1228"/>
      <c r="F1228"/>
    </row>
    <row r="1229" spans="1:6" x14ac:dyDescent="0.3">
      <c r="A1229"/>
      <c r="B1229"/>
      <c r="C1229"/>
      <c r="D1229"/>
      <c r="E1229"/>
      <c r="F1229"/>
    </row>
    <row r="1230" spans="1:6" x14ac:dyDescent="0.3">
      <c r="A1230"/>
      <c r="B1230"/>
      <c r="C1230"/>
      <c r="D1230"/>
      <c r="E1230"/>
      <c r="F1230"/>
    </row>
    <row r="1231" spans="1:6" x14ac:dyDescent="0.3">
      <c r="A1231"/>
      <c r="B1231"/>
      <c r="C1231"/>
      <c r="D1231"/>
      <c r="E1231"/>
      <c r="F1231"/>
    </row>
    <row r="1232" spans="1:6" x14ac:dyDescent="0.3">
      <c r="A1232"/>
      <c r="B1232"/>
      <c r="C1232"/>
      <c r="D1232"/>
      <c r="E1232"/>
      <c r="F1232"/>
    </row>
    <row r="1233" spans="1:6" x14ac:dyDescent="0.3">
      <c r="A1233"/>
      <c r="B1233"/>
      <c r="C1233"/>
      <c r="D1233"/>
      <c r="E1233"/>
      <c r="F1233"/>
    </row>
    <row r="1234" spans="1:6" x14ac:dyDescent="0.3">
      <c r="A1234"/>
      <c r="B1234"/>
      <c r="C1234"/>
      <c r="D1234"/>
      <c r="E1234"/>
      <c r="F1234"/>
    </row>
    <row r="1235" spans="1:6" x14ac:dyDescent="0.3">
      <c r="A1235"/>
      <c r="B1235"/>
      <c r="C1235"/>
      <c r="D1235"/>
      <c r="E1235"/>
      <c r="F1235"/>
    </row>
    <row r="1236" spans="1:6" x14ac:dyDescent="0.3">
      <c r="A1236"/>
      <c r="B1236"/>
      <c r="C1236"/>
      <c r="D1236"/>
      <c r="E1236"/>
      <c r="F1236"/>
    </row>
    <row r="1237" spans="1:6" x14ac:dyDescent="0.3">
      <c r="A1237"/>
      <c r="B1237"/>
      <c r="C1237"/>
      <c r="D1237"/>
      <c r="E1237"/>
      <c r="F1237"/>
    </row>
    <row r="1238" spans="1:6" x14ac:dyDescent="0.3">
      <c r="A1238"/>
      <c r="B1238"/>
      <c r="C1238"/>
      <c r="D1238"/>
      <c r="E1238"/>
      <c r="F1238"/>
    </row>
    <row r="1239" spans="1:6" x14ac:dyDescent="0.3">
      <c r="A1239"/>
      <c r="B1239"/>
      <c r="C1239"/>
      <c r="D1239"/>
      <c r="E1239"/>
      <c r="F1239"/>
    </row>
    <row r="1240" spans="1:6" x14ac:dyDescent="0.3">
      <c r="A1240"/>
      <c r="B1240"/>
      <c r="C1240"/>
      <c r="D1240"/>
      <c r="E1240"/>
      <c r="F1240"/>
    </row>
    <row r="1241" spans="1:6" x14ac:dyDescent="0.3">
      <c r="A1241"/>
      <c r="B1241"/>
      <c r="C1241"/>
      <c r="D1241"/>
      <c r="E1241"/>
      <c r="F1241"/>
    </row>
    <row r="1242" spans="1:6" x14ac:dyDescent="0.3">
      <c r="A1242"/>
      <c r="B1242"/>
      <c r="C1242"/>
      <c r="D1242"/>
      <c r="E1242"/>
      <c r="F1242"/>
    </row>
    <row r="1243" spans="1:6" x14ac:dyDescent="0.3">
      <c r="A1243"/>
      <c r="B1243"/>
      <c r="C1243"/>
      <c r="D1243"/>
      <c r="E1243"/>
      <c r="F1243"/>
    </row>
    <row r="1244" spans="1:6" x14ac:dyDescent="0.3">
      <c r="A1244"/>
      <c r="B1244"/>
      <c r="C1244"/>
      <c r="D1244"/>
      <c r="E1244"/>
      <c r="F1244"/>
    </row>
    <row r="1245" spans="1:6" x14ac:dyDescent="0.3">
      <c r="A1245"/>
      <c r="B1245"/>
      <c r="C1245"/>
      <c r="D1245"/>
      <c r="E1245"/>
      <c r="F1245"/>
    </row>
    <row r="1246" spans="1:6" x14ac:dyDescent="0.3">
      <c r="A1246"/>
      <c r="B1246"/>
      <c r="C1246"/>
      <c r="D1246"/>
      <c r="E1246"/>
      <c r="F1246"/>
    </row>
    <row r="1247" spans="1:6" x14ac:dyDescent="0.3">
      <c r="A1247"/>
      <c r="B1247"/>
      <c r="C1247"/>
      <c r="D1247"/>
      <c r="E1247"/>
      <c r="F1247"/>
    </row>
    <row r="1248" spans="1:6" x14ac:dyDescent="0.3">
      <c r="A1248"/>
      <c r="B1248"/>
      <c r="C1248"/>
      <c r="D1248"/>
      <c r="E1248"/>
      <c r="F1248"/>
    </row>
    <row r="1249" spans="1:6" x14ac:dyDescent="0.3">
      <c r="A1249"/>
      <c r="B1249"/>
      <c r="C1249"/>
      <c r="D1249"/>
      <c r="E1249"/>
      <c r="F1249"/>
    </row>
    <row r="1250" spans="1:6" x14ac:dyDescent="0.3">
      <c r="A1250"/>
      <c r="B1250"/>
      <c r="C1250"/>
      <c r="D1250"/>
      <c r="E1250"/>
      <c r="F1250"/>
    </row>
    <row r="1251" spans="1:6" x14ac:dyDescent="0.3">
      <c r="A1251"/>
      <c r="B1251"/>
      <c r="C1251"/>
      <c r="D1251"/>
      <c r="E1251"/>
      <c r="F1251"/>
    </row>
    <row r="1252" spans="1:6" x14ac:dyDescent="0.3">
      <c r="A1252"/>
      <c r="B1252"/>
      <c r="C1252"/>
      <c r="D1252"/>
      <c r="E1252"/>
      <c r="F1252"/>
    </row>
    <row r="1253" spans="1:6" x14ac:dyDescent="0.3">
      <c r="A1253"/>
      <c r="B1253"/>
      <c r="C1253"/>
      <c r="D1253"/>
      <c r="E1253"/>
      <c r="F1253"/>
    </row>
    <row r="1254" spans="1:6" x14ac:dyDescent="0.3">
      <c r="A1254"/>
      <c r="B1254"/>
      <c r="C1254"/>
      <c r="D1254"/>
      <c r="E1254"/>
      <c r="F1254"/>
    </row>
    <row r="1255" spans="1:6" x14ac:dyDescent="0.3">
      <c r="A1255"/>
      <c r="B1255"/>
      <c r="C1255"/>
      <c r="D1255"/>
      <c r="E1255"/>
      <c r="F1255"/>
    </row>
    <row r="1256" spans="1:6" x14ac:dyDescent="0.3">
      <c r="A1256"/>
      <c r="B1256"/>
      <c r="C1256"/>
      <c r="D1256"/>
      <c r="E1256"/>
      <c r="F1256"/>
    </row>
    <row r="1257" spans="1:6" x14ac:dyDescent="0.3">
      <c r="A1257"/>
      <c r="B1257"/>
      <c r="C1257"/>
      <c r="D1257"/>
      <c r="E1257"/>
      <c r="F1257"/>
    </row>
    <row r="1258" spans="1:6" x14ac:dyDescent="0.3">
      <c r="A1258"/>
      <c r="B1258"/>
      <c r="C1258"/>
      <c r="D1258"/>
      <c r="E1258"/>
      <c r="F1258"/>
    </row>
    <row r="1259" spans="1:6" x14ac:dyDescent="0.3">
      <c r="A1259"/>
      <c r="B1259"/>
      <c r="C1259"/>
      <c r="D1259"/>
      <c r="E1259"/>
      <c r="F1259"/>
    </row>
    <row r="1260" spans="1:6" x14ac:dyDescent="0.3">
      <c r="A1260"/>
      <c r="B1260"/>
      <c r="C1260"/>
      <c r="D1260"/>
      <c r="E1260"/>
      <c r="F1260"/>
    </row>
    <row r="1261" spans="1:6" x14ac:dyDescent="0.3">
      <c r="A1261"/>
      <c r="B1261"/>
      <c r="C1261"/>
      <c r="D1261"/>
      <c r="E1261"/>
      <c r="F1261"/>
    </row>
    <row r="1262" spans="1:6" x14ac:dyDescent="0.3">
      <c r="A1262"/>
      <c r="B1262"/>
      <c r="C1262"/>
      <c r="D1262"/>
      <c r="E1262"/>
      <c r="F1262"/>
    </row>
    <row r="1263" spans="1:6" x14ac:dyDescent="0.3">
      <c r="A1263"/>
      <c r="B1263"/>
      <c r="C1263"/>
      <c r="D1263"/>
      <c r="E1263"/>
      <c r="F1263"/>
    </row>
    <row r="1264" spans="1:6" x14ac:dyDescent="0.3">
      <c r="A1264"/>
      <c r="B1264"/>
      <c r="C1264"/>
      <c r="D1264"/>
      <c r="E1264"/>
      <c r="F1264"/>
    </row>
    <row r="1265" spans="1:6" x14ac:dyDescent="0.3">
      <c r="A1265"/>
      <c r="B1265"/>
      <c r="C1265"/>
      <c r="D1265"/>
      <c r="E1265"/>
      <c r="F1265"/>
    </row>
    <row r="1266" spans="1:6" x14ac:dyDescent="0.3">
      <c r="A1266"/>
      <c r="B1266"/>
      <c r="C1266"/>
      <c r="D1266"/>
      <c r="E1266"/>
      <c r="F1266"/>
    </row>
    <row r="1267" spans="1:6" x14ac:dyDescent="0.3">
      <c r="A1267"/>
      <c r="B1267"/>
      <c r="C1267"/>
      <c r="D1267"/>
      <c r="E1267"/>
      <c r="F1267"/>
    </row>
    <row r="1268" spans="1:6" x14ac:dyDescent="0.3">
      <c r="A1268"/>
      <c r="B1268"/>
      <c r="C1268"/>
      <c r="D1268"/>
      <c r="E1268"/>
      <c r="F1268"/>
    </row>
    <row r="1269" spans="1:6" x14ac:dyDescent="0.3">
      <c r="A1269"/>
      <c r="B1269"/>
      <c r="C1269"/>
      <c r="D1269"/>
      <c r="E1269"/>
      <c r="F1269"/>
    </row>
    <row r="1270" spans="1:6" x14ac:dyDescent="0.3">
      <c r="A1270"/>
      <c r="B1270"/>
      <c r="C1270"/>
      <c r="D1270"/>
      <c r="E1270"/>
      <c r="F1270"/>
    </row>
    <row r="1271" spans="1:6" x14ac:dyDescent="0.3">
      <c r="A1271"/>
      <c r="B1271"/>
      <c r="C1271"/>
      <c r="D1271"/>
      <c r="E1271"/>
      <c r="F1271"/>
    </row>
    <row r="1272" spans="1:6" x14ac:dyDescent="0.3">
      <c r="A1272"/>
      <c r="B1272"/>
      <c r="C1272"/>
      <c r="D1272"/>
      <c r="E1272"/>
      <c r="F1272"/>
    </row>
    <row r="1273" spans="1:6" x14ac:dyDescent="0.3">
      <c r="A1273"/>
      <c r="B1273"/>
      <c r="C1273"/>
      <c r="D1273"/>
      <c r="E1273"/>
      <c r="F1273"/>
    </row>
    <row r="1274" spans="1:6" x14ac:dyDescent="0.3">
      <c r="A1274"/>
      <c r="B1274"/>
      <c r="C1274"/>
      <c r="D1274"/>
      <c r="E1274"/>
      <c r="F1274"/>
    </row>
    <row r="1275" spans="1:6" x14ac:dyDescent="0.3">
      <c r="A1275"/>
      <c r="B1275"/>
      <c r="C1275"/>
      <c r="D1275"/>
      <c r="E1275"/>
      <c r="F1275"/>
    </row>
    <row r="1276" spans="1:6" x14ac:dyDescent="0.3">
      <c r="A1276"/>
      <c r="B1276"/>
      <c r="C1276"/>
      <c r="D1276"/>
      <c r="E1276"/>
      <c r="F1276"/>
    </row>
    <row r="1277" spans="1:6" x14ac:dyDescent="0.3">
      <c r="A1277"/>
      <c r="B1277"/>
      <c r="C1277"/>
      <c r="D1277"/>
      <c r="E1277"/>
      <c r="F1277"/>
    </row>
    <row r="1278" spans="1:6" x14ac:dyDescent="0.3">
      <c r="A1278"/>
      <c r="B1278"/>
      <c r="C1278"/>
      <c r="D1278"/>
      <c r="E1278"/>
      <c r="F1278"/>
    </row>
    <row r="1279" spans="1:6" x14ac:dyDescent="0.3">
      <c r="A1279"/>
      <c r="B1279"/>
      <c r="C1279"/>
      <c r="D1279"/>
      <c r="E1279"/>
      <c r="F1279"/>
    </row>
    <row r="1280" spans="1:6" x14ac:dyDescent="0.3">
      <c r="A1280"/>
      <c r="B1280"/>
      <c r="C1280"/>
      <c r="D1280"/>
      <c r="E1280"/>
      <c r="F1280"/>
    </row>
    <row r="1281" spans="1:6" x14ac:dyDescent="0.3">
      <c r="A1281"/>
      <c r="B1281"/>
      <c r="C1281"/>
      <c r="D1281"/>
      <c r="E1281"/>
      <c r="F1281"/>
    </row>
    <row r="1282" spans="1:6" x14ac:dyDescent="0.3">
      <c r="A1282"/>
      <c r="B1282"/>
      <c r="C1282"/>
      <c r="D1282"/>
      <c r="E1282"/>
      <c r="F1282"/>
    </row>
    <row r="1283" spans="1:6" x14ac:dyDescent="0.3">
      <c r="A1283"/>
      <c r="B1283"/>
      <c r="C1283"/>
      <c r="D1283"/>
      <c r="E1283"/>
      <c r="F1283"/>
    </row>
    <row r="1284" spans="1:6" x14ac:dyDescent="0.3">
      <c r="A1284"/>
      <c r="B1284"/>
      <c r="C1284"/>
      <c r="D1284"/>
      <c r="E1284"/>
      <c r="F1284"/>
    </row>
    <row r="1285" spans="1:6" x14ac:dyDescent="0.3">
      <c r="A1285"/>
      <c r="B1285"/>
      <c r="C1285"/>
      <c r="D1285"/>
      <c r="E1285"/>
      <c r="F1285"/>
    </row>
    <row r="1286" spans="1:6" x14ac:dyDescent="0.3">
      <c r="A1286"/>
      <c r="B1286"/>
      <c r="C1286"/>
      <c r="D1286"/>
      <c r="E1286"/>
      <c r="F1286"/>
    </row>
    <row r="1287" spans="1:6" x14ac:dyDescent="0.3">
      <c r="A1287"/>
      <c r="B1287"/>
      <c r="C1287"/>
      <c r="D1287"/>
      <c r="E1287"/>
      <c r="F1287"/>
    </row>
    <row r="1288" spans="1:6" x14ac:dyDescent="0.3">
      <c r="A1288"/>
      <c r="B1288"/>
      <c r="C1288"/>
      <c r="D1288"/>
      <c r="E1288"/>
      <c r="F1288"/>
    </row>
    <row r="1289" spans="1:6" x14ac:dyDescent="0.3">
      <c r="A1289"/>
      <c r="B1289"/>
      <c r="C1289"/>
      <c r="D1289"/>
      <c r="E1289"/>
      <c r="F1289"/>
    </row>
    <row r="1290" spans="1:6" x14ac:dyDescent="0.3">
      <c r="A1290"/>
      <c r="B1290"/>
      <c r="C1290"/>
      <c r="D1290"/>
      <c r="E1290"/>
      <c r="F1290"/>
    </row>
    <row r="1291" spans="1:6" x14ac:dyDescent="0.3">
      <c r="A1291"/>
      <c r="B1291"/>
      <c r="C1291"/>
      <c r="D1291"/>
      <c r="E1291"/>
      <c r="F1291"/>
    </row>
    <row r="1292" spans="1:6" x14ac:dyDescent="0.3">
      <c r="A1292"/>
      <c r="B1292"/>
      <c r="C1292"/>
      <c r="D1292"/>
      <c r="E1292"/>
      <c r="F1292"/>
    </row>
    <row r="1293" spans="1:6" x14ac:dyDescent="0.3">
      <c r="A1293"/>
      <c r="B1293"/>
      <c r="C1293"/>
      <c r="D1293"/>
      <c r="E1293"/>
      <c r="F1293"/>
    </row>
    <row r="1294" spans="1:6" x14ac:dyDescent="0.3">
      <c r="A1294"/>
      <c r="B1294"/>
      <c r="C1294"/>
      <c r="D1294"/>
      <c r="E1294"/>
      <c r="F1294"/>
    </row>
    <row r="1295" spans="1:6" x14ac:dyDescent="0.3">
      <c r="A1295"/>
      <c r="B1295"/>
      <c r="C1295"/>
      <c r="D1295"/>
      <c r="E1295"/>
      <c r="F1295"/>
    </row>
    <row r="1296" spans="1:6" x14ac:dyDescent="0.3">
      <c r="A1296"/>
      <c r="B1296"/>
      <c r="C1296"/>
      <c r="D1296"/>
      <c r="E1296"/>
      <c r="F1296"/>
    </row>
    <row r="1297" spans="1:6" x14ac:dyDescent="0.3">
      <c r="A1297"/>
      <c r="B1297"/>
      <c r="C1297"/>
      <c r="D1297"/>
      <c r="E1297"/>
      <c r="F1297"/>
    </row>
    <row r="1298" spans="1:6" x14ac:dyDescent="0.3">
      <c r="A1298"/>
      <c r="B1298"/>
      <c r="C1298"/>
      <c r="D1298"/>
      <c r="E1298"/>
      <c r="F1298"/>
    </row>
    <row r="1299" spans="1:6" x14ac:dyDescent="0.3">
      <c r="A1299"/>
      <c r="B1299"/>
      <c r="C1299"/>
      <c r="D1299"/>
      <c r="E1299"/>
      <c r="F1299"/>
    </row>
    <row r="1300" spans="1:6" x14ac:dyDescent="0.3">
      <c r="A1300"/>
      <c r="B1300"/>
      <c r="C1300"/>
      <c r="D1300"/>
      <c r="E1300"/>
      <c r="F1300"/>
    </row>
    <row r="1301" spans="1:6" x14ac:dyDescent="0.3">
      <c r="A1301"/>
      <c r="B1301"/>
      <c r="C1301"/>
      <c r="D1301"/>
      <c r="E1301"/>
      <c r="F1301"/>
    </row>
    <row r="1302" spans="1:6" x14ac:dyDescent="0.3">
      <c r="A1302"/>
      <c r="B1302"/>
      <c r="C1302"/>
      <c r="D1302"/>
      <c r="E1302"/>
      <c r="F1302"/>
    </row>
    <row r="1303" spans="1:6" x14ac:dyDescent="0.3">
      <c r="A1303"/>
      <c r="B1303"/>
      <c r="C1303"/>
      <c r="D1303"/>
      <c r="E1303"/>
      <c r="F1303"/>
    </row>
    <row r="1304" spans="1:6" x14ac:dyDescent="0.3">
      <c r="A1304"/>
      <c r="B1304"/>
      <c r="C1304"/>
      <c r="D1304"/>
      <c r="E1304"/>
      <c r="F1304"/>
    </row>
    <row r="1305" spans="1:6" x14ac:dyDescent="0.3">
      <c r="A1305"/>
      <c r="B1305"/>
      <c r="C1305"/>
      <c r="D1305"/>
      <c r="E1305"/>
      <c r="F1305"/>
    </row>
    <row r="1306" spans="1:6" x14ac:dyDescent="0.3">
      <c r="A1306"/>
      <c r="B1306"/>
      <c r="C1306"/>
      <c r="D1306"/>
      <c r="E1306"/>
      <c r="F1306"/>
    </row>
    <row r="1307" spans="1:6" x14ac:dyDescent="0.3">
      <c r="A1307"/>
      <c r="B1307"/>
      <c r="C1307"/>
      <c r="D1307"/>
      <c r="E1307"/>
      <c r="F1307"/>
    </row>
    <row r="1308" spans="1:6" x14ac:dyDescent="0.3">
      <c r="A1308"/>
      <c r="B1308"/>
      <c r="C1308"/>
      <c r="D1308"/>
      <c r="E1308"/>
      <c r="F1308"/>
    </row>
    <row r="1309" spans="1:6" x14ac:dyDescent="0.3">
      <c r="A1309"/>
      <c r="B1309"/>
      <c r="C1309"/>
      <c r="D1309"/>
      <c r="E1309"/>
      <c r="F1309"/>
    </row>
    <row r="1310" spans="1:6" x14ac:dyDescent="0.3">
      <c r="A1310"/>
      <c r="B1310"/>
      <c r="C1310"/>
      <c r="D1310"/>
      <c r="E1310"/>
      <c r="F1310"/>
    </row>
    <row r="1311" spans="1:6" x14ac:dyDescent="0.3">
      <c r="A1311"/>
      <c r="B1311"/>
      <c r="C1311"/>
      <c r="D1311"/>
      <c r="E1311"/>
      <c r="F1311"/>
    </row>
    <row r="1312" spans="1:6" x14ac:dyDescent="0.3">
      <c r="A1312"/>
      <c r="B1312"/>
      <c r="C1312"/>
      <c r="D1312"/>
      <c r="E1312"/>
      <c r="F1312"/>
    </row>
    <row r="1313" spans="1:6" x14ac:dyDescent="0.3">
      <c r="A1313"/>
      <c r="B1313"/>
      <c r="C1313"/>
      <c r="D1313"/>
      <c r="E1313"/>
      <c r="F1313"/>
    </row>
    <row r="1314" spans="1:6" x14ac:dyDescent="0.3">
      <c r="A1314"/>
      <c r="B1314"/>
      <c r="C1314"/>
      <c r="D1314"/>
      <c r="E1314"/>
      <c r="F1314"/>
    </row>
    <row r="1315" spans="1:6" x14ac:dyDescent="0.3">
      <c r="A1315"/>
      <c r="B1315"/>
      <c r="C1315"/>
      <c r="D1315"/>
      <c r="E1315"/>
      <c r="F1315"/>
    </row>
    <row r="1316" spans="1:6" x14ac:dyDescent="0.3">
      <c r="A1316"/>
      <c r="B1316"/>
      <c r="C1316"/>
      <c r="D1316"/>
      <c r="E1316"/>
      <c r="F1316"/>
    </row>
    <row r="1317" spans="1:6" x14ac:dyDescent="0.3">
      <c r="A1317"/>
      <c r="B1317"/>
      <c r="C1317"/>
      <c r="D1317"/>
      <c r="E1317"/>
      <c r="F1317"/>
    </row>
    <row r="1318" spans="1:6" x14ac:dyDescent="0.3">
      <c r="A1318"/>
      <c r="B1318"/>
      <c r="C1318"/>
      <c r="D1318"/>
      <c r="E1318"/>
      <c r="F1318"/>
    </row>
    <row r="1319" spans="1:6" x14ac:dyDescent="0.3">
      <c r="A1319"/>
      <c r="B1319"/>
      <c r="C1319"/>
      <c r="D1319"/>
      <c r="E1319"/>
      <c r="F1319"/>
    </row>
    <row r="1320" spans="1:6" x14ac:dyDescent="0.3">
      <c r="A1320"/>
      <c r="B1320"/>
      <c r="C1320"/>
      <c r="D1320"/>
      <c r="E1320"/>
      <c r="F1320"/>
    </row>
    <row r="1321" spans="1:6" x14ac:dyDescent="0.3">
      <c r="A1321"/>
      <c r="B1321"/>
      <c r="C1321"/>
      <c r="D1321"/>
      <c r="E1321"/>
      <c r="F1321"/>
    </row>
    <row r="1322" spans="1:6" x14ac:dyDescent="0.3">
      <c r="A1322"/>
      <c r="B1322"/>
      <c r="C1322"/>
      <c r="D1322"/>
      <c r="E1322"/>
      <c r="F1322"/>
    </row>
    <row r="1323" spans="1:6" x14ac:dyDescent="0.3">
      <c r="A1323"/>
      <c r="B1323"/>
      <c r="C1323"/>
      <c r="D1323"/>
      <c r="E1323"/>
      <c r="F1323"/>
    </row>
    <row r="1324" spans="1:6" x14ac:dyDescent="0.3">
      <c r="A1324"/>
      <c r="B1324"/>
      <c r="C1324"/>
      <c r="D1324"/>
      <c r="E1324"/>
      <c r="F1324"/>
    </row>
    <row r="1325" spans="1:6" x14ac:dyDescent="0.3">
      <c r="A1325"/>
      <c r="B1325"/>
      <c r="C1325"/>
      <c r="D1325"/>
      <c r="E1325"/>
      <c r="F1325"/>
    </row>
    <row r="1326" spans="1:6" x14ac:dyDescent="0.3">
      <c r="A1326"/>
      <c r="B1326"/>
      <c r="C1326"/>
      <c r="D1326"/>
      <c r="E1326"/>
      <c r="F1326"/>
    </row>
    <row r="1327" spans="1:6" x14ac:dyDescent="0.3">
      <c r="A1327"/>
      <c r="B1327"/>
      <c r="C1327"/>
      <c r="D1327"/>
      <c r="E1327"/>
      <c r="F1327"/>
    </row>
    <row r="1328" spans="1:6" x14ac:dyDescent="0.3">
      <c r="A1328"/>
      <c r="B1328"/>
      <c r="C1328"/>
      <c r="D1328"/>
      <c r="E1328"/>
      <c r="F1328"/>
    </row>
    <row r="1329" spans="1:6" x14ac:dyDescent="0.3">
      <c r="A1329"/>
      <c r="B1329"/>
      <c r="C1329"/>
      <c r="D1329"/>
      <c r="E1329"/>
      <c r="F1329"/>
    </row>
    <row r="1330" spans="1:6" x14ac:dyDescent="0.3">
      <c r="A1330"/>
      <c r="B1330"/>
      <c r="C1330"/>
      <c r="D1330"/>
      <c r="E1330"/>
      <c r="F1330"/>
    </row>
    <row r="1331" spans="1:6" x14ac:dyDescent="0.3">
      <c r="A1331"/>
      <c r="B1331"/>
      <c r="C1331"/>
      <c r="D1331"/>
      <c r="E1331"/>
      <c r="F1331"/>
    </row>
    <row r="1332" spans="1:6" x14ac:dyDescent="0.3">
      <c r="A1332"/>
      <c r="B1332"/>
      <c r="C1332"/>
      <c r="D1332"/>
      <c r="E1332"/>
      <c r="F1332"/>
    </row>
    <row r="1333" spans="1:6" x14ac:dyDescent="0.3">
      <c r="A1333"/>
      <c r="B1333"/>
      <c r="C1333"/>
      <c r="D1333"/>
      <c r="E1333"/>
      <c r="F1333"/>
    </row>
    <row r="1334" spans="1:6" x14ac:dyDescent="0.3">
      <c r="A1334"/>
      <c r="B1334"/>
      <c r="C1334"/>
      <c r="D1334"/>
      <c r="E1334"/>
      <c r="F1334"/>
    </row>
    <row r="1335" spans="1:6" x14ac:dyDescent="0.3">
      <c r="A1335"/>
      <c r="B1335"/>
      <c r="C1335"/>
      <c r="D1335"/>
      <c r="E1335"/>
      <c r="F1335"/>
    </row>
    <row r="1336" spans="1:6" x14ac:dyDescent="0.3">
      <c r="A1336"/>
      <c r="B1336"/>
      <c r="C1336"/>
      <c r="D1336"/>
      <c r="E1336"/>
      <c r="F1336"/>
    </row>
    <row r="1337" spans="1:6" x14ac:dyDescent="0.3">
      <c r="A1337"/>
      <c r="B1337"/>
      <c r="C1337"/>
      <c r="D1337"/>
      <c r="E1337"/>
      <c r="F1337"/>
    </row>
    <row r="1338" spans="1:6" x14ac:dyDescent="0.3">
      <c r="A1338"/>
      <c r="B1338"/>
      <c r="C1338"/>
      <c r="D1338"/>
      <c r="E1338"/>
      <c r="F1338"/>
    </row>
    <row r="1339" spans="1:6" x14ac:dyDescent="0.3">
      <c r="A1339"/>
      <c r="B1339"/>
      <c r="C1339"/>
      <c r="D1339"/>
      <c r="E1339"/>
      <c r="F1339"/>
    </row>
    <row r="1340" spans="1:6" x14ac:dyDescent="0.3">
      <c r="A1340"/>
      <c r="B1340"/>
      <c r="C1340"/>
      <c r="D1340"/>
      <c r="E1340"/>
      <c r="F1340"/>
    </row>
    <row r="1341" spans="1:6" x14ac:dyDescent="0.3">
      <c r="A1341"/>
      <c r="B1341"/>
      <c r="C1341"/>
      <c r="D1341"/>
      <c r="E1341"/>
      <c r="F1341"/>
    </row>
    <row r="1342" spans="1:6" x14ac:dyDescent="0.3">
      <c r="A1342"/>
      <c r="B1342"/>
      <c r="C1342"/>
      <c r="D1342"/>
      <c r="E1342"/>
      <c r="F1342"/>
    </row>
    <row r="1343" spans="1:6" x14ac:dyDescent="0.3">
      <c r="A1343"/>
      <c r="B1343"/>
      <c r="C1343"/>
      <c r="D1343"/>
      <c r="E1343"/>
      <c r="F1343"/>
    </row>
    <row r="1344" spans="1:6" x14ac:dyDescent="0.3">
      <c r="A1344"/>
      <c r="B1344"/>
      <c r="C1344"/>
      <c r="D1344"/>
      <c r="E1344"/>
      <c r="F1344"/>
    </row>
    <row r="1345" spans="1:6" x14ac:dyDescent="0.3">
      <c r="A1345"/>
      <c r="B1345"/>
      <c r="C1345"/>
      <c r="D1345"/>
      <c r="E1345"/>
      <c r="F1345"/>
    </row>
    <row r="1346" spans="1:6" x14ac:dyDescent="0.3">
      <c r="A1346"/>
      <c r="B1346"/>
      <c r="C1346"/>
      <c r="D1346"/>
      <c r="E1346"/>
      <c r="F1346"/>
    </row>
    <row r="1347" spans="1:6" x14ac:dyDescent="0.3">
      <c r="A1347"/>
      <c r="B1347"/>
      <c r="C1347"/>
      <c r="D1347"/>
      <c r="E1347"/>
      <c r="F1347"/>
    </row>
    <row r="1348" spans="1:6" x14ac:dyDescent="0.3">
      <c r="A1348"/>
      <c r="B1348"/>
      <c r="C1348"/>
      <c r="D1348"/>
      <c r="E1348"/>
      <c r="F1348"/>
    </row>
    <row r="1349" spans="1:6" x14ac:dyDescent="0.3">
      <c r="A1349"/>
      <c r="B1349"/>
      <c r="C1349"/>
      <c r="D1349"/>
      <c r="E1349"/>
      <c r="F1349"/>
    </row>
    <row r="1350" spans="1:6" x14ac:dyDescent="0.3">
      <c r="A1350"/>
      <c r="B1350"/>
      <c r="C1350"/>
      <c r="D1350"/>
      <c r="E1350"/>
      <c r="F1350"/>
    </row>
    <row r="1351" spans="1:6" x14ac:dyDescent="0.3">
      <c r="A1351"/>
      <c r="B1351"/>
      <c r="C1351"/>
      <c r="D1351"/>
      <c r="E1351"/>
      <c r="F1351"/>
    </row>
    <row r="1352" spans="1:6" x14ac:dyDescent="0.3">
      <c r="A1352"/>
      <c r="B1352"/>
      <c r="C1352"/>
      <c r="D1352"/>
      <c r="E1352"/>
      <c r="F1352"/>
    </row>
    <row r="1353" spans="1:6" x14ac:dyDescent="0.3">
      <c r="A1353"/>
      <c r="B1353"/>
      <c r="C1353"/>
      <c r="D1353"/>
      <c r="E1353"/>
      <c r="F1353"/>
    </row>
    <row r="1354" spans="1:6" x14ac:dyDescent="0.3">
      <c r="A1354"/>
      <c r="B1354"/>
      <c r="C1354"/>
      <c r="D1354"/>
      <c r="E1354"/>
      <c r="F1354"/>
    </row>
    <row r="1355" spans="1:6" x14ac:dyDescent="0.3">
      <c r="A1355"/>
      <c r="B1355"/>
      <c r="C1355"/>
      <c r="D1355"/>
      <c r="E1355"/>
      <c r="F1355"/>
    </row>
    <row r="1356" spans="1:6" x14ac:dyDescent="0.3">
      <c r="A1356"/>
      <c r="B1356"/>
      <c r="C1356"/>
      <c r="D1356"/>
      <c r="E1356"/>
      <c r="F1356"/>
    </row>
    <row r="1357" spans="1:6" x14ac:dyDescent="0.3">
      <c r="A1357"/>
      <c r="B1357"/>
      <c r="C1357"/>
      <c r="D1357"/>
      <c r="E1357"/>
      <c r="F1357"/>
    </row>
    <row r="1358" spans="1:6" x14ac:dyDescent="0.3">
      <c r="A1358"/>
      <c r="B1358"/>
      <c r="C1358"/>
      <c r="D1358"/>
      <c r="E1358"/>
      <c r="F1358"/>
    </row>
    <row r="1359" spans="1:6" x14ac:dyDescent="0.3">
      <c r="A1359"/>
      <c r="B1359"/>
      <c r="C1359"/>
      <c r="D1359"/>
      <c r="E1359"/>
      <c r="F1359"/>
    </row>
    <row r="1360" spans="1:6" x14ac:dyDescent="0.3">
      <c r="A1360"/>
      <c r="B1360"/>
      <c r="C1360"/>
      <c r="D1360"/>
      <c r="E1360"/>
      <c r="F1360"/>
    </row>
    <row r="1361" spans="1:6" x14ac:dyDescent="0.3">
      <c r="A1361"/>
      <c r="B1361"/>
      <c r="C1361"/>
      <c r="D1361"/>
      <c r="E1361"/>
      <c r="F1361"/>
    </row>
    <row r="1362" spans="1:6" x14ac:dyDescent="0.3">
      <c r="A1362"/>
      <c r="B1362"/>
      <c r="C1362"/>
      <c r="D1362"/>
      <c r="E1362"/>
      <c r="F1362"/>
    </row>
    <row r="1363" spans="1:6" x14ac:dyDescent="0.3">
      <c r="A1363"/>
      <c r="B1363"/>
      <c r="C1363"/>
      <c r="D1363"/>
      <c r="E1363"/>
      <c r="F1363"/>
    </row>
    <row r="1364" spans="1:6" x14ac:dyDescent="0.3">
      <c r="A1364"/>
      <c r="B1364"/>
      <c r="C1364"/>
      <c r="D1364"/>
      <c r="E1364"/>
      <c r="F1364"/>
    </row>
    <row r="1365" spans="1:6" x14ac:dyDescent="0.3">
      <c r="A1365"/>
      <c r="B1365"/>
      <c r="C1365"/>
      <c r="D1365"/>
      <c r="E1365"/>
      <c r="F1365"/>
    </row>
    <row r="1366" spans="1:6" x14ac:dyDescent="0.3">
      <c r="A1366"/>
      <c r="B1366"/>
      <c r="C1366"/>
      <c r="D1366"/>
      <c r="E1366"/>
      <c r="F1366"/>
    </row>
    <row r="1367" spans="1:6" x14ac:dyDescent="0.3">
      <c r="A1367"/>
      <c r="B1367"/>
      <c r="C1367"/>
      <c r="D1367"/>
      <c r="E1367"/>
      <c r="F1367"/>
    </row>
    <row r="1368" spans="1:6" x14ac:dyDescent="0.3">
      <c r="A1368"/>
      <c r="B1368"/>
      <c r="C1368"/>
      <c r="D1368"/>
      <c r="E1368"/>
      <c r="F1368"/>
    </row>
    <row r="1369" spans="1:6" x14ac:dyDescent="0.3">
      <c r="A1369"/>
      <c r="B1369"/>
      <c r="C1369"/>
      <c r="D1369"/>
      <c r="E1369"/>
      <c r="F1369"/>
    </row>
    <row r="1370" spans="1:6" x14ac:dyDescent="0.3">
      <c r="A1370"/>
      <c r="B1370"/>
      <c r="C1370"/>
      <c r="D1370"/>
      <c r="E1370"/>
      <c r="F1370"/>
    </row>
    <row r="1371" spans="1:6" x14ac:dyDescent="0.3">
      <c r="A1371"/>
      <c r="B1371"/>
      <c r="C1371"/>
      <c r="D1371"/>
      <c r="E1371"/>
      <c r="F1371"/>
    </row>
    <row r="1372" spans="1:6" x14ac:dyDescent="0.3">
      <c r="A1372"/>
      <c r="B1372"/>
      <c r="C1372"/>
      <c r="D1372"/>
      <c r="E1372"/>
      <c r="F1372"/>
    </row>
    <row r="1373" spans="1:6" x14ac:dyDescent="0.3">
      <c r="A1373"/>
      <c r="B1373"/>
      <c r="C1373"/>
      <c r="D1373"/>
      <c r="E1373"/>
      <c r="F1373"/>
    </row>
    <row r="1374" spans="1:6" x14ac:dyDescent="0.3">
      <c r="A1374"/>
      <c r="B1374"/>
      <c r="C1374"/>
      <c r="D1374"/>
      <c r="E1374"/>
      <c r="F1374"/>
    </row>
    <row r="1375" spans="1:6" x14ac:dyDescent="0.3">
      <c r="A1375"/>
      <c r="B1375"/>
      <c r="C1375"/>
      <c r="D1375"/>
      <c r="E1375"/>
      <c r="F1375"/>
    </row>
    <row r="1376" spans="1:6" x14ac:dyDescent="0.3">
      <c r="A1376"/>
      <c r="B1376"/>
      <c r="C1376"/>
      <c r="D1376"/>
      <c r="E1376"/>
      <c r="F1376"/>
    </row>
    <row r="1377" spans="1:6" x14ac:dyDescent="0.3">
      <c r="A1377"/>
      <c r="B1377"/>
      <c r="C1377"/>
      <c r="D1377"/>
      <c r="E1377"/>
      <c r="F1377"/>
    </row>
    <row r="1378" spans="1:6" x14ac:dyDescent="0.3">
      <c r="A1378"/>
      <c r="B1378"/>
      <c r="C1378"/>
      <c r="D1378"/>
      <c r="E1378"/>
      <c r="F1378"/>
    </row>
    <row r="1379" spans="1:6" x14ac:dyDescent="0.3">
      <c r="A1379"/>
      <c r="B1379"/>
      <c r="C1379"/>
      <c r="D1379"/>
      <c r="E1379"/>
      <c r="F1379"/>
    </row>
    <row r="1380" spans="1:6" x14ac:dyDescent="0.3">
      <c r="A1380"/>
      <c r="B1380"/>
      <c r="C1380"/>
      <c r="D1380"/>
      <c r="E1380"/>
      <c r="F1380"/>
    </row>
    <row r="1381" spans="1:6" x14ac:dyDescent="0.3">
      <c r="A1381"/>
      <c r="B1381"/>
      <c r="C1381"/>
      <c r="D1381"/>
      <c r="E1381"/>
      <c r="F1381"/>
    </row>
    <row r="1382" spans="1:6" x14ac:dyDescent="0.3">
      <c r="A1382"/>
      <c r="B1382"/>
      <c r="C1382"/>
      <c r="D1382"/>
      <c r="E1382"/>
      <c r="F1382"/>
    </row>
    <row r="1383" spans="1:6" x14ac:dyDescent="0.3">
      <c r="A1383"/>
      <c r="B1383"/>
      <c r="C1383"/>
      <c r="D1383"/>
      <c r="E1383"/>
      <c r="F1383"/>
    </row>
    <row r="1384" spans="1:6" x14ac:dyDescent="0.3">
      <c r="A1384"/>
      <c r="B1384"/>
      <c r="C1384"/>
      <c r="D1384"/>
      <c r="E1384"/>
      <c r="F1384"/>
    </row>
    <row r="1385" spans="1:6" x14ac:dyDescent="0.3">
      <c r="A1385"/>
      <c r="B1385"/>
      <c r="C1385"/>
      <c r="D1385"/>
      <c r="E1385"/>
      <c r="F1385"/>
    </row>
    <row r="1386" spans="1:6" x14ac:dyDescent="0.3">
      <c r="A1386"/>
      <c r="B1386"/>
      <c r="C1386"/>
      <c r="D1386"/>
      <c r="E1386"/>
      <c r="F1386"/>
    </row>
    <row r="1387" spans="1:6" x14ac:dyDescent="0.3">
      <c r="A1387"/>
      <c r="B1387"/>
      <c r="C1387"/>
      <c r="D1387"/>
      <c r="E1387"/>
      <c r="F1387"/>
    </row>
    <row r="1388" spans="1:6" x14ac:dyDescent="0.3">
      <c r="A1388"/>
      <c r="B1388"/>
      <c r="C1388"/>
      <c r="D1388"/>
      <c r="E1388"/>
      <c r="F1388"/>
    </row>
    <row r="1389" spans="1:6" x14ac:dyDescent="0.3">
      <c r="A1389"/>
      <c r="B1389"/>
      <c r="C1389"/>
      <c r="D1389"/>
      <c r="E1389"/>
      <c r="F1389"/>
    </row>
    <row r="1390" spans="1:6" x14ac:dyDescent="0.3">
      <c r="A1390"/>
      <c r="B1390"/>
      <c r="C1390"/>
      <c r="D1390"/>
      <c r="E1390"/>
      <c r="F1390"/>
    </row>
    <row r="1391" spans="1:6" x14ac:dyDescent="0.3">
      <c r="A1391"/>
      <c r="B1391"/>
      <c r="C1391"/>
      <c r="D1391"/>
      <c r="E1391"/>
      <c r="F1391"/>
    </row>
    <row r="1392" spans="1:6" x14ac:dyDescent="0.3">
      <c r="A1392"/>
      <c r="B1392"/>
      <c r="C1392"/>
      <c r="D1392"/>
      <c r="E1392"/>
      <c r="F1392"/>
    </row>
    <row r="1393" spans="1:6" x14ac:dyDescent="0.3">
      <c r="A1393"/>
      <c r="B1393"/>
      <c r="C1393"/>
      <c r="D1393"/>
      <c r="E1393"/>
      <c r="F1393"/>
    </row>
    <row r="1394" spans="1:6" x14ac:dyDescent="0.3">
      <c r="A1394"/>
      <c r="B1394"/>
      <c r="C1394"/>
      <c r="D1394"/>
      <c r="E1394"/>
      <c r="F1394"/>
    </row>
    <row r="1395" spans="1:6" x14ac:dyDescent="0.3">
      <c r="A1395"/>
      <c r="B1395"/>
      <c r="C1395"/>
      <c r="D1395"/>
      <c r="E1395"/>
      <c r="F1395"/>
    </row>
    <row r="1396" spans="1:6" x14ac:dyDescent="0.3">
      <c r="A1396"/>
      <c r="B1396"/>
      <c r="C1396"/>
      <c r="D1396"/>
      <c r="E1396"/>
      <c r="F1396"/>
    </row>
    <row r="1397" spans="1:6" x14ac:dyDescent="0.3">
      <c r="A1397"/>
      <c r="B1397"/>
      <c r="C1397"/>
      <c r="D1397"/>
      <c r="E1397"/>
      <c r="F1397"/>
    </row>
    <row r="1398" spans="1:6" x14ac:dyDescent="0.3">
      <c r="A1398"/>
      <c r="B1398"/>
      <c r="C1398"/>
      <c r="D1398"/>
      <c r="E1398"/>
      <c r="F1398"/>
    </row>
    <row r="1399" spans="1:6" x14ac:dyDescent="0.3">
      <c r="A1399"/>
      <c r="B1399"/>
      <c r="C1399"/>
      <c r="D1399"/>
      <c r="E1399"/>
      <c r="F1399"/>
    </row>
    <row r="1400" spans="1:6" x14ac:dyDescent="0.3">
      <c r="A1400"/>
      <c r="B1400"/>
      <c r="C1400"/>
      <c r="D1400"/>
      <c r="E1400"/>
      <c r="F1400"/>
    </row>
    <row r="1401" spans="1:6" x14ac:dyDescent="0.3">
      <c r="A1401"/>
      <c r="B1401"/>
      <c r="C1401"/>
      <c r="D1401"/>
      <c r="E1401"/>
      <c r="F1401"/>
    </row>
    <row r="1402" spans="1:6" x14ac:dyDescent="0.3">
      <c r="A1402"/>
      <c r="B1402"/>
      <c r="C1402"/>
      <c r="D1402"/>
      <c r="E1402"/>
      <c r="F1402"/>
    </row>
    <row r="1403" spans="1:6" x14ac:dyDescent="0.3">
      <c r="A1403"/>
      <c r="B1403"/>
      <c r="C1403"/>
      <c r="D1403"/>
      <c r="E1403"/>
      <c r="F1403"/>
    </row>
    <row r="1404" spans="1:6" x14ac:dyDescent="0.3">
      <c r="A1404"/>
      <c r="B1404"/>
      <c r="C1404"/>
      <c r="D1404"/>
      <c r="E1404"/>
      <c r="F1404"/>
    </row>
    <row r="1405" spans="1:6" x14ac:dyDescent="0.3">
      <c r="A1405"/>
      <c r="B1405"/>
      <c r="C1405"/>
      <c r="D1405"/>
      <c r="E1405"/>
      <c r="F1405"/>
    </row>
    <row r="1406" spans="1:6" x14ac:dyDescent="0.3">
      <c r="A1406"/>
      <c r="B1406"/>
      <c r="C1406"/>
      <c r="D1406"/>
      <c r="E1406"/>
      <c r="F1406"/>
    </row>
    <row r="1407" spans="1:6" x14ac:dyDescent="0.3">
      <c r="A1407"/>
      <c r="B1407"/>
      <c r="C1407"/>
      <c r="D1407"/>
      <c r="E1407"/>
      <c r="F1407"/>
    </row>
    <row r="1408" spans="1:6" x14ac:dyDescent="0.3">
      <c r="A1408"/>
      <c r="B1408"/>
      <c r="C1408"/>
      <c r="D1408"/>
      <c r="E1408"/>
      <c r="F1408"/>
    </row>
    <row r="1409" spans="1:6" x14ac:dyDescent="0.3">
      <c r="A1409"/>
      <c r="B1409"/>
      <c r="C1409"/>
      <c r="D1409"/>
      <c r="E1409"/>
      <c r="F1409"/>
    </row>
    <row r="1410" spans="1:6" x14ac:dyDescent="0.3">
      <c r="A1410"/>
      <c r="B1410"/>
      <c r="C1410"/>
      <c r="D1410"/>
      <c r="E1410"/>
      <c r="F1410"/>
    </row>
    <row r="1411" spans="1:6" x14ac:dyDescent="0.3">
      <c r="A1411"/>
      <c r="B1411"/>
      <c r="C1411"/>
      <c r="D1411"/>
      <c r="E1411"/>
      <c r="F1411"/>
    </row>
    <row r="1412" spans="1:6" x14ac:dyDescent="0.3">
      <c r="A1412"/>
      <c r="B1412"/>
      <c r="C1412"/>
      <c r="D1412"/>
      <c r="E1412"/>
      <c r="F1412"/>
    </row>
    <row r="1413" spans="1:6" x14ac:dyDescent="0.3">
      <c r="A1413"/>
      <c r="B1413"/>
      <c r="C1413"/>
      <c r="D1413"/>
      <c r="E1413"/>
      <c r="F1413"/>
    </row>
    <row r="1414" spans="1:6" x14ac:dyDescent="0.3">
      <c r="A1414"/>
      <c r="B1414"/>
      <c r="C1414"/>
      <c r="D1414"/>
      <c r="E1414"/>
      <c r="F1414"/>
    </row>
    <row r="1415" spans="1:6" x14ac:dyDescent="0.3">
      <c r="A1415"/>
      <c r="B1415"/>
      <c r="C1415"/>
      <c r="D1415"/>
      <c r="E1415"/>
      <c r="F1415"/>
    </row>
    <row r="1416" spans="1:6" x14ac:dyDescent="0.3">
      <c r="A1416"/>
      <c r="B1416"/>
      <c r="C1416"/>
      <c r="D1416"/>
      <c r="E1416"/>
      <c r="F1416"/>
    </row>
    <row r="1417" spans="1:6" x14ac:dyDescent="0.3">
      <c r="A1417"/>
      <c r="B1417"/>
      <c r="C1417"/>
      <c r="D1417"/>
      <c r="E1417"/>
      <c r="F1417"/>
    </row>
    <row r="1418" spans="1:6" x14ac:dyDescent="0.3">
      <c r="A1418"/>
      <c r="B1418"/>
      <c r="C1418"/>
      <c r="D1418"/>
      <c r="E1418"/>
      <c r="F1418"/>
    </row>
    <row r="1419" spans="1:6" x14ac:dyDescent="0.3">
      <c r="A1419"/>
      <c r="B1419"/>
      <c r="C1419"/>
      <c r="D1419"/>
      <c r="E1419"/>
      <c r="F1419"/>
    </row>
    <row r="1420" spans="1:6" x14ac:dyDescent="0.3">
      <c r="A1420"/>
      <c r="B1420"/>
      <c r="C1420"/>
      <c r="D1420"/>
      <c r="E1420"/>
      <c r="F1420"/>
    </row>
    <row r="1421" spans="1:6" x14ac:dyDescent="0.3">
      <c r="A1421"/>
      <c r="B1421"/>
      <c r="C1421"/>
      <c r="D1421"/>
      <c r="E1421"/>
      <c r="F1421"/>
    </row>
    <row r="1422" spans="1:6" x14ac:dyDescent="0.3">
      <c r="A1422"/>
      <c r="B1422"/>
      <c r="C1422"/>
      <c r="D1422"/>
      <c r="E1422"/>
      <c r="F1422"/>
    </row>
    <row r="1423" spans="1:6" x14ac:dyDescent="0.3">
      <c r="A1423"/>
      <c r="B1423"/>
      <c r="C1423"/>
      <c r="D1423"/>
      <c r="E1423"/>
      <c r="F1423"/>
    </row>
    <row r="1424" spans="1:6" x14ac:dyDescent="0.3">
      <c r="A1424"/>
      <c r="B1424"/>
      <c r="C1424"/>
      <c r="D1424"/>
      <c r="E1424"/>
      <c r="F1424"/>
    </row>
    <row r="1425" spans="1:6" x14ac:dyDescent="0.3">
      <c r="A1425"/>
      <c r="B1425"/>
      <c r="C1425"/>
      <c r="D1425"/>
      <c r="E1425"/>
      <c r="F1425"/>
    </row>
    <row r="1426" spans="1:6" x14ac:dyDescent="0.3">
      <c r="A1426"/>
      <c r="B1426"/>
      <c r="C1426"/>
      <c r="D1426"/>
      <c r="E1426"/>
      <c r="F1426"/>
    </row>
    <row r="1427" spans="1:6" x14ac:dyDescent="0.3">
      <c r="A1427"/>
      <c r="B1427"/>
      <c r="C1427"/>
      <c r="D1427"/>
      <c r="E1427"/>
      <c r="F1427"/>
    </row>
    <row r="1428" spans="1:6" x14ac:dyDescent="0.3">
      <c r="A1428"/>
      <c r="B1428"/>
      <c r="C1428"/>
      <c r="D1428"/>
      <c r="E1428"/>
      <c r="F1428"/>
    </row>
    <row r="1429" spans="1:6" x14ac:dyDescent="0.3">
      <c r="A1429"/>
      <c r="B1429"/>
      <c r="C1429"/>
      <c r="D1429"/>
      <c r="E1429"/>
      <c r="F1429"/>
    </row>
    <row r="1430" spans="1:6" x14ac:dyDescent="0.3">
      <c r="A1430"/>
      <c r="B1430"/>
      <c r="C1430"/>
      <c r="D1430"/>
      <c r="E1430"/>
      <c r="F1430"/>
    </row>
    <row r="1431" spans="1:6" x14ac:dyDescent="0.3">
      <c r="A1431"/>
      <c r="B1431"/>
      <c r="C1431"/>
      <c r="D1431"/>
      <c r="E1431"/>
      <c r="F1431"/>
    </row>
    <row r="1432" spans="1:6" x14ac:dyDescent="0.3">
      <c r="A1432"/>
      <c r="B1432"/>
      <c r="C1432"/>
      <c r="D1432"/>
      <c r="E1432"/>
      <c r="F1432"/>
    </row>
    <row r="1433" spans="1:6" x14ac:dyDescent="0.3">
      <c r="A1433"/>
      <c r="B1433"/>
      <c r="C1433"/>
      <c r="D1433"/>
      <c r="E1433"/>
      <c r="F1433"/>
    </row>
    <row r="1434" spans="1:6" x14ac:dyDescent="0.3">
      <c r="A1434"/>
      <c r="B1434"/>
      <c r="C1434"/>
      <c r="D1434"/>
      <c r="E1434"/>
      <c r="F1434"/>
    </row>
    <row r="1435" spans="1:6" x14ac:dyDescent="0.3">
      <c r="A1435"/>
      <c r="B1435"/>
      <c r="C1435"/>
      <c r="D1435"/>
      <c r="E1435"/>
      <c r="F1435"/>
    </row>
    <row r="1436" spans="1:6" x14ac:dyDescent="0.3">
      <c r="A1436"/>
      <c r="B1436"/>
      <c r="C1436"/>
      <c r="D1436"/>
      <c r="E1436"/>
      <c r="F1436"/>
    </row>
    <row r="1437" spans="1:6" x14ac:dyDescent="0.3">
      <c r="A1437"/>
      <c r="B1437"/>
      <c r="C1437"/>
      <c r="D1437"/>
      <c r="E1437"/>
      <c r="F1437"/>
    </row>
    <row r="1438" spans="1:6" x14ac:dyDescent="0.3">
      <c r="A1438"/>
      <c r="B1438"/>
      <c r="C1438"/>
      <c r="D1438"/>
      <c r="E1438"/>
      <c r="F1438"/>
    </row>
    <row r="1439" spans="1:6" x14ac:dyDescent="0.3">
      <c r="A1439"/>
      <c r="B1439"/>
      <c r="C1439"/>
      <c r="D1439"/>
      <c r="E1439"/>
      <c r="F1439"/>
    </row>
    <row r="1440" spans="1:6" x14ac:dyDescent="0.3">
      <c r="A1440"/>
      <c r="B1440"/>
      <c r="C1440"/>
      <c r="D1440"/>
      <c r="E1440"/>
      <c r="F1440"/>
    </row>
    <row r="1441" spans="1:6" x14ac:dyDescent="0.3">
      <c r="A1441"/>
      <c r="B1441"/>
      <c r="C1441"/>
      <c r="D1441"/>
      <c r="E1441"/>
      <c r="F1441"/>
    </row>
    <row r="1442" spans="1:6" x14ac:dyDescent="0.3">
      <c r="A1442"/>
      <c r="B1442"/>
      <c r="C1442"/>
      <c r="D1442"/>
      <c r="E1442"/>
      <c r="F1442"/>
    </row>
    <row r="1443" spans="1:6" x14ac:dyDescent="0.3">
      <c r="A1443"/>
      <c r="B1443"/>
      <c r="C1443"/>
      <c r="D1443"/>
      <c r="E1443"/>
      <c r="F1443"/>
    </row>
    <row r="1444" spans="1:6" x14ac:dyDescent="0.3">
      <c r="A1444"/>
      <c r="B1444"/>
      <c r="C1444"/>
      <c r="D1444"/>
      <c r="E1444"/>
      <c r="F1444"/>
    </row>
    <row r="1445" spans="1:6" x14ac:dyDescent="0.3">
      <c r="A1445"/>
      <c r="B1445"/>
      <c r="C1445"/>
      <c r="D1445"/>
      <c r="E1445"/>
      <c r="F1445"/>
    </row>
    <row r="1446" spans="1:6" x14ac:dyDescent="0.3">
      <c r="A1446"/>
      <c r="B1446"/>
      <c r="C1446"/>
      <c r="D1446"/>
      <c r="E1446"/>
      <c r="F1446"/>
    </row>
    <row r="1447" spans="1:6" x14ac:dyDescent="0.3">
      <c r="A1447"/>
      <c r="B1447"/>
      <c r="C1447"/>
      <c r="D1447"/>
      <c r="E1447"/>
      <c r="F1447"/>
    </row>
    <row r="1448" spans="1:6" x14ac:dyDescent="0.3">
      <c r="A1448"/>
      <c r="B1448"/>
      <c r="C1448"/>
      <c r="D1448"/>
      <c r="E1448"/>
      <c r="F1448"/>
    </row>
    <row r="1449" spans="1:6" x14ac:dyDescent="0.3">
      <c r="A1449"/>
      <c r="B1449"/>
      <c r="C1449"/>
      <c r="D1449"/>
      <c r="E1449"/>
      <c r="F1449"/>
    </row>
    <row r="1450" spans="1:6" x14ac:dyDescent="0.3">
      <c r="A1450"/>
      <c r="B1450"/>
      <c r="C1450"/>
      <c r="D1450"/>
      <c r="E1450"/>
      <c r="F1450"/>
    </row>
    <row r="1451" spans="1:6" x14ac:dyDescent="0.3">
      <c r="A1451"/>
      <c r="B1451"/>
      <c r="C1451"/>
      <c r="D1451"/>
      <c r="E1451"/>
      <c r="F1451"/>
    </row>
    <row r="1452" spans="1:6" x14ac:dyDescent="0.3">
      <c r="A1452"/>
      <c r="B1452"/>
      <c r="C1452"/>
      <c r="D1452"/>
      <c r="E1452"/>
      <c r="F1452"/>
    </row>
    <row r="1453" spans="1:6" x14ac:dyDescent="0.3">
      <c r="A1453"/>
      <c r="B1453"/>
      <c r="C1453"/>
      <c r="D1453"/>
      <c r="E1453"/>
      <c r="F1453"/>
    </row>
    <row r="1454" spans="1:6" x14ac:dyDescent="0.3">
      <c r="A1454"/>
      <c r="B1454"/>
      <c r="C1454"/>
      <c r="D1454"/>
      <c r="E1454"/>
      <c r="F1454"/>
    </row>
    <row r="1455" spans="1:6" x14ac:dyDescent="0.3">
      <c r="A1455"/>
      <c r="B1455"/>
      <c r="C1455"/>
      <c r="D1455"/>
      <c r="E1455"/>
      <c r="F1455"/>
    </row>
    <row r="1456" spans="1:6" x14ac:dyDescent="0.3">
      <c r="A1456"/>
      <c r="B1456"/>
      <c r="C1456"/>
      <c r="D1456"/>
      <c r="E1456"/>
      <c r="F1456"/>
    </row>
    <row r="1457" spans="1:6" x14ac:dyDescent="0.3">
      <c r="A1457"/>
      <c r="B1457"/>
      <c r="C1457"/>
      <c r="D1457"/>
      <c r="E1457"/>
      <c r="F1457"/>
    </row>
    <row r="1458" spans="1:6" x14ac:dyDescent="0.3">
      <c r="A1458"/>
      <c r="B1458"/>
      <c r="C1458"/>
      <c r="D1458"/>
      <c r="E1458"/>
      <c r="F1458"/>
    </row>
    <row r="1459" spans="1:6" x14ac:dyDescent="0.3">
      <c r="A1459"/>
      <c r="B1459"/>
      <c r="C1459"/>
      <c r="D1459"/>
      <c r="E1459"/>
      <c r="F1459"/>
    </row>
    <row r="1460" spans="1:6" x14ac:dyDescent="0.3">
      <c r="A1460"/>
      <c r="B1460"/>
      <c r="C1460"/>
      <c r="D1460"/>
      <c r="E1460"/>
      <c r="F1460"/>
    </row>
    <row r="1461" spans="1:6" x14ac:dyDescent="0.3">
      <c r="A1461"/>
      <c r="B1461"/>
      <c r="C1461"/>
      <c r="D1461"/>
      <c r="E1461"/>
      <c r="F1461"/>
    </row>
    <row r="1462" spans="1:6" x14ac:dyDescent="0.3">
      <c r="A1462"/>
      <c r="B1462"/>
      <c r="C1462"/>
      <c r="D1462"/>
      <c r="E1462"/>
      <c r="F1462"/>
    </row>
    <row r="1463" spans="1:6" x14ac:dyDescent="0.3">
      <c r="A1463"/>
      <c r="B1463"/>
      <c r="C1463"/>
      <c r="D1463"/>
      <c r="E1463"/>
      <c r="F1463"/>
    </row>
    <row r="1464" spans="1:6" x14ac:dyDescent="0.3">
      <c r="A1464"/>
      <c r="B1464"/>
      <c r="C1464"/>
      <c r="D1464"/>
      <c r="E1464"/>
      <c r="F1464"/>
    </row>
    <row r="1465" spans="1:6" x14ac:dyDescent="0.3">
      <c r="A1465"/>
      <c r="B1465"/>
      <c r="C1465"/>
      <c r="D1465"/>
      <c r="E1465"/>
      <c r="F1465"/>
    </row>
    <row r="1466" spans="1:6" x14ac:dyDescent="0.3">
      <c r="A1466"/>
      <c r="B1466"/>
      <c r="C1466"/>
      <c r="D1466"/>
      <c r="E1466"/>
      <c r="F1466"/>
    </row>
    <row r="1467" spans="1:6" x14ac:dyDescent="0.3">
      <c r="A1467"/>
      <c r="B1467"/>
      <c r="C1467"/>
      <c r="D1467"/>
      <c r="E1467"/>
      <c r="F1467"/>
    </row>
    <row r="1468" spans="1:6" x14ac:dyDescent="0.3">
      <c r="A1468"/>
      <c r="B1468"/>
      <c r="C1468"/>
      <c r="D1468"/>
      <c r="E1468"/>
      <c r="F1468"/>
    </row>
    <row r="1469" spans="1:6" x14ac:dyDescent="0.3">
      <c r="A1469"/>
      <c r="B1469"/>
      <c r="C1469"/>
      <c r="D1469"/>
      <c r="E1469"/>
      <c r="F1469"/>
    </row>
    <row r="1470" spans="1:6" x14ac:dyDescent="0.3">
      <c r="A1470"/>
      <c r="B1470"/>
      <c r="C1470"/>
      <c r="D1470"/>
      <c r="E1470"/>
      <c r="F1470"/>
    </row>
    <row r="1471" spans="1:6" x14ac:dyDescent="0.3">
      <c r="A1471"/>
      <c r="B1471"/>
      <c r="C1471"/>
      <c r="D1471"/>
      <c r="E1471"/>
      <c r="F1471"/>
    </row>
    <row r="1472" spans="1:6" x14ac:dyDescent="0.3">
      <c r="A1472"/>
      <c r="B1472"/>
      <c r="C1472"/>
      <c r="D1472"/>
      <c r="E1472"/>
      <c r="F1472"/>
    </row>
    <row r="1473" spans="1:6" x14ac:dyDescent="0.3">
      <c r="A1473"/>
      <c r="B1473"/>
      <c r="C1473"/>
      <c r="D1473"/>
      <c r="E1473"/>
      <c r="F1473"/>
    </row>
    <row r="1474" spans="1:6" x14ac:dyDescent="0.3">
      <c r="A1474"/>
      <c r="B1474"/>
      <c r="C1474"/>
      <c r="D1474"/>
      <c r="E1474"/>
      <c r="F1474"/>
    </row>
    <row r="1475" spans="1:6" x14ac:dyDescent="0.3">
      <c r="A1475"/>
      <c r="B1475"/>
      <c r="C1475"/>
      <c r="D1475"/>
      <c r="E1475"/>
      <c r="F1475"/>
    </row>
    <row r="1476" spans="1:6" x14ac:dyDescent="0.3">
      <c r="A1476"/>
      <c r="B1476"/>
      <c r="C1476"/>
      <c r="D1476"/>
      <c r="E1476"/>
      <c r="F1476"/>
    </row>
    <row r="1477" spans="1:6" x14ac:dyDescent="0.3">
      <c r="A1477"/>
      <c r="B1477"/>
      <c r="C1477"/>
      <c r="D1477"/>
      <c r="E1477"/>
      <c r="F1477"/>
    </row>
    <row r="1478" spans="1:6" x14ac:dyDescent="0.3">
      <c r="A1478"/>
      <c r="B1478"/>
      <c r="C1478"/>
      <c r="D1478"/>
      <c r="E1478"/>
      <c r="F1478"/>
    </row>
    <row r="1479" spans="1:6" x14ac:dyDescent="0.3">
      <c r="A1479"/>
      <c r="B1479"/>
      <c r="C1479"/>
      <c r="D1479"/>
      <c r="E1479"/>
      <c r="F1479"/>
    </row>
    <row r="1480" spans="1:6" x14ac:dyDescent="0.3">
      <c r="A1480"/>
      <c r="B1480"/>
      <c r="C1480"/>
      <c r="D1480"/>
      <c r="E1480"/>
      <c r="F1480"/>
    </row>
    <row r="1481" spans="1:6" x14ac:dyDescent="0.3">
      <c r="A1481"/>
      <c r="B1481"/>
      <c r="C1481"/>
      <c r="D1481"/>
      <c r="E1481"/>
      <c r="F1481"/>
    </row>
    <row r="1482" spans="1:6" x14ac:dyDescent="0.3">
      <c r="A1482"/>
      <c r="B1482"/>
      <c r="C1482"/>
      <c r="D1482"/>
      <c r="E1482"/>
      <c r="F1482"/>
    </row>
    <row r="1483" spans="1:6" x14ac:dyDescent="0.3">
      <c r="A1483"/>
      <c r="B1483"/>
      <c r="C1483"/>
      <c r="D1483"/>
      <c r="E1483"/>
      <c r="F1483"/>
    </row>
    <row r="1484" spans="1:6" x14ac:dyDescent="0.3">
      <c r="A1484"/>
      <c r="B1484"/>
      <c r="C1484"/>
      <c r="D1484"/>
      <c r="E1484"/>
      <c r="F1484"/>
    </row>
    <row r="1485" spans="1:6" x14ac:dyDescent="0.3">
      <c r="A1485"/>
      <c r="B1485"/>
      <c r="C1485"/>
      <c r="D1485"/>
      <c r="E1485"/>
      <c r="F1485"/>
    </row>
    <row r="1486" spans="1:6" x14ac:dyDescent="0.3">
      <c r="A1486"/>
      <c r="B1486"/>
      <c r="C1486"/>
      <c r="D1486"/>
      <c r="E1486"/>
      <c r="F1486"/>
    </row>
    <row r="1487" spans="1:6" x14ac:dyDescent="0.3">
      <c r="A1487"/>
      <c r="B1487"/>
      <c r="C1487"/>
      <c r="D1487"/>
      <c r="E1487"/>
      <c r="F1487"/>
    </row>
    <row r="1488" spans="1:6" x14ac:dyDescent="0.3">
      <c r="A1488"/>
      <c r="B1488"/>
      <c r="C1488"/>
      <c r="D1488"/>
      <c r="E1488"/>
      <c r="F1488"/>
    </row>
    <row r="1489" spans="1:6" x14ac:dyDescent="0.3">
      <c r="A1489"/>
      <c r="B1489"/>
      <c r="C1489"/>
      <c r="D1489"/>
      <c r="E1489"/>
      <c r="F1489"/>
    </row>
    <row r="1490" spans="1:6" x14ac:dyDescent="0.3">
      <c r="A1490"/>
      <c r="B1490"/>
      <c r="C1490"/>
      <c r="D1490"/>
      <c r="E1490"/>
      <c r="F1490"/>
    </row>
    <row r="1491" spans="1:6" x14ac:dyDescent="0.3">
      <c r="A1491"/>
      <c r="B1491"/>
      <c r="C1491"/>
      <c r="D1491"/>
      <c r="E1491"/>
      <c r="F1491"/>
    </row>
    <row r="1492" spans="1:6" x14ac:dyDescent="0.3">
      <c r="A1492"/>
      <c r="B1492"/>
      <c r="C1492"/>
      <c r="D1492"/>
      <c r="E1492"/>
      <c r="F1492"/>
    </row>
    <row r="1493" spans="1:6" x14ac:dyDescent="0.3">
      <c r="A1493"/>
      <c r="B1493"/>
      <c r="C1493"/>
      <c r="D1493"/>
      <c r="E1493"/>
      <c r="F1493"/>
    </row>
    <row r="1494" spans="1:6" x14ac:dyDescent="0.3">
      <c r="A1494"/>
      <c r="B1494"/>
      <c r="C1494"/>
      <c r="D1494"/>
      <c r="E1494"/>
      <c r="F1494"/>
    </row>
    <row r="1495" spans="1:6" x14ac:dyDescent="0.3">
      <c r="A1495"/>
      <c r="B1495"/>
      <c r="C1495"/>
      <c r="D1495"/>
      <c r="E1495"/>
      <c r="F1495"/>
    </row>
    <row r="1496" spans="1:6" x14ac:dyDescent="0.3">
      <c r="A1496"/>
      <c r="B1496"/>
      <c r="C1496"/>
      <c r="D1496"/>
      <c r="E1496"/>
      <c r="F1496"/>
    </row>
    <row r="1497" spans="1:6" x14ac:dyDescent="0.3">
      <c r="A1497"/>
      <c r="B1497"/>
      <c r="C1497"/>
      <c r="D1497"/>
      <c r="E1497"/>
      <c r="F1497"/>
    </row>
    <row r="1498" spans="1:6" x14ac:dyDescent="0.3">
      <c r="A1498"/>
      <c r="B1498"/>
      <c r="C1498"/>
      <c r="D1498"/>
      <c r="E1498"/>
      <c r="F1498"/>
    </row>
    <row r="1499" spans="1:6" x14ac:dyDescent="0.3">
      <c r="A1499"/>
      <c r="B1499"/>
      <c r="C1499"/>
      <c r="D1499"/>
      <c r="E1499"/>
      <c r="F1499"/>
    </row>
    <row r="1500" spans="1:6" x14ac:dyDescent="0.3">
      <c r="A1500"/>
      <c r="B1500"/>
      <c r="C1500"/>
      <c r="D1500"/>
      <c r="E1500"/>
      <c r="F1500"/>
    </row>
    <row r="1501" spans="1:6" x14ac:dyDescent="0.3">
      <c r="A1501"/>
      <c r="B1501"/>
      <c r="C1501"/>
      <c r="D1501"/>
      <c r="E1501"/>
      <c r="F1501"/>
    </row>
    <row r="1502" spans="1:6" x14ac:dyDescent="0.3">
      <c r="A1502"/>
      <c r="B1502"/>
      <c r="C1502"/>
      <c r="D1502"/>
      <c r="E1502"/>
      <c r="F1502"/>
    </row>
    <row r="1503" spans="1:6" x14ac:dyDescent="0.3">
      <c r="A1503"/>
      <c r="B1503"/>
      <c r="C1503"/>
      <c r="D1503"/>
      <c r="E1503"/>
      <c r="F1503"/>
    </row>
    <row r="1504" spans="1:6" x14ac:dyDescent="0.3">
      <c r="A1504"/>
      <c r="B1504"/>
      <c r="C1504"/>
      <c r="D1504"/>
      <c r="E1504"/>
      <c r="F1504"/>
    </row>
    <row r="1505" spans="1:6" x14ac:dyDescent="0.3">
      <c r="A1505"/>
      <c r="B1505"/>
      <c r="C1505"/>
      <c r="D1505"/>
      <c r="E1505"/>
      <c r="F1505"/>
    </row>
    <row r="1506" spans="1:6" x14ac:dyDescent="0.3">
      <c r="A1506"/>
      <c r="B1506"/>
      <c r="C1506"/>
      <c r="D1506"/>
      <c r="E1506"/>
      <c r="F1506"/>
    </row>
    <row r="1507" spans="1:6" x14ac:dyDescent="0.3">
      <c r="A1507"/>
      <c r="B1507"/>
      <c r="C1507"/>
      <c r="D1507"/>
      <c r="E1507"/>
      <c r="F1507"/>
    </row>
    <row r="1508" spans="1:6" x14ac:dyDescent="0.3">
      <c r="A1508"/>
      <c r="B1508"/>
      <c r="C1508"/>
      <c r="D1508"/>
      <c r="E1508"/>
      <c r="F1508"/>
    </row>
    <row r="1509" spans="1:6" x14ac:dyDescent="0.3">
      <c r="A1509"/>
      <c r="B1509"/>
      <c r="C1509"/>
      <c r="D1509"/>
      <c r="E1509"/>
      <c r="F1509"/>
    </row>
    <row r="1510" spans="1:6" x14ac:dyDescent="0.3">
      <c r="A1510"/>
      <c r="B1510"/>
      <c r="C1510"/>
      <c r="D1510"/>
      <c r="E1510"/>
      <c r="F1510"/>
    </row>
    <row r="1511" spans="1:6" x14ac:dyDescent="0.3">
      <c r="A1511"/>
      <c r="B1511"/>
      <c r="C1511"/>
      <c r="D1511"/>
      <c r="E1511"/>
      <c r="F1511"/>
    </row>
    <row r="1512" spans="1:6" x14ac:dyDescent="0.3">
      <c r="A1512"/>
      <c r="B1512"/>
      <c r="C1512"/>
      <c r="D1512"/>
      <c r="E1512"/>
      <c r="F1512"/>
    </row>
    <row r="1513" spans="1:6" x14ac:dyDescent="0.3">
      <c r="A1513"/>
      <c r="B1513"/>
      <c r="C1513"/>
      <c r="D1513"/>
      <c r="E1513"/>
      <c r="F1513"/>
    </row>
    <row r="1514" spans="1:6" x14ac:dyDescent="0.3">
      <c r="A1514"/>
      <c r="B1514"/>
      <c r="C1514"/>
      <c r="D1514"/>
      <c r="E1514"/>
      <c r="F1514"/>
    </row>
    <row r="1515" spans="1:6" x14ac:dyDescent="0.3">
      <c r="A1515"/>
      <c r="B1515"/>
      <c r="C1515"/>
      <c r="D1515"/>
      <c r="E1515"/>
      <c r="F1515"/>
    </row>
    <row r="1516" spans="1:6" x14ac:dyDescent="0.3">
      <c r="A1516"/>
      <c r="B1516"/>
      <c r="C1516"/>
      <c r="D1516"/>
      <c r="E1516"/>
      <c r="F1516"/>
    </row>
    <row r="1517" spans="1:6" x14ac:dyDescent="0.3">
      <c r="A1517"/>
      <c r="B1517"/>
      <c r="C1517"/>
      <c r="D1517"/>
      <c r="E1517"/>
      <c r="F1517"/>
    </row>
    <row r="1518" spans="1:6" x14ac:dyDescent="0.3">
      <c r="A1518"/>
      <c r="B1518"/>
      <c r="C1518"/>
      <c r="D1518"/>
      <c r="E1518"/>
      <c r="F1518"/>
    </row>
    <row r="1519" spans="1:6" x14ac:dyDescent="0.3">
      <c r="A1519"/>
      <c r="B1519"/>
      <c r="C1519"/>
      <c r="D1519"/>
      <c r="E1519"/>
      <c r="F1519"/>
    </row>
    <row r="1520" spans="1:6" x14ac:dyDescent="0.3">
      <c r="A1520"/>
      <c r="B1520"/>
      <c r="C1520"/>
      <c r="D1520"/>
      <c r="E1520"/>
      <c r="F1520"/>
    </row>
    <row r="1521" spans="1:6" x14ac:dyDescent="0.3">
      <c r="A1521"/>
      <c r="B1521"/>
      <c r="C1521"/>
      <c r="D1521"/>
      <c r="E1521"/>
      <c r="F1521"/>
    </row>
    <row r="1522" spans="1:6" x14ac:dyDescent="0.3">
      <c r="A1522"/>
      <c r="B1522"/>
      <c r="C1522"/>
      <c r="D1522"/>
      <c r="E1522"/>
      <c r="F1522"/>
    </row>
    <row r="1523" spans="1:6" x14ac:dyDescent="0.3">
      <c r="A1523"/>
      <c r="B1523"/>
      <c r="C1523"/>
      <c r="D1523"/>
      <c r="E1523"/>
      <c r="F1523"/>
    </row>
    <row r="1524" spans="1:6" x14ac:dyDescent="0.3">
      <c r="A1524"/>
      <c r="B1524"/>
      <c r="C1524"/>
      <c r="D1524"/>
      <c r="E1524"/>
      <c r="F1524"/>
    </row>
    <row r="1525" spans="1:6" x14ac:dyDescent="0.3">
      <c r="A1525"/>
      <c r="B1525"/>
      <c r="C1525"/>
      <c r="D1525"/>
      <c r="E1525"/>
      <c r="F1525"/>
    </row>
    <row r="1526" spans="1:6" x14ac:dyDescent="0.3">
      <c r="A1526"/>
      <c r="B1526"/>
      <c r="C1526"/>
      <c r="D1526"/>
      <c r="E1526"/>
      <c r="F1526"/>
    </row>
    <row r="1527" spans="1:6" x14ac:dyDescent="0.3">
      <c r="A1527"/>
      <c r="B1527"/>
      <c r="C1527"/>
      <c r="D1527"/>
      <c r="E1527"/>
      <c r="F1527"/>
    </row>
    <row r="1528" spans="1:6" x14ac:dyDescent="0.3">
      <c r="A1528"/>
      <c r="B1528"/>
      <c r="C1528"/>
      <c r="D1528"/>
      <c r="E1528"/>
      <c r="F1528"/>
    </row>
    <row r="1529" spans="1:6" x14ac:dyDescent="0.3">
      <c r="A1529"/>
      <c r="B1529"/>
      <c r="C1529"/>
      <c r="D1529"/>
      <c r="E1529"/>
      <c r="F1529"/>
    </row>
    <row r="1530" spans="1:6" x14ac:dyDescent="0.3">
      <c r="A1530"/>
      <c r="B1530"/>
      <c r="C1530"/>
      <c r="D1530"/>
      <c r="E1530"/>
      <c r="F1530"/>
    </row>
    <row r="1531" spans="1:6" x14ac:dyDescent="0.3">
      <c r="A1531"/>
      <c r="B1531"/>
      <c r="C1531"/>
      <c r="D1531"/>
      <c r="E1531"/>
      <c r="F1531"/>
    </row>
    <row r="1532" spans="1:6" x14ac:dyDescent="0.3">
      <c r="A1532"/>
      <c r="B1532"/>
      <c r="C1532"/>
      <c r="D1532"/>
      <c r="E1532"/>
      <c r="F1532"/>
    </row>
    <row r="1533" spans="1:6" x14ac:dyDescent="0.3">
      <c r="A1533"/>
      <c r="B1533"/>
      <c r="C1533"/>
      <c r="D1533"/>
      <c r="E1533"/>
      <c r="F1533"/>
    </row>
    <row r="1534" spans="1:6" x14ac:dyDescent="0.3">
      <c r="A1534"/>
      <c r="B1534"/>
      <c r="C1534"/>
      <c r="D1534"/>
      <c r="E1534"/>
      <c r="F1534"/>
    </row>
    <row r="1535" spans="1:6" x14ac:dyDescent="0.3">
      <c r="A1535"/>
      <c r="B1535"/>
      <c r="C1535"/>
      <c r="D1535"/>
      <c r="E1535"/>
      <c r="F1535"/>
    </row>
    <row r="1536" spans="1:6" x14ac:dyDescent="0.3">
      <c r="A1536"/>
      <c r="B1536"/>
      <c r="C1536"/>
      <c r="D1536"/>
      <c r="E1536"/>
      <c r="F1536"/>
    </row>
    <row r="1537" spans="1:6" x14ac:dyDescent="0.3">
      <c r="A1537"/>
      <c r="B1537"/>
      <c r="C1537"/>
      <c r="D1537"/>
      <c r="E1537"/>
      <c r="F1537"/>
    </row>
    <row r="1538" spans="1:6" x14ac:dyDescent="0.3">
      <c r="A1538"/>
      <c r="B1538"/>
      <c r="C1538"/>
      <c r="D1538"/>
      <c r="E1538"/>
      <c r="F1538"/>
    </row>
    <row r="1539" spans="1:6" x14ac:dyDescent="0.3">
      <c r="A1539"/>
      <c r="B1539"/>
      <c r="C1539"/>
      <c r="D1539"/>
      <c r="E1539"/>
      <c r="F1539"/>
    </row>
    <row r="1540" spans="1:6" x14ac:dyDescent="0.3">
      <c r="A1540"/>
      <c r="B1540"/>
      <c r="C1540"/>
      <c r="D1540"/>
      <c r="E1540"/>
      <c r="F1540"/>
    </row>
    <row r="1541" spans="1:6" x14ac:dyDescent="0.3">
      <c r="A1541"/>
      <c r="B1541"/>
      <c r="C1541"/>
      <c r="D1541"/>
      <c r="E1541"/>
      <c r="F1541"/>
    </row>
    <row r="1542" spans="1:6" x14ac:dyDescent="0.3">
      <c r="A1542"/>
      <c r="B1542"/>
      <c r="C1542"/>
      <c r="D1542"/>
      <c r="E1542"/>
      <c r="F1542"/>
    </row>
    <row r="1543" spans="1:6" x14ac:dyDescent="0.3">
      <c r="A1543"/>
      <c r="B1543"/>
      <c r="C1543"/>
      <c r="D1543"/>
      <c r="E1543"/>
      <c r="F1543"/>
    </row>
    <row r="1544" spans="1:6" x14ac:dyDescent="0.3">
      <c r="A1544"/>
      <c r="B1544"/>
      <c r="C1544"/>
      <c r="D1544"/>
      <c r="E1544"/>
      <c r="F1544"/>
    </row>
    <row r="1545" spans="1:6" x14ac:dyDescent="0.3">
      <c r="A1545"/>
      <c r="B1545"/>
      <c r="C1545"/>
      <c r="D1545"/>
      <c r="E1545"/>
      <c r="F1545"/>
    </row>
    <row r="1546" spans="1:6" x14ac:dyDescent="0.3">
      <c r="A1546"/>
      <c r="B1546"/>
      <c r="C1546"/>
      <c r="D1546"/>
      <c r="E1546"/>
      <c r="F1546"/>
    </row>
    <row r="1547" spans="1:6" x14ac:dyDescent="0.3">
      <c r="A1547"/>
      <c r="B1547"/>
      <c r="C1547"/>
      <c r="D1547"/>
      <c r="E1547"/>
      <c r="F1547"/>
    </row>
    <row r="1548" spans="1:6" x14ac:dyDescent="0.3">
      <c r="A1548"/>
      <c r="B1548"/>
      <c r="C1548"/>
      <c r="D1548"/>
      <c r="E1548"/>
      <c r="F1548"/>
    </row>
    <row r="1549" spans="1:6" x14ac:dyDescent="0.3">
      <c r="A1549"/>
      <c r="B1549"/>
      <c r="C1549"/>
      <c r="D1549"/>
      <c r="E1549"/>
      <c r="F1549"/>
    </row>
    <row r="1550" spans="1:6" x14ac:dyDescent="0.3">
      <c r="A1550"/>
      <c r="B1550"/>
      <c r="C1550"/>
      <c r="D1550"/>
      <c r="E1550"/>
      <c r="F1550"/>
    </row>
    <row r="1551" spans="1:6" x14ac:dyDescent="0.3">
      <c r="A1551"/>
      <c r="B1551"/>
      <c r="C1551"/>
      <c r="D1551"/>
      <c r="E1551"/>
      <c r="F1551"/>
    </row>
    <row r="1552" spans="1:6" x14ac:dyDescent="0.3">
      <c r="A1552"/>
      <c r="B1552"/>
      <c r="C1552"/>
      <c r="D1552"/>
      <c r="E1552"/>
      <c r="F1552"/>
    </row>
    <row r="1553" spans="1:6" x14ac:dyDescent="0.3">
      <c r="A1553"/>
      <c r="B1553"/>
      <c r="C1553"/>
      <c r="D1553"/>
      <c r="E1553"/>
      <c r="F1553"/>
    </row>
    <row r="1554" spans="1:6" x14ac:dyDescent="0.3">
      <c r="A1554"/>
      <c r="B1554"/>
      <c r="C1554"/>
      <c r="D1554"/>
      <c r="E1554"/>
      <c r="F1554"/>
    </row>
    <row r="1555" spans="1:6" x14ac:dyDescent="0.3">
      <c r="A1555"/>
      <c r="B1555"/>
      <c r="C1555"/>
      <c r="D1555"/>
      <c r="E1555"/>
      <c r="F1555"/>
    </row>
    <row r="1556" spans="1:6" x14ac:dyDescent="0.3">
      <c r="A1556"/>
      <c r="B1556"/>
      <c r="C1556"/>
      <c r="D1556"/>
      <c r="E1556"/>
      <c r="F1556"/>
    </row>
    <row r="1557" spans="1:6" x14ac:dyDescent="0.3">
      <c r="A1557"/>
      <c r="B1557"/>
      <c r="C1557"/>
      <c r="D1557"/>
      <c r="E1557"/>
      <c r="F1557"/>
    </row>
    <row r="1558" spans="1:6" x14ac:dyDescent="0.3">
      <c r="A1558"/>
      <c r="B1558"/>
      <c r="C1558"/>
      <c r="D1558"/>
      <c r="E1558"/>
      <c r="F1558"/>
    </row>
    <row r="1559" spans="1:6" x14ac:dyDescent="0.3">
      <c r="A1559"/>
      <c r="B1559"/>
      <c r="C1559"/>
      <c r="D1559"/>
      <c r="E1559"/>
      <c r="F1559"/>
    </row>
    <row r="1560" spans="1:6" x14ac:dyDescent="0.3">
      <c r="A1560"/>
      <c r="B1560"/>
      <c r="C1560"/>
      <c r="D1560"/>
      <c r="E1560"/>
      <c r="F1560"/>
    </row>
    <row r="1561" spans="1:6" x14ac:dyDescent="0.3">
      <c r="A1561"/>
      <c r="B1561"/>
      <c r="C1561"/>
      <c r="D1561"/>
      <c r="E1561"/>
      <c r="F1561"/>
    </row>
    <row r="1562" spans="1:6" x14ac:dyDescent="0.3">
      <c r="A1562"/>
      <c r="B1562"/>
      <c r="C1562"/>
      <c r="D1562"/>
      <c r="E1562"/>
      <c r="F1562"/>
    </row>
    <row r="1563" spans="1:6" x14ac:dyDescent="0.3">
      <c r="A1563"/>
      <c r="B1563"/>
      <c r="C1563"/>
      <c r="D1563"/>
      <c r="E1563"/>
      <c r="F1563"/>
    </row>
    <row r="1564" spans="1:6" x14ac:dyDescent="0.3">
      <c r="A1564"/>
      <c r="B1564"/>
      <c r="C1564"/>
      <c r="D1564"/>
      <c r="E1564"/>
      <c r="F1564"/>
    </row>
    <row r="1565" spans="1:6" x14ac:dyDescent="0.3">
      <c r="A1565"/>
      <c r="B1565"/>
      <c r="C1565"/>
      <c r="D1565"/>
      <c r="E1565"/>
      <c r="F1565"/>
    </row>
    <row r="1566" spans="1:6" x14ac:dyDescent="0.3">
      <c r="A1566"/>
      <c r="B1566"/>
      <c r="C1566"/>
      <c r="D1566"/>
      <c r="E1566"/>
      <c r="F1566"/>
    </row>
    <row r="1567" spans="1:6" x14ac:dyDescent="0.3">
      <c r="A1567"/>
      <c r="B1567"/>
      <c r="C1567"/>
      <c r="D1567"/>
      <c r="E1567"/>
      <c r="F1567"/>
    </row>
    <row r="1568" spans="1:6" x14ac:dyDescent="0.3">
      <c r="A1568"/>
      <c r="B1568"/>
      <c r="C1568"/>
      <c r="D1568"/>
      <c r="E1568"/>
      <c r="F1568"/>
    </row>
    <row r="1569" spans="1:6" x14ac:dyDescent="0.3">
      <c r="A1569"/>
      <c r="B1569"/>
      <c r="C1569"/>
      <c r="D1569"/>
      <c r="E1569"/>
      <c r="F1569"/>
    </row>
    <row r="1570" spans="1:6" x14ac:dyDescent="0.3">
      <c r="A1570"/>
      <c r="B1570"/>
      <c r="C1570"/>
      <c r="D1570"/>
      <c r="E1570"/>
      <c r="F1570"/>
    </row>
    <row r="1571" spans="1:6" x14ac:dyDescent="0.3">
      <c r="A1571"/>
      <c r="B1571"/>
      <c r="C1571"/>
      <c r="D1571"/>
      <c r="E1571"/>
      <c r="F1571"/>
    </row>
    <row r="1572" spans="1:6" x14ac:dyDescent="0.3">
      <c r="A1572"/>
      <c r="B1572"/>
      <c r="C1572"/>
      <c r="D1572"/>
      <c r="E1572"/>
      <c r="F1572"/>
    </row>
    <row r="1573" spans="1:6" x14ac:dyDescent="0.3">
      <c r="A1573"/>
      <c r="B1573"/>
      <c r="C1573"/>
      <c r="D1573"/>
      <c r="E1573"/>
      <c r="F1573"/>
    </row>
    <row r="1574" spans="1:6" x14ac:dyDescent="0.3">
      <c r="A1574"/>
      <c r="B1574"/>
      <c r="C1574"/>
      <c r="D1574"/>
      <c r="E1574"/>
      <c r="F1574"/>
    </row>
    <row r="1575" spans="1:6" x14ac:dyDescent="0.3">
      <c r="A1575"/>
      <c r="B1575"/>
      <c r="C1575"/>
      <c r="D1575"/>
      <c r="E1575"/>
      <c r="F1575"/>
    </row>
    <row r="1576" spans="1:6" x14ac:dyDescent="0.3">
      <c r="A1576"/>
      <c r="B1576"/>
      <c r="C1576"/>
      <c r="D1576"/>
      <c r="E1576"/>
      <c r="F1576"/>
    </row>
    <row r="1577" spans="1:6" x14ac:dyDescent="0.3">
      <c r="A1577"/>
      <c r="B1577"/>
      <c r="C1577"/>
      <c r="D1577"/>
      <c r="E1577"/>
      <c r="F1577"/>
    </row>
    <row r="1578" spans="1:6" x14ac:dyDescent="0.3">
      <c r="A1578"/>
      <c r="B1578"/>
      <c r="C1578"/>
      <c r="D1578"/>
      <c r="E1578"/>
      <c r="F1578"/>
    </row>
    <row r="1579" spans="1:6" x14ac:dyDescent="0.3">
      <c r="A1579"/>
      <c r="B1579"/>
      <c r="C1579"/>
      <c r="D1579"/>
      <c r="E1579"/>
      <c r="F1579"/>
    </row>
    <row r="1580" spans="1:6" x14ac:dyDescent="0.3">
      <c r="A1580"/>
      <c r="B1580"/>
      <c r="C1580"/>
      <c r="D1580"/>
      <c r="E1580"/>
      <c r="F1580"/>
    </row>
    <row r="1581" spans="1:6" x14ac:dyDescent="0.3">
      <c r="A1581"/>
      <c r="B1581"/>
      <c r="C1581"/>
      <c r="D1581"/>
      <c r="E1581"/>
      <c r="F1581"/>
    </row>
    <row r="1582" spans="1:6" x14ac:dyDescent="0.3">
      <c r="A1582"/>
      <c r="B1582"/>
      <c r="C1582"/>
      <c r="D1582"/>
      <c r="E1582"/>
      <c r="F1582"/>
    </row>
    <row r="1583" spans="1:6" x14ac:dyDescent="0.3">
      <c r="A1583"/>
      <c r="B1583"/>
      <c r="C1583"/>
      <c r="D1583"/>
      <c r="E1583"/>
      <c r="F1583"/>
    </row>
    <row r="1584" spans="1:6" x14ac:dyDescent="0.3">
      <c r="A1584"/>
      <c r="B1584"/>
      <c r="C1584"/>
      <c r="D1584"/>
      <c r="E1584"/>
      <c r="F1584"/>
    </row>
    <row r="1585" spans="1:6" x14ac:dyDescent="0.3">
      <c r="A1585"/>
      <c r="B1585"/>
      <c r="C1585"/>
      <c r="D1585"/>
      <c r="E1585"/>
      <c r="F1585"/>
    </row>
    <row r="1586" spans="1:6" x14ac:dyDescent="0.3">
      <c r="A1586"/>
      <c r="B1586"/>
      <c r="C1586"/>
      <c r="D1586"/>
      <c r="E1586"/>
      <c r="F1586"/>
    </row>
    <row r="1587" spans="1:6" x14ac:dyDescent="0.3">
      <c r="A1587"/>
      <c r="B1587"/>
      <c r="C1587"/>
      <c r="D1587"/>
      <c r="E1587"/>
      <c r="F1587"/>
    </row>
    <row r="1588" spans="1:6" x14ac:dyDescent="0.3">
      <c r="A1588"/>
      <c r="B1588"/>
      <c r="C1588"/>
      <c r="D1588"/>
      <c r="E1588"/>
      <c r="F1588"/>
    </row>
    <row r="1589" spans="1:6" x14ac:dyDescent="0.3">
      <c r="A1589"/>
      <c r="B1589"/>
      <c r="C1589"/>
      <c r="D1589"/>
      <c r="E1589"/>
      <c r="F1589"/>
    </row>
    <row r="1590" spans="1:6" x14ac:dyDescent="0.3">
      <c r="A1590"/>
      <c r="B1590"/>
      <c r="C1590"/>
      <c r="D1590"/>
      <c r="E1590"/>
      <c r="F1590"/>
    </row>
    <row r="1591" spans="1:6" x14ac:dyDescent="0.3">
      <c r="A1591"/>
      <c r="B1591"/>
      <c r="C1591"/>
      <c r="D1591"/>
      <c r="E1591"/>
      <c r="F1591"/>
    </row>
    <row r="1592" spans="1:6" x14ac:dyDescent="0.3">
      <c r="A1592"/>
      <c r="B1592"/>
      <c r="C1592"/>
      <c r="D1592"/>
      <c r="E1592"/>
      <c r="F1592"/>
    </row>
    <row r="1593" spans="1:6" x14ac:dyDescent="0.3">
      <c r="A1593"/>
      <c r="B1593"/>
      <c r="C1593"/>
      <c r="D1593"/>
      <c r="E1593"/>
      <c r="F1593"/>
    </row>
    <row r="1594" spans="1:6" x14ac:dyDescent="0.3">
      <c r="A1594"/>
      <c r="B1594"/>
      <c r="C1594"/>
      <c r="D1594"/>
      <c r="E1594"/>
      <c r="F1594"/>
    </row>
    <row r="1595" spans="1:6" x14ac:dyDescent="0.3">
      <c r="A1595"/>
      <c r="B1595"/>
      <c r="C1595"/>
      <c r="D1595"/>
      <c r="E1595"/>
      <c r="F1595"/>
    </row>
    <row r="1596" spans="1:6" x14ac:dyDescent="0.3">
      <c r="A1596"/>
      <c r="B1596"/>
      <c r="C1596"/>
      <c r="D1596"/>
      <c r="E1596"/>
      <c r="F1596"/>
    </row>
    <row r="1597" spans="1:6" x14ac:dyDescent="0.3">
      <c r="A1597"/>
      <c r="B1597"/>
      <c r="C1597"/>
      <c r="D1597"/>
      <c r="E1597"/>
      <c r="F1597"/>
    </row>
    <row r="1598" spans="1:6" x14ac:dyDescent="0.3">
      <c r="A1598"/>
      <c r="B1598"/>
      <c r="C1598"/>
      <c r="D1598"/>
      <c r="E1598"/>
      <c r="F1598"/>
    </row>
    <row r="1599" spans="1:6" x14ac:dyDescent="0.3">
      <c r="A1599"/>
      <c r="B1599"/>
      <c r="C1599"/>
      <c r="D1599"/>
      <c r="E1599"/>
      <c r="F1599"/>
    </row>
    <row r="1600" spans="1:6" x14ac:dyDescent="0.3">
      <c r="A1600"/>
      <c r="B1600"/>
      <c r="C1600"/>
      <c r="D1600"/>
      <c r="E1600"/>
      <c r="F1600"/>
    </row>
    <row r="1601" spans="1:6" x14ac:dyDescent="0.3">
      <c r="A1601"/>
      <c r="B1601"/>
      <c r="C1601"/>
      <c r="D1601"/>
      <c r="E1601"/>
      <c r="F1601"/>
    </row>
    <row r="1602" spans="1:6" x14ac:dyDescent="0.3">
      <c r="A1602"/>
      <c r="B1602"/>
      <c r="C1602"/>
      <c r="D1602"/>
      <c r="E1602"/>
      <c r="F1602"/>
    </row>
    <row r="1603" spans="1:6" x14ac:dyDescent="0.3">
      <c r="A1603"/>
      <c r="B1603"/>
      <c r="C1603"/>
      <c r="D1603"/>
      <c r="E1603"/>
      <c r="F1603"/>
    </row>
    <row r="1604" spans="1:6" x14ac:dyDescent="0.3">
      <c r="A1604"/>
      <c r="B1604"/>
      <c r="C1604"/>
      <c r="D1604"/>
      <c r="E1604"/>
      <c r="F1604"/>
    </row>
    <row r="1605" spans="1:6" x14ac:dyDescent="0.3">
      <c r="A1605"/>
      <c r="B1605"/>
      <c r="C1605"/>
      <c r="D1605"/>
      <c r="E1605"/>
      <c r="F1605"/>
    </row>
    <row r="1606" spans="1:6" x14ac:dyDescent="0.3">
      <c r="A1606"/>
      <c r="B1606"/>
      <c r="C1606"/>
      <c r="D1606"/>
      <c r="E1606"/>
      <c r="F1606"/>
    </row>
    <row r="1607" spans="1:6" x14ac:dyDescent="0.3">
      <c r="A1607"/>
      <c r="B1607"/>
      <c r="C1607"/>
      <c r="D1607"/>
      <c r="E1607"/>
      <c r="F1607"/>
    </row>
    <row r="1608" spans="1:6" x14ac:dyDescent="0.3">
      <c r="A1608"/>
      <c r="B1608"/>
      <c r="C1608"/>
      <c r="D1608"/>
      <c r="E1608"/>
      <c r="F1608"/>
    </row>
    <row r="1609" spans="1:6" x14ac:dyDescent="0.3">
      <c r="A1609"/>
      <c r="B1609"/>
      <c r="C1609"/>
      <c r="D1609"/>
      <c r="E1609"/>
      <c r="F1609"/>
    </row>
    <row r="1610" spans="1:6" x14ac:dyDescent="0.3">
      <c r="A1610"/>
      <c r="B1610"/>
      <c r="C1610"/>
      <c r="D1610"/>
      <c r="E1610"/>
      <c r="F1610"/>
    </row>
    <row r="1611" spans="1:6" x14ac:dyDescent="0.3">
      <c r="A1611"/>
      <c r="B1611"/>
      <c r="C1611"/>
      <c r="D1611"/>
      <c r="E1611"/>
      <c r="F1611"/>
    </row>
    <row r="1612" spans="1:6" x14ac:dyDescent="0.3">
      <c r="A1612"/>
      <c r="B1612"/>
      <c r="C1612"/>
      <c r="D1612"/>
      <c r="E1612"/>
      <c r="F1612"/>
    </row>
    <row r="1613" spans="1:6" x14ac:dyDescent="0.3">
      <c r="A1613"/>
      <c r="B1613"/>
      <c r="C1613"/>
      <c r="D1613"/>
      <c r="E1613"/>
      <c r="F1613"/>
    </row>
    <row r="1614" spans="1:6" x14ac:dyDescent="0.3">
      <c r="A1614"/>
      <c r="B1614"/>
      <c r="C1614"/>
      <c r="D1614"/>
      <c r="E1614"/>
      <c r="F1614"/>
    </row>
    <row r="1615" spans="1:6" x14ac:dyDescent="0.3">
      <c r="A1615"/>
      <c r="B1615"/>
      <c r="C1615"/>
      <c r="D1615"/>
      <c r="E1615"/>
      <c r="F1615"/>
    </row>
    <row r="1616" spans="1:6" x14ac:dyDescent="0.3">
      <c r="A1616"/>
      <c r="B1616"/>
      <c r="C1616"/>
      <c r="D1616"/>
      <c r="E1616"/>
      <c r="F1616"/>
    </row>
    <row r="1617" spans="1:6" x14ac:dyDescent="0.3">
      <c r="A1617"/>
      <c r="B1617"/>
      <c r="C1617"/>
      <c r="D1617"/>
      <c r="E1617"/>
      <c r="F1617"/>
    </row>
    <row r="1618" spans="1:6" x14ac:dyDescent="0.3">
      <c r="A1618"/>
      <c r="B1618"/>
      <c r="C1618"/>
      <c r="D1618"/>
      <c r="E1618"/>
      <c r="F1618"/>
    </row>
    <row r="1619" spans="1:6" x14ac:dyDescent="0.3">
      <c r="A1619"/>
      <c r="B1619"/>
      <c r="C1619"/>
      <c r="D1619"/>
      <c r="E1619"/>
      <c r="F1619"/>
    </row>
    <row r="1620" spans="1:6" x14ac:dyDescent="0.3">
      <c r="A1620"/>
      <c r="B1620"/>
      <c r="C1620"/>
      <c r="D1620"/>
      <c r="E1620"/>
      <c r="F1620"/>
    </row>
    <row r="1621" spans="1:6" x14ac:dyDescent="0.3">
      <c r="A1621"/>
      <c r="B1621"/>
      <c r="C1621"/>
      <c r="D1621"/>
      <c r="E1621"/>
      <c r="F1621"/>
    </row>
    <row r="1622" spans="1:6" x14ac:dyDescent="0.3">
      <c r="A1622"/>
      <c r="B1622"/>
      <c r="C1622"/>
      <c r="D1622"/>
      <c r="E1622"/>
      <c r="F1622"/>
    </row>
    <row r="1623" spans="1:6" x14ac:dyDescent="0.3">
      <c r="A1623"/>
      <c r="B1623"/>
      <c r="C1623"/>
      <c r="D1623"/>
      <c r="E1623"/>
      <c r="F1623"/>
    </row>
    <row r="1624" spans="1:6" x14ac:dyDescent="0.3">
      <c r="A1624"/>
      <c r="B1624"/>
      <c r="C1624"/>
      <c r="D1624"/>
      <c r="E1624"/>
      <c r="F1624"/>
    </row>
    <row r="1625" spans="1:6" x14ac:dyDescent="0.3">
      <c r="A1625"/>
      <c r="B1625"/>
      <c r="C1625"/>
      <c r="D1625"/>
      <c r="E1625"/>
      <c r="F1625"/>
    </row>
    <row r="1626" spans="1:6" x14ac:dyDescent="0.3">
      <c r="A1626"/>
      <c r="B1626"/>
      <c r="C1626"/>
      <c r="D1626"/>
      <c r="E1626"/>
      <c r="F1626"/>
    </row>
    <row r="1627" spans="1:6" x14ac:dyDescent="0.3">
      <c r="A1627"/>
      <c r="B1627"/>
      <c r="C1627"/>
      <c r="D1627"/>
      <c r="E1627"/>
      <c r="F1627"/>
    </row>
    <row r="1628" spans="1:6" x14ac:dyDescent="0.3">
      <c r="A1628"/>
      <c r="B1628"/>
      <c r="C1628"/>
      <c r="D1628"/>
      <c r="E1628"/>
      <c r="F1628"/>
    </row>
    <row r="1629" spans="1:6" x14ac:dyDescent="0.3">
      <c r="A1629"/>
      <c r="B1629"/>
      <c r="C1629"/>
      <c r="D1629"/>
      <c r="E1629"/>
      <c r="F1629"/>
    </row>
    <row r="1630" spans="1:6" x14ac:dyDescent="0.3">
      <c r="A1630"/>
      <c r="B1630"/>
      <c r="C1630"/>
      <c r="D1630"/>
      <c r="E1630"/>
      <c r="F1630"/>
    </row>
    <row r="1631" spans="1:6" x14ac:dyDescent="0.3">
      <c r="A1631"/>
      <c r="B1631"/>
      <c r="C1631"/>
      <c r="D1631"/>
      <c r="E1631"/>
      <c r="F1631"/>
    </row>
    <row r="1632" spans="1:6" x14ac:dyDescent="0.3">
      <c r="A1632"/>
      <c r="B1632"/>
      <c r="C1632"/>
      <c r="D1632"/>
      <c r="E1632"/>
      <c r="F1632"/>
    </row>
    <row r="1633" spans="1:6" x14ac:dyDescent="0.3">
      <c r="A1633"/>
      <c r="B1633"/>
      <c r="C1633"/>
      <c r="D1633"/>
      <c r="E1633"/>
      <c r="F1633"/>
    </row>
    <row r="1634" spans="1:6" x14ac:dyDescent="0.3">
      <c r="A1634"/>
      <c r="B1634"/>
      <c r="C1634"/>
      <c r="D1634"/>
      <c r="E1634"/>
      <c r="F1634"/>
    </row>
    <row r="1635" spans="1:6" x14ac:dyDescent="0.3">
      <c r="A1635"/>
      <c r="B1635"/>
      <c r="C1635"/>
      <c r="D1635"/>
      <c r="E1635"/>
      <c r="F1635"/>
    </row>
    <row r="1636" spans="1:6" x14ac:dyDescent="0.3">
      <c r="A1636"/>
      <c r="B1636"/>
      <c r="C1636"/>
      <c r="D1636"/>
      <c r="E1636"/>
      <c r="F1636"/>
    </row>
    <row r="1637" spans="1:6" x14ac:dyDescent="0.3">
      <c r="A1637"/>
      <c r="B1637"/>
      <c r="C1637"/>
      <c r="D1637"/>
      <c r="E1637"/>
      <c r="F1637"/>
    </row>
    <row r="1638" spans="1:6" x14ac:dyDescent="0.3">
      <c r="A1638"/>
      <c r="B1638"/>
      <c r="C1638"/>
      <c r="D1638"/>
      <c r="E1638"/>
      <c r="F1638"/>
    </row>
    <row r="1639" spans="1:6" x14ac:dyDescent="0.3">
      <c r="A1639"/>
      <c r="B1639"/>
      <c r="C1639"/>
      <c r="D1639"/>
      <c r="E1639"/>
      <c r="F1639"/>
    </row>
    <row r="1640" spans="1:6" x14ac:dyDescent="0.3">
      <c r="A1640"/>
      <c r="B1640"/>
      <c r="C1640"/>
      <c r="D1640"/>
      <c r="E1640"/>
      <c r="F1640"/>
    </row>
    <row r="1641" spans="1:6" x14ac:dyDescent="0.3">
      <c r="A1641"/>
      <c r="B1641"/>
      <c r="C1641"/>
      <c r="D1641"/>
      <c r="E1641"/>
      <c r="F1641"/>
    </row>
    <row r="1642" spans="1:6" x14ac:dyDescent="0.3">
      <c r="A1642"/>
      <c r="B1642"/>
      <c r="C1642"/>
      <c r="D1642"/>
      <c r="E1642"/>
      <c r="F1642"/>
    </row>
    <row r="1643" spans="1:6" x14ac:dyDescent="0.3">
      <c r="A1643"/>
      <c r="B1643"/>
      <c r="C1643"/>
      <c r="D1643"/>
      <c r="E1643"/>
      <c r="F1643"/>
    </row>
    <row r="1644" spans="1:6" x14ac:dyDescent="0.3">
      <c r="A1644"/>
      <c r="B1644"/>
      <c r="C1644"/>
      <c r="D1644"/>
      <c r="E1644"/>
      <c r="F1644"/>
    </row>
    <row r="1645" spans="1:6" x14ac:dyDescent="0.3">
      <c r="A1645"/>
      <c r="B1645"/>
      <c r="C1645"/>
      <c r="D1645"/>
      <c r="E1645"/>
      <c r="F1645"/>
    </row>
    <row r="1646" spans="1:6" x14ac:dyDescent="0.3">
      <c r="A1646"/>
      <c r="B1646"/>
      <c r="C1646"/>
      <c r="D1646"/>
      <c r="E1646"/>
      <c r="F1646"/>
    </row>
    <row r="1647" spans="1:6" x14ac:dyDescent="0.3">
      <c r="A1647"/>
      <c r="B1647"/>
      <c r="C1647"/>
      <c r="D1647"/>
      <c r="E1647"/>
      <c r="F1647"/>
    </row>
    <row r="1648" spans="1:6" x14ac:dyDescent="0.3">
      <c r="A1648"/>
      <c r="B1648"/>
      <c r="C1648"/>
      <c r="D1648"/>
      <c r="E1648"/>
      <c r="F1648"/>
    </row>
    <row r="1649" spans="1:6" x14ac:dyDescent="0.3">
      <c r="A1649"/>
      <c r="B1649"/>
      <c r="C1649"/>
      <c r="D1649"/>
      <c r="E1649"/>
      <c r="F1649"/>
    </row>
    <row r="1650" spans="1:6" x14ac:dyDescent="0.3">
      <c r="A1650"/>
      <c r="B1650"/>
      <c r="C1650"/>
      <c r="D1650"/>
      <c r="E1650"/>
      <c r="F1650"/>
    </row>
    <row r="1651" spans="1:6" x14ac:dyDescent="0.3">
      <c r="A1651"/>
      <c r="B1651"/>
      <c r="C1651"/>
      <c r="D1651"/>
      <c r="E1651"/>
      <c r="F1651"/>
    </row>
    <row r="1652" spans="1:6" x14ac:dyDescent="0.3">
      <c r="A1652"/>
      <c r="B1652"/>
      <c r="C1652"/>
      <c r="D1652"/>
      <c r="E1652"/>
      <c r="F1652"/>
    </row>
    <row r="1653" spans="1:6" x14ac:dyDescent="0.3">
      <c r="A1653"/>
      <c r="B1653"/>
      <c r="C1653"/>
      <c r="D1653"/>
      <c r="E1653"/>
      <c r="F1653"/>
    </row>
    <row r="1654" spans="1:6" x14ac:dyDescent="0.3">
      <c r="A1654"/>
      <c r="B1654"/>
      <c r="C1654"/>
      <c r="D1654"/>
      <c r="E1654"/>
      <c r="F1654"/>
    </row>
    <row r="1655" spans="1:6" x14ac:dyDescent="0.3">
      <c r="A1655"/>
      <c r="B1655"/>
      <c r="C1655"/>
      <c r="D1655"/>
      <c r="E1655"/>
      <c r="F1655"/>
    </row>
    <row r="1656" spans="1:6" x14ac:dyDescent="0.3">
      <c r="A1656"/>
      <c r="B1656"/>
      <c r="C1656"/>
      <c r="D1656"/>
      <c r="E1656"/>
      <c r="F1656"/>
    </row>
    <row r="1657" spans="1:6" x14ac:dyDescent="0.3">
      <c r="A1657"/>
      <c r="B1657"/>
      <c r="C1657"/>
      <c r="D1657"/>
      <c r="E1657"/>
      <c r="F1657"/>
    </row>
    <row r="1658" spans="1:6" x14ac:dyDescent="0.3">
      <c r="A1658"/>
      <c r="B1658"/>
      <c r="C1658"/>
      <c r="D1658"/>
      <c r="E1658"/>
      <c r="F1658"/>
    </row>
    <row r="1659" spans="1:6" x14ac:dyDescent="0.3">
      <c r="A1659"/>
      <c r="B1659"/>
      <c r="C1659"/>
      <c r="D1659"/>
      <c r="E1659"/>
      <c r="F1659"/>
    </row>
    <row r="1660" spans="1:6" x14ac:dyDescent="0.3">
      <c r="A1660"/>
      <c r="B1660"/>
      <c r="C1660"/>
      <c r="D1660"/>
      <c r="E1660"/>
      <c r="F1660"/>
    </row>
    <row r="1661" spans="1:6" x14ac:dyDescent="0.3">
      <c r="A1661"/>
      <c r="B1661"/>
      <c r="C1661"/>
      <c r="D1661"/>
      <c r="E1661"/>
      <c r="F1661"/>
    </row>
    <row r="1662" spans="1:6" x14ac:dyDescent="0.3">
      <c r="A1662"/>
      <c r="B1662"/>
      <c r="C1662"/>
      <c r="D1662"/>
      <c r="E1662"/>
      <c r="F1662"/>
    </row>
    <row r="1663" spans="1:6" x14ac:dyDescent="0.3">
      <c r="A1663"/>
      <c r="B1663"/>
      <c r="C1663"/>
      <c r="D1663"/>
      <c r="E1663"/>
      <c r="F1663"/>
    </row>
    <row r="1664" spans="1:6" x14ac:dyDescent="0.3">
      <c r="A1664"/>
      <c r="B1664"/>
      <c r="C1664"/>
      <c r="D1664"/>
      <c r="E1664"/>
      <c r="F1664"/>
    </row>
    <row r="1665" spans="1:6" x14ac:dyDescent="0.3">
      <c r="A1665"/>
      <c r="B1665"/>
      <c r="C1665"/>
      <c r="D1665"/>
      <c r="E1665"/>
      <c r="F1665"/>
    </row>
    <row r="1666" spans="1:6" x14ac:dyDescent="0.3">
      <c r="A1666"/>
      <c r="B1666"/>
      <c r="C1666"/>
      <c r="D1666"/>
      <c r="E1666"/>
      <c r="F1666"/>
    </row>
    <row r="1667" spans="1:6" x14ac:dyDescent="0.3">
      <c r="A1667"/>
      <c r="B1667"/>
      <c r="C1667"/>
      <c r="D1667"/>
      <c r="E1667"/>
      <c r="F1667"/>
    </row>
    <row r="1668" spans="1:6" x14ac:dyDescent="0.3">
      <c r="A1668"/>
      <c r="B1668"/>
      <c r="C1668"/>
      <c r="D1668"/>
      <c r="E1668"/>
      <c r="F1668"/>
    </row>
    <row r="1669" spans="1:6" x14ac:dyDescent="0.3">
      <c r="A1669"/>
      <c r="B1669"/>
      <c r="C1669"/>
      <c r="D1669"/>
      <c r="E1669"/>
      <c r="F1669"/>
    </row>
    <row r="1670" spans="1:6" x14ac:dyDescent="0.3">
      <c r="A1670"/>
      <c r="B1670"/>
      <c r="C1670"/>
      <c r="D1670"/>
      <c r="E1670"/>
      <c r="F1670"/>
    </row>
    <row r="1671" spans="1:6" x14ac:dyDescent="0.3">
      <c r="A1671"/>
      <c r="B1671"/>
      <c r="C1671"/>
      <c r="D1671"/>
      <c r="E1671"/>
      <c r="F1671"/>
    </row>
    <row r="1672" spans="1:6" x14ac:dyDescent="0.3">
      <c r="A1672"/>
      <c r="B1672"/>
      <c r="C1672"/>
      <c r="D1672"/>
      <c r="E1672"/>
      <c r="F1672"/>
    </row>
    <row r="1673" spans="1:6" x14ac:dyDescent="0.3">
      <c r="A1673"/>
      <c r="B1673"/>
      <c r="C1673"/>
      <c r="D1673"/>
      <c r="E1673"/>
      <c r="F1673"/>
    </row>
    <row r="1674" spans="1:6" x14ac:dyDescent="0.3">
      <c r="A1674"/>
      <c r="B1674"/>
      <c r="C1674"/>
      <c r="D1674"/>
      <c r="E1674"/>
      <c r="F1674"/>
    </row>
    <row r="1675" spans="1:6" x14ac:dyDescent="0.3">
      <c r="A1675"/>
      <c r="B1675"/>
      <c r="C1675"/>
      <c r="D1675"/>
      <c r="E1675"/>
      <c r="F1675"/>
    </row>
    <row r="1676" spans="1:6" x14ac:dyDescent="0.3">
      <c r="A1676"/>
      <c r="B1676"/>
      <c r="C1676"/>
      <c r="D1676"/>
      <c r="E1676"/>
      <c r="F1676"/>
    </row>
    <row r="1677" spans="1:6" x14ac:dyDescent="0.3">
      <c r="A1677"/>
      <c r="B1677"/>
      <c r="C1677"/>
      <c r="D1677"/>
      <c r="E1677"/>
      <c r="F1677"/>
    </row>
    <row r="1678" spans="1:6" x14ac:dyDescent="0.3">
      <c r="A1678"/>
      <c r="B1678"/>
      <c r="C1678"/>
      <c r="D1678"/>
      <c r="E1678"/>
      <c r="F1678"/>
    </row>
    <row r="1679" spans="1:6" x14ac:dyDescent="0.3">
      <c r="A1679"/>
      <c r="B1679"/>
      <c r="C1679"/>
      <c r="D1679"/>
      <c r="E1679"/>
      <c r="F1679"/>
    </row>
    <row r="1680" spans="1:6" x14ac:dyDescent="0.3">
      <c r="A1680"/>
      <c r="B1680"/>
      <c r="C1680"/>
      <c r="D1680"/>
      <c r="E1680"/>
      <c r="F1680"/>
    </row>
    <row r="1681" spans="1:6" x14ac:dyDescent="0.3">
      <c r="A1681"/>
      <c r="B1681"/>
      <c r="C1681"/>
      <c r="D1681"/>
      <c r="E1681"/>
      <c r="F1681"/>
    </row>
    <row r="1682" spans="1:6" x14ac:dyDescent="0.3">
      <c r="A1682"/>
      <c r="B1682"/>
      <c r="C1682"/>
      <c r="D1682"/>
      <c r="E1682"/>
      <c r="F1682"/>
    </row>
    <row r="1683" spans="1:6" x14ac:dyDescent="0.3">
      <c r="A1683"/>
      <c r="B1683"/>
      <c r="C1683"/>
      <c r="D1683"/>
      <c r="E1683"/>
      <c r="F1683"/>
    </row>
    <row r="1684" spans="1:6" x14ac:dyDescent="0.3">
      <c r="A1684"/>
      <c r="B1684"/>
      <c r="C1684"/>
      <c r="D1684"/>
      <c r="E1684"/>
      <c r="F1684"/>
    </row>
    <row r="1685" spans="1:6" x14ac:dyDescent="0.3">
      <c r="A1685"/>
      <c r="B1685"/>
      <c r="C1685"/>
      <c r="D1685"/>
      <c r="E1685"/>
      <c r="F1685"/>
    </row>
    <row r="1686" spans="1:6" x14ac:dyDescent="0.3">
      <c r="A1686"/>
      <c r="B1686"/>
      <c r="C1686"/>
      <c r="D1686"/>
      <c r="E1686"/>
      <c r="F1686"/>
    </row>
    <row r="1687" spans="1:6" x14ac:dyDescent="0.3">
      <c r="A1687"/>
      <c r="B1687"/>
      <c r="C1687"/>
      <c r="D1687"/>
      <c r="E1687"/>
      <c r="F1687"/>
    </row>
    <row r="1688" spans="1:6" x14ac:dyDescent="0.3">
      <c r="A1688"/>
      <c r="B1688"/>
      <c r="C1688"/>
      <c r="D1688"/>
      <c r="E1688"/>
      <c r="F1688"/>
    </row>
    <row r="1689" spans="1:6" x14ac:dyDescent="0.3">
      <c r="A1689"/>
      <c r="B1689"/>
      <c r="C1689"/>
      <c r="D1689"/>
      <c r="E1689"/>
      <c r="F1689"/>
    </row>
    <row r="1690" spans="1:6" x14ac:dyDescent="0.3">
      <c r="A1690"/>
      <c r="B1690"/>
      <c r="C1690"/>
      <c r="D1690"/>
      <c r="E1690"/>
      <c r="F1690"/>
    </row>
    <row r="1691" spans="1:6" x14ac:dyDescent="0.3">
      <c r="A1691"/>
      <c r="B1691"/>
      <c r="C1691"/>
      <c r="D1691"/>
      <c r="E1691"/>
      <c r="F1691"/>
    </row>
    <row r="1692" spans="1:6" x14ac:dyDescent="0.3">
      <c r="A1692"/>
      <c r="B1692"/>
      <c r="C1692"/>
      <c r="D1692"/>
      <c r="E1692"/>
      <c r="F1692"/>
    </row>
    <row r="1693" spans="1:6" x14ac:dyDescent="0.3">
      <c r="A1693"/>
      <c r="B1693"/>
      <c r="C1693"/>
      <c r="D1693"/>
      <c r="E1693"/>
      <c r="F1693"/>
    </row>
    <row r="1694" spans="1:6" x14ac:dyDescent="0.3">
      <c r="A1694"/>
      <c r="B1694"/>
      <c r="C1694"/>
      <c r="D1694"/>
      <c r="E1694"/>
      <c r="F1694"/>
    </row>
    <row r="1695" spans="1:6" x14ac:dyDescent="0.3">
      <c r="A1695"/>
      <c r="B1695"/>
      <c r="C1695"/>
      <c r="D1695"/>
      <c r="E1695"/>
      <c r="F1695"/>
    </row>
    <row r="1696" spans="1:6" x14ac:dyDescent="0.3">
      <c r="A1696"/>
      <c r="B1696"/>
      <c r="C1696"/>
      <c r="D1696"/>
      <c r="E1696"/>
      <c r="F1696"/>
    </row>
    <row r="1697" spans="1:6" x14ac:dyDescent="0.3">
      <c r="A1697"/>
      <c r="B1697"/>
      <c r="C1697"/>
      <c r="D1697"/>
      <c r="E1697"/>
      <c r="F1697"/>
    </row>
    <row r="1698" spans="1:6" x14ac:dyDescent="0.3">
      <c r="A1698"/>
      <c r="B1698"/>
      <c r="C1698"/>
      <c r="D1698"/>
      <c r="E1698"/>
      <c r="F1698"/>
    </row>
    <row r="1699" spans="1:6" x14ac:dyDescent="0.3">
      <c r="A1699"/>
      <c r="B1699"/>
      <c r="C1699"/>
      <c r="D1699"/>
      <c r="E1699"/>
      <c r="F1699"/>
    </row>
    <row r="1700" spans="1:6" x14ac:dyDescent="0.3">
      <c r="A1700"/>
      <c r="B1700"/>
      <c r="C1700"/>
      <c r="D1700"/>
      <c r="E1700"/>
      <c r="F1700"/>
    </row>
    <row r="1701" spans="1:6" x14ac:dyDescent="0.3">
      <c r="A1701"/>
      <c r="B1701"/>
      <c r="C1701"/>
      <c r="D1701"/>
      <c r="E1701"/>
      <c r="F1701"/>
    </row>
    <row r="1702" spans="1:6" x14ac:dyDescent="0.3">
      <c r="A1702"/>
      <c r="B1702"/>
      <c r="C1702"/>
      <c r="D1702"/>
      <c r="E1702"/>
      <c r="F1702"/>
    </row>
    <row r="1703" spans="1:6" x14ac:dyDescent="0.3">
      <c r="A1703"/>
      <c r="B1703"/>
      <c r="C1703"/>
      <c r="D1703"/>
      <c r="E1703"/>
      <c r="F1703"/>
    </row>
    <row r="1704" spans="1:6" x14ac:dyDescent="0.3">
      <c r="A1704"/>
      <c r="B1704"/>
      <c r="C1704"/>
      <c r="D1704"/>
      <c r="E1704"/>
      <c r="F1704"/>
    </row>
    <row r="1705" spans="1:6" x14ac:dyDescent="0.3">
      <c r="A1705"/>
      <c r="B1705"/>
      <c r="C1705"/>
      <c r="D1705"/>
      <c r="E1705"/>
      <c r="F1705"/>
    </row>
    <row r="1706" spans="1:6" x14ac:dyDescent="0.3">
      <c r="A1706"/>
      <c r="B1706"/>
      <c r="C1706"/>
      <c r="D1706"/>
      <c r="E1706"/>
      <c r="F1706"/>
    </row>
    <row r="1707" spans="1:6" x14ac:dyDescent="0.3">
      <c r="A1707"/>
      <c r="B1707"/>
      <c r="C1707"/>
      <c r="D1707"/>
      <c r="E1707"/>
      <c r="F1707"/>
    </row>
    <row r="1708" spans="1:6" x14ac:dyDescent="0.3">
      <c r="A1708"/>
      <c r="B1708"/>
      <c r="C1708"/>
      <c r="D1708"/>
      <c r="E1708"/>
      <c r="F1708"/>
    </row>
    <row r="1709" spans="1:6" x14ac:dyDescent="0.3">
      <c r="A1709"/>
      <c r="B1709"/>
      <c r="C1709"/>
      <c r="D1709"/>
      <c r="E1709"/>
      <c r="F1709"/>
    </row>
    <row r="1710" spans="1:6" x14ac:dyDescent="0.3">
      <c r="A1710"/>
      <c r="B1710"/>
      <c r="C1710"/>
      <c r="D1710"/>
      <c r="E1710"/>
      <c r="F1710"/>
    </row>
    <row r="1711" spans="1:6" x14ac:dyDescent="0.3">
      <c r="A1711"/>
      <c r="B1711"/>
      <c r="C1711"/>
      <c r="D1711"/>
      <c r="E1711"/>
      <c r="F1711"/>
    </row>
    <row r="1712" spans="1:6" x14ac:dyDescent="0.3">
      <c r="A1712"/>
      <c r="B1712"/>
      <c r="C1712"/>
      <c r="D1712"/>
      <c r="E1712"/>
      <c r="F1712"/>
    </row>
    <row r="1713" spans="1:6" x14ac:dyDescent="0.3">
      <c r="A1713"/>
      <c r="B1713"/>
      <c r="C1713"/>
      <c r="D1713"/>
      <c r="E1713"/>
      <c r="F1713"/>
    </row>
    <row r="1714" spans="1:6" x14ac:dyDescent="0.3">
      <c r="A1714"/>
      <c r="B1714"/>
      <c r="C1714"/>
      <c r="D1714"/>
      <c r="E1714"/>
      <c r="F1714"/>
    </row>
    <row r="1715" spans="1:6" x14ac:dyDescent="0.3">
      <c r="A1715"/>
      <c r="B1715"/>
      <c r="C1715"/>
      <c r="D1715"/>
      <c r="E1715"/>
      <c r="F1715"/>
    </row>
    <row r="1716" spans="1:6" x14ac:dyDescent="0.3">
      <c r="A1716"/>
      <c r="B1716"/>
      <c r="C1716"/>
      <c r="D1716"/>
      <c r="E1716"/>
      <c r="F1716"/>
    </row>
    <row r="1717" spans="1:6" x14ac:dyDescent="0.3">
      <c r="A1717"/>
      <c r="B1717"/>
      <c r="C1717"/>
      <c r="D1717"/>
      <c r="E1717"/>
      <c r="F1717"/>
    </row>
    <row r="1718" spans="1:6" x14ac:dyDescent="0.3">
      <c r="A1718"/>
      <c r="B1718"/>
      <c r="C1718"/>
      <c r="D1718"/>
      <c r="E1718"/>
      <c r="F1718"/>
    </row>
    <row r="1719" spans="1:6" x14ac:dyDescent="0.3">
      <c r="A1719"/>
      <c r="B1719"/>
      <c r="C1719"/>
      <c r="D1719"/>
      <c r="E1719"/>
      <c r="F1719"/>
    </row>
    <row r="1720" spans="1:6" x14ac:dyDescent="0.3">
      <c r="A1720"/>
      <c r="B1720"/>
      <c r="C1720"/>
      <c r="D1720"/>
      <c r="E1720"/>
      <c r="F1720"/>
    </row>
    <row r="1721" spans="1:6" x14ac:dyDescent="0.3">
      <c r="A1721"/>
      <c r="B1721"/>
      <c r="C1721"/>
      <c r="D1721"/>
      <c r="E1721"/>
      <c r="F1721"/>
    </row>
    <row r="1722" spans="1:6" x14ac:dyDescent="0.3">
      <c r="A1722"/>
      <c r="B1722"/>
      <c r="C1722"/>
      <c r="D1722"/>
      <c r="E1722"/>
      <c r="F1722"/>
    </row>
    <row r="1723" spans="1:6" x14ac:dyDescent="0.3">
      <c r="A1723"/>
      <c r="B1723"/>
      <c r="C1723"/>
      <c r="D1723"/>
      <c r="E1723"/>
      <c r="F1723"/>
    </row>
    <row r="1724" spans="1:6" x14ac:dyDescent="0.3">
      <c r="A1724"/>
      <c r="B1724"/>
      <c r="C1724"/>
      <c r="D1724"/>
      <c r="E1724"/>
      <c r="F1724"/>
    </row>
    <row r="1725" spans="1:6" x14ac:dyDescent="0.3">
      <c r="A1725"/>
      <c r="B1725"/>
      <c r="C1725"/>
      <c r="D1725"/>
      <c r="E1725"/>
      <c r="F1725"/>
    </row>
    <row r="1726" spans="1:6" x14ac:dyDescent="0.3">
      <c r="A1726"/>
      <c r="B1726"/>
      <c r="C1726"/>
      <c r="D1726"/>
      <c r="E1726"/>
      <c r="F1726"/>
    </row>
    <row r="1727" spans="1:6" x14ac:dyDescent="0.3">
      <c r="A1727"/>
      <c r="B1727"/>
      <c r="C1727"/>
      <c r="D1727"/>
      <c r="E1727"/>
      <c r="F1727"/>
    </row>
    <row r="1728" spans="1:6" x14ac:dyDescent="0.3">
      <c r="A1728"/>
      <c r="B1728"/>
      <c r="C1728"/>
      <c r="D1728"/>
      <c r="E1728"/>
      <c r="F1728"/>
    </row>
    <row r="1729" spans="1:6" x14ac:dyDescent="0.3">
      <c r="A1729"/>
      <c r="B1729"/>
      <c r="C1729"/>
      <c r="D1729"/>
      <c r="E1729"/>
      <c r="F1729"/>
    </row>
    <row r="1730" spans="1:6" x14ac:dyDescent="0.3">
      <c r="A1730"/>
      <c r="B1730"/>
      <c r="C1730"/>
      <c r="D1730"/>
      <c r="E1730"/>
      <c r="F1730"/>
    </row>
    <row r="1731" spans="1:6" x14ac:dyDescent="0.3">
      <c r="A1731"/>
      <c r="B1731"/>
      <c r="C1731"/>
      <c r="D1731"/>
      <c r="E1731"/>
      <c r="F1731"/>
    </row>
    <row r="1732" spans="1:6" x14ac:dyDescent="0.3">
      <c r="A1732"/>
      <c r="B1732"/>
      <c r="C1732"/>
      <c r="D1732"/>
      <c r="E1732"/>
      <c r="F1732"/>
    </row>
    <row r="1733" spans="1:6" x14ac:dyDescent="0.3">
      <c r="A1733"/>
      <c r="B1733"/>
      <c r="C1733"/>
      <c r="D1733"/>
      <c r="E1733"/>
      <c r="F1733"/>
    </row>
    <row r="1734" spans="1:6" x14ac:dyDescent="0.3">
      <c r="A1734"/>
      <c r="B1734"/>
      <c r="C1734"/>
      <c r="D1734"/>
      <c r="E1734"/>
      <c r="F1734"/>
    </row>
    <row r="1735" spans="1:6" x14ac:dyDescent="0.3">
      <c r="A1735"/>
      <c r="B1735"/>
      <c r="C1735"/>
      <c r="D1735"/>
      <c r="E1735"/>
      <c r="F1735"/>
    </row>
    <row r="1736" spans="1:6" x14ac:dyDescent="0.3">
      <c r="A1736"/>
      <c r="B1736"/>
      <c r="C1736"/>
      <c r="D1736"/>
      <c r="E1736"/>
      <c r="F1736"/>
    </row>
    <row r="1737" spans="1:6" x14ac:dyDescent="0.3">
      <c r="A1737"/>
      <c r="B1737"/>
      <c r="C1737"/>
      <c r="D1737"/>
      <c r="E1737"/>
      <c r="F1737"/>
    </row>
    <row r="1738" spans="1:6" x14ac:dyDescent="0.3">
      <c r="A1738"/>
      <c r="B1738"/>
      <c r="C1738"/>
      <c r="D1738"/>
      <c r="E1738"/>
      <c r="F1738"/>
    </row>
    <row r="1739" spans="1:6" x14ac:dyDescent="0.3">
      <c r="A1739"/>
      <c r="B1739"/>
      <c r="C1739"/>
      <c r="D1739"/>
      <c r="E1739"/>
      <c r="F1739"/>
    </row>
    <row r="1740" spans="1:6" x14ac:dyDescent="0.3">
      <c r="A1740"/>
      <c r="B1740"/>
      <c r="C1740"/>
      <c r="D1740"/>
      <c r="E1740"/>
      <c r="F1740"/>
    </row>
    <row r="1741" spans="1:6" x14ac:dyDescent="0.3">
      <c r="A1741"/>
      <c r="B1741"/>
      <c r="C1741"/>
      <c r="D1741"/>
      <c r="E1741"/>
      <c r="F1741"/>
    </row>
    <row r="1742" spans="1:6" x14ac:dyDescent="0.3">
      <c r="A1742"/>
      <c r="B1742"/>
      <c r="C1742"/>
      <c r="D1742"/>
      <c r="E1742"/>
      <c r="F1742"/>
    </row>
    <row r="1743" spans="1:6" x14ac:dyDescent="0.3">
      <c r="A1743"/>
      <c r="B1743"/>
      <c r="C1743"/>
      <c r="D1743"/>
      <c r="E1743"/>
      <c r="F1743"/>
    </row>
    <row r="1744" spans="1:6" x14ac:dyDescent="0.3">
      <c r="A1744"/>
      <c r="B1744"/>
      <c r="C1744"/>
      <c r="D1744"/>
      <c r="E1744"/>
      <c r="F1744"/>
    </row>
    <row r="1745" spans="1:6" x14ac:dyDescent="0.3">
      <c r="A1745"/>
      <c r="B1745"/>
      <c r="C1745"/>
      <c r="D1745"/>
      <c r="E1745"/>
      <c r="F1745"/>
    </row>
    <row r="1746" spans="1:6" x14ac:dyDescent="0.3">
      <c r="A1746"/>
      <c r="B1746"/>
      <c r="C1746"/>
      <c r="D1746"/>
      <c r="E1746"/>
      <c r="F1746"/>
    </row>
    <row r="1747" spans="1:6" x14ac:dyDescent="0.3">
      <c r="A1747"/>
      <c r="B1747"/>
      <c r="C1747"/>
      <c r="D1747"/>
      <c r="E1747"/>
      <c r="F1747"/>
    </row>
    <row r="1748" spans="1:6" x14ac:dyDescent="0.3">
      <c r="A1748"/>
      <c r="B1748"/>
      <c r="C1748"/>
      <c r="D1748"/>
      <c r="E1748"/>
      <c r="F1748"/>
    </row>
    <row r="1749" spans="1:6" x14ac:dyDescent="0.3">
      <c r="A1749"/>
      <c r="B1749"/>
      <c r="C1749"/>
      <c r="D1749"/>
      <c r="E1749"/>
      <c r="F1749"/>
    </row>
    <row r="1750" spans="1:6" x14ac:dyDescent="0.3">
      <c r="A1750"/>
      <c r="B1750"/>
      <c r="C1750"/>
      <c r="D1750"/>
      <c r="E1750"/>
      <c r="F1750"/>
    </row>
    <row r="1751" spans="1:6" x14ac:dyDescent="0.3">
      <c r="A1751"/>
      <c r="B1751"/>
      <c r="C1751"/>
      <c r="D1751"/>
      <c r="E1751"/>
      <c r="F1751"/>
    </row>
    <row r="1752" spans="1:6" x14ac:dyDescent="0.3">
      <c r="A1752"/>
      <c r="B1752"/>
      <c r="C1752"/>
      <c r="D1752"/>
      <c r="E1752"/>
      <c r="F1752"/>
    </row>
    <row r="1753" spans="1:6" x14ac:dyDescent="0.3">
      <c r="A1753"/>
      <c r="B1753"/>
      <c r="C1753"/>
      <c r="D1753"/>
      <c r="E1753"/>
      <c r="F1753"/>
    </row>
    <row r="1754" spans="1:6" x14ac:dyDescent="0.3">
      <c r="A1754"/>
      <c r="B1754"/>
      <c r="C1754"/>
      <c r="D1754"/>
      <c r="E1754"/>
      <c r="F1754"/>
    </row>
    <row r="1755" spans="1:6" x14ac:dyDescent="0.3">
      <c r="A1755"/>
      <c r="B1755"/>
      <c r="C1755"/>
      <c r="D1755"/>
      <c r="E1755"/>
      <c r="F1755"/>
    </row>
    <row r="1756" spans="1:6" x14ac:dyDescent="0.3">
      <c r="A1756"/>
      <c r="B1756"/>
      <c r="C1756"/>
      <c r="D1756"/>
      <c r="E1756"/>
      <c r="F1756"/>
    </row>
    <row r="1757" spans="1:6" x14ac:dyDescent="0.3">
      <c r="A1757"/>
      <c r="B1757"/>
      <c r="C1757"/>
      <c r="D1757"/>
      <c r="E1757"/>
      <c r="F1757"/>
    </row>
    <row r="1758" spans="1:6" x14ac:dyDescent="0.3">
      <c r="A1758"/>
      <c r="B1758"/>
      <c r="C1758"/>
      <c r="D1758"/>
      <c r="E1758"/>
      <c r="F1758"/>
    </row>
    <row r="1759" spans="1:6" x14ac:dyDescent="0.3">
      <c r="A1759"/>
      <c r="B1759"/>
      <c r="C1759"/>
      <c r="D1759"/>
      <c r="E1759"/>
      <c r="F1759"/>
    </row>
    <row r="1760" spans="1:6" x14ac:dyDescent="0.3">
      <c r="A1760"/>
      <c r="B1760"/>
      <c r="C1760"/>
      <c r="D1760"/>
      <c r="E1760"/>
      <c r="F1760"/>
    </row>
    <row r="1761" spans="1:6" x14ac:dyDescent="0.3">
      <c r="A1761"/>
      <c r="B1761"/>
      <c r="C1761"/>
      <c r="D1761"/>
      <c r="E1761"/>
      <c r="F1761"/>
    </row>
    <row r="1762" spans="1:6" x14ac:dyDescent="0.3">
      <c r="A1762"/>
      <c r="B1762"/>
      <c r="C1762"/>
      <c r="D1762"/>
      <c r="E1762"/>
      <c r="F1762"/>
    </row>
    <row r="1763" spans="1:6" x14ac:dyDescent="0.3">
      <c r="A1763"/>
      <c r="B1763"/>
      <c r="C1763"/>
      <c r="D1763"/>
      <c r="E1763"/>
      <c r="F1763"/>
    </row>
    <row r="1764" spans="1:6" x14ac:dyDescent="0.3">
      <c r="A1764"/>
      <c r="B1764"/>
      <c r="C1764"/>
      <c r="D1764"/>
      <c r="E1764"/>
      <c r="F1764"/>
    </row>
    <row r="1765" spans="1:6" x14ac:dyDescent="0.3">
      <c r="A1765"/>
      <c r="B1765"/>
      <c r="C1765"/>
      <c r="D1765"/>
      <c r="E1765"/>
      <c r="F1765"/>
    </row>
    <row r="1766" spans="1:6" x14ac:dyDescent="0.3">
      <c r="A1766"/>
      <c r="B1766"/>
      <c r="C1766"/>
      <c r="D1766"/>
      <c r="E1766"/>
      <c r="F1766"/>
    </row>
    <row r="1767" spans="1:6" x14ac:dyDescent="0.3">
      <c r="A1767"/>
      <c r="B1767"/>
      <c r="C1767"/>
      <c r="D1767"/>
      <c r="E1767"/>
      <c r="F1767"/>
    </row>
    <row r="1768" spans="1:6" x14ac:dyDescent="0.3">
      <c r="A1768"/>
      <c r="B1768"/>
      <c r="C1768"/>
      <c r="D1768"/>
      <c r="E1768"/>
      <c r="F1768"/>
    </row>
    <row r="1769" spans="1:6" x14ac:dyDescent="0.3">
      <c r="A1769"/>
      <c r="B1769"/>
      <c r="C1769"/>
      <c r="D1769"/>
      <c r="E1769"/>
      <c r="F1769"/>
    </row>
    <row r="1770" spans="1:6" x14ac:dyDescent="0.3">
      <c r="A1770"/>
      <c r="B1770"/>
      <c r="C1770"/>
      <c r="D1770"/>
      <c r="E1770"/>
      <c r="F1770"/>
    </row>
    <row r="1771" spans="1:6" x14ac:dyDescent="0.3">
      <c r="A1771"/>
      <c r="B1771"/>
      <c r="C1771"/>
      <c r="D1771"/>
      <c r="E1771"/>
      <c r="F1771"/>
    </row>
    <row r="1772" spans="1:6" x14ac:dyDescent="0.3">
      <c r="A1772"/>
      <c r="B1772"/>
      <c r="C1772"/>
      <c r="D1772"/>
      <c r="E1772"/>
      <c r="F1772"/>
    </row>
    <row r="1773" spans="1:6" x14ac:dyDescent="0.3">
      <c r="A1773"/>
      <c r="B1773"/>
      <c r="C1773"/>
      <c r="D1773"/>
      <c r="E1773"/>
      <c r="F1773"/>
    </row>
    <row r="1774" spans="1:6" x14ac:dyDescent="0.3">
      <c r="A1774"/>
      <c r="B1774"/>
      <c r="C1774"/>
      <c r="D1774"/>
      <c r="E1774"/>
      <c r="F1774"/>
    </row>
    <row r="1775" spans="1:6" x14ac:dyDescent="0.3">
      <c r="A1775"/>
      <c r="B1775"/>
      <c r="C1775"/>
      <c r="D1775"/>
      <c r="E1775"/>
      <c r="F1775"/>
    </row>
    <row r="1776" spans="1:6" x14ac:dyDescent="0.3">
      <c r="A1776"/>
      <c r="B1776"/>
      <c r="C1776"/>
      <c r="D1776"/>
      <c r="E1776"/>
      <c r="F1776"/>
    </row>
    <row r="1777" spans="1:6" x14ac:dyDescent="0.3">
      <c r="A1777"/>
      <c r="B1777"/>
      <c r="C1777"/>
      <c r="D1777"/>
      <c r="E1777"/>
      <c r="F1777"/>
    </row>
    <row r="1778" spans="1:6" x14ac:dyDescent="0.3">
      <c r="A1778"/>
      <c r="B1778"/>
      <c r="C1778"/>
      <c r="D1778"/>
      <c r="E1778"/>
      <c r="F1778"/>
    </row>
    <row r="1779" spans="1:6" x14ac:dyDescent="0.3">
      <c r="A1779"/>
      <c r="B1779"/>
      <c r="C1779"/>
      <c r="D1779"/>
      <c r="E1779"/>
      <c r="F1779"/>
    </row>
    <row r="1780" spans="1:6" x14ac:dyDescent="0.3">
      <c r="A1780"/>
      <c r="B1780"/>
      <c r="C1780"/>
      <c r="D1780"/>
      <c r="E1780"/>
      <c r="F1780"/>
    </row>
    <row r="1781" spans="1:6" x14ac:dyDescent="0.3">
      <c r="A1781"/>
      <c r="B1781"/>
      <c r="C1781"/>
      <c r="D1781"/>
      <c r="E1781"/>
      <c r="F1781"/>
    </row>
    <row r="1782" spans="1:6" x14ac:dyDescent="0.3">
      <c r="A1782"/>
      <c r="B1782"/>
      <c r="C1782"/>
      <c r="D1782"/>
      <c r="E1782"/>
      <c r="F1782"/>
    </row>
    <row r="1783" spans="1:6" x14ac:dyDescent="0.3">
      <c r="A1783"/>
      <c r="B1783"/>
      <c r="C1783"/>
      <c r="D1783"/>
      <c r="E1783"/>
      <c r="F1783"/>
    </row>
    <row r="1784" spans="1:6" x14ac:dyDescent="0.3">
      <c r="A1784"/>
      <c r="B1784"/>
      <c r="C1784"/>
      <c r="D1784"/>
      <c r="E1784"/>
      <c r="F1784"/>
    </row>
    <row r="1785" spans="1:6" x14ac:dyDescent="0.3">
      <c r="A1785"/>
      <c r="B1785"/>
      <c r="C1785"/>
      <c r="D1785"/>
      <c r="E1785"/>
      <c r="F1785"/>
    </row>
    <row r="1786" spans="1:6" x14ac:dyDescent="0.3">
      <c r="A1786"/>
      <c r="B1786"/>
      <c r="C1786"/>
      <c r="D1786"/>
      <c r="E1786"/>
      <c r="F1786"/>
    </row>
    <row r="1787" spans="1:6" x14ac:dyDescent="0.3">
      <c r="A1787"/>
      <c r="B1787"/>
      <c r="C1787"/>
      <c r="D1787"/>
      <c r="E1787"/>
      <c r="F1787"/>
    </row>
    <row r="1788" spans="1:6" x14ac:dyDescent="0.3">
      <c r="A1788"/>
      <c r="B1788"/>
      <c r="C1788"/>
      <c r="D1788"/>
      <c r="E1788"/>
      <c r="F1788"/>
    </row>
    <row r="1789" spans="1:6" x14ac:dyDescent="0.3">
      <c r="A1789"/>
      <c r="B1789"/>
      <c r="C1789"/>
      <c r="D1789"/>
      <c r="E1789"/>
      <c r="F1789"/>
    </row>
    <row r="1790" spans="1:6" x14ac:dyDescent="0.3">
      <c r="A1790"/>
      <c r="B1790"/>
      <c r="C1790"/>
      <c r="D1790"/>
      <c r="E1790"/>
      <c r="F1790"/>
    </row>
    <row r="1791" spans="1:6" x14ac:dyDescent="0.3">
      <c r="A1791"/>
      <c r="B1791"/>
      <c r="C1791"/>
      <c r="D1791"/>
      <c r="E1791"/>
      <c r="F1791"/>
    </row>
    <row r="1792" spans="1:6" x14ac:dyDescent="0.3">
      <c r="A1792"/>
      <c r="B1792"/>
      <c r="C1792"/>
      <c r="D1792"/>
      <c r="E1792"/>
      <c r="F1792"/>
    </row>
    <row r="1793" spans="1:6" x14ac:dyDescent="0.3">
      <c r="A1793"/>
      <c r="B1793"/>
      <c r="C1793"/>
      <c r="D1793"/>
      <c r="E1793"/>
      <c r="F1793"/>
    </row>
    <row r="1794" spans="1:6" x14ac:dyDescent="0.3">
      <c r="A1794"/>
      <c r="B1794"/>
      <c r="C1794"/>
      <c r="D1794"/>
      <c r="E1794"/>
      <c r="F1794"/>
    </row>
    <row r="1795" spans="1:6" x14ac:dyDescent="0.3">
      <c r="A1795"/>
      <c r="B1795"/>
      <c r="C1795"/>
      <c r="D1795"/>
      <c r="E1795"/>
      <c r="F1795"/>
    </row>
    <row r="1796" spans="1:6" x14ac:dyDescent="0.3">
      <c r="A1796"/>
      <c r="B1796"/>
      <c r="C1796"/>
      <c r="D1796"/>
      <c r="E1796"/>
      <c r="F1796"/>
    </row>
    <row r="1797" spans="1:6" x14ac:dyDescent="0.3">
      <c r="A1797"/>
      <c r="B1797"/>
      <c r="C1797"/>
      <c r="D1797"/>
      <c r="E1797"/>
      <c r="F1797"/>
    </row>
    <row r="1798" spans="1:6" x14ac:dyDescent="0.3">
      <c r="A1798"/>
      <c r="B1798"/>
      <c r="C1798"/>
      <c r="D1798"/>
      <c r="E1798"/>
      <c r="F1798"/>
    </row>
    <row r="1799" spans="1:6" x14ac:dyDescent="0.3">
      <c r="A1799"/>
      <c r="B1799"/>
      <c r="C1799"/>
      <c r="D1799"/>
      <c r="E1799"/>
      <c r="F1799"/>
    </row>
    <row r="1800" spans="1:6" x14ac:dyDescent="0.3">
      <c r="A1800"/>
      <c r="B1800"/>
      <c r="C1800"/>
      <c r="D1800"/>
      <c r="E1800"/>
      <c r="F1800"/>
    </row>
    <row r="1801" spans="1:6" x14ac:dyDescent="0.3">
      <c r="A1801"/>
      <c r="B1801"/>
      <c r="C1801"/>
      <c r="D1801"/>
      <c r="E1801"/>
      <c r="F1801"/>
    </row>
    <row r="1802" spans="1:6" x14ac:dyDescent="0.3">
      <c r="A1802"/>
      <c r="B1802"/>
      <c r="C1802"/>
      <c r="D1802"/>
      <c r="E1802"/>
      <c r="F1802"/>
    </row>
    <row r="1803" spans="1:6" x14ac:dyDescent="0.3">
      <c r="A1803"/>
      <c r="B1803"/>
      <c r="C1803"/>
      <c r="D1803"/>
      <c r="E1803"/>
      <c r="F1803"/>
    </row>
    <row r="1804" spans="1:6" x14ac:dyDescent="0.3">
      <c r="A1804"/>
      <c r="B1804"/>
      <c r="C1804"/>
      <c r="D1804"/>
      <c r="E1804"/>
      <c r="F1804"/>
    </row>
    <row r="1805" spans="1:6" x14ac:dyDescent="0.3">
      <c r="A1805"/>
      <c r="B1805"/>
      <c r="C1805"/>
      <c r="D1805"/>
      <c r="E1805"/>
      <c r="F1805"/>
    </row>
    <row r="1806" spans="1:6" x14ac:dyDescent="0.3">
      <c r="A1806"/>
      <c r="B1806"/>
      <c r="C1806"/>
      <c r="D1806"/>
      <c r="E1806"/>
      <c r="F1806"/>
    </row>
    <row r="1807" spans="1:6" x14ac:dyDescent="0.3">
      <c r="A1807"/>
      <c r="B1807"/>
      <c r="C1807"/>
      <c r="D1807"/>
      <c r="E1807"/>
      <c r="F1807"/>
    </row>
    <row r="1808" spans="1:6" x14ac:dyDescent="0.3">
      <c r="A1808"/>
      <c r="B1808"/>
      <c r="C1808"/>
      <c r="D1808"/>
      <c r="E1808"/>
      <c r="F1808"/>
    </row>
    <row r="1809" spans="1:6" x14ac:dyDescent="0.3">
      <c r="A1809"/>
      <c r="B1809"/>
      <c r="C1809"/>
      <c r="D1809"/>
      <c r="E1809"/>
      <c r="F1809"/>
    </row>
    <row r="1810" spans="1:6" x14ac:dyDescent="0.3">
      <c r="A1810"/>
      <c r="B1810"/>
      <c r="C1810"/>
      <c r="D1810"/>
      <c r="E1810"/>
      <c r="F1810"/>
    </row>
    <row r="1811" spans="1:6" x14ac:dyDescent="0.3">
      <c r="A1811"/>
      <c r="B1811"/>
      <c r="C1811"/>
      <c r="D1811"/>
      <c r="E1811"/>
      <c r="F1811"/>
    </row>
    <row r="1812" spans="1:6" x14ac:dyDescent="0.3">
      <c r="A1812"/>
      <c r="B1812"/>
      <c r="C1812"/>
      <c r="D1812"/>
      <c r="E1812"/>
      <c r="F1812"/>
    </row>
    <row r="1813" spans="1:6" x14ac:dyDescent="0.3">
      <c r="A1813"/>
      <c r="B1813"/>
      <c r="C1813"/>
      <c r="D1813"/>
      <c r="E1813"/>
      <c r="F1813"/>
    </row>
    <row r="1814" spans="1:6" x14ac:dyDescent="0.3">
      <c r="A1814"/>
      <c r="B1814"/>
      <c r="C1814"/>
      <c r="D1814"/>
      <c r="E1814"/>
      <c r="F1814"/>
    </row>
    <row r="1815" spans="1:6" x14ac:dyDescent="0.3">
      <c r="A1815"/>
      <c r="B1815"/>
      <c r="C1815"/>
      <c r="D1815"/>
      <c r="E1815"/>
      <c r="F1815"/>
    </row>
    <row r="1816" spans="1:6" x14ac:dyDescent="0.3">
      <c r="A1816"/>
      <c r="B1816"/>
      <c r="C1816"/>
      <c r="D1816"/>
      <c r="E1816"/>
      <c r="F1816"/>
    </row>
    <row r="1817" spans="1:6" x14ac:dyDescent="0.3">
      <c r="A1817"/>
      <c r="B1817"/>
      <c r="C1817"/>
      <c r="D1817"/>
      <c r="E1817"/>
      <c r="F1817"/>
    </row>
    <row r="1818" spans="1:6" x14ac:dyDescent="0.3">
      <c r="A1818"/>
      <c r="B1818"/>
      <c r="C1818"/>
      <c r="D1818"/>
      <c r="E1818"/>
      <c r="F1818"/>
    </row>
    <row r="1819" spans="1:6" x14ac:dyDescent="0.3">
      <c r="A1819"/>
      <c r="B1819"/>
      <c r="C1819"/>
      <c r="D1819"/>
      <c r="E1819"/>
      <c r="F1819"/>
    </row>
    <row r="1820" spans="1:6" x14ac:dyDescent="0.3">
      <c r="A1820"/>
      <c r="B1820"/>
      <c r="C1820"/>
      <c r="D1820"/>
      <c r="E1820"/>
      <c r="F1820"/>
    </row>
    <row r="1821" spans="1:6" x14ac:dyDescent="0.3">
      <c r="A1821"/>
      <c r="B1821"/>
      <c r="C1821"/>
      <c r="D1821"/>
      <c r="E1821"/>
      <c r="F1821"/>
    </row>
    <row r="1822" spans="1:6" x14ac:dyDescent="0.3">
      <c r="A1822"/>
      <c r="B1822"/>
      <c r="C1822"/>
      <c r="D1822"/>
      <c r="E1822"/>
      <c r="F1822"/>
    </row>
    <row r="1823" spans="1:6" x14ac:dyDescent="0.3">
      <c r="A1823"/>
      <c r="B1823"/>
      <c r="C1823"/>
      <c r="D1823"/>
      <c r="E1823"/>
      <c r="F1823"/>
    </row>
    <row r="1824" spans="1:6" x14ac:dyDescent="0.3">
      <c r="A1824"/>
      <c r="B1824"/>
      <c r="C1824"/>
      <c r="D1824"/>
      <c r="E1824"/>
      <c r="F1824"/>
    </row>
    <row r="1825" spans="1:6" x14ac:dyDescent="0.3">
      <c r="A1825"/>
      <c r="B1825"/>
      <c r="C1825"/>
      <c r="D1825"/>
      <c r="E1825"/>
      <c r="F1825"/>
    </row>
    <row r="1826" spans="1:6" x14ac:dyDescent="0.3">
      <c r="A1826"/>
      <c r="B1826"/>
      <c r="C1826"/>
      <c r="D1826"/>
      <c r="E1826"/>
      <c r="F1826"/>
    </row>
    <row r="1827" spans="1:6" x14ac:dyDescent="0.3">
      <c r="A1827"/>
      <c r="B1827"/>
      <c r="C1827"/>
      <c r="D1827"/>
      <c r="E1827"/>
      <c r="F1827"/>
    </row>
    <row r="1828" spans="1:6" x14ac:dyDescent="0.3">
      <c r="A1828"/>
      <c r="B1828"/>
      <c r="C1828"/>
      <c r="D1828"/>
      <c r="E1828"/>
      <c r="F1828"/>
    </row>
    <row r="1829" spans="1:6" x14ac:dyDescent="0.3">
      <c r="A1829"/>
      <c r="B1829"/>
      <c r="C1829"/>
      <c r="D1829"/>
      <c r="E1829"/>
      <c r="F1829"/>
    </row>
    <row r="1830" spans="1:6" x14ac:dyDescent="0.3">
      <c r="A1830"/>
      <c r="B1830"/>
      <c r="C1830"/>
      <c r="D1830"/>
      <c r="E1830"/>
      <c r="F1830"/>
    </row>
    <row r="1831" spans="1:6" x14ac:dyDescent="0.3">
      <c r="A1831"/>
      <c r="B1831"/>
      <c r="C1831"/>
      <c r="D1831"/>
      <c r="E1831"/>
      <c r="F1831"/>
    </row>
    <row r="1832" spans="1:6" x14ac:dyDescent="0.3">
      <c r="A1832"/>
      <c r="B1832"/>
      <c r="C1832"/>
      <c r="D1832"/>
      <c r="E1832"/>
      <c r="F1832"/>
    </row>
    <row r="1833" spans="1:6" x14ac:dyDescent="0.3">
      <c r="A1833"/>
      <c r="B1833"/>
      <c r="C1833"/>
      <c r="D1833"/>
      <c r="E1833"/>
      <c r="F1833"/>
    </row>
    <row r="1834" spans="1:6" x14ac:dyDescent="0.3">
      <c r="A1834"/>
      <c r="B1834"/>
      <c r="C1834"/>
      <c r="D1834"/>
      <c r="E1834"/>
      <c r="F1834"/>
    </row>
    <row r="1835" spans="1:6" x14ac:dyDescent="0.3">
      <c r="A1835"/>
      <c r="B1835"/>
      <c r="C1835"/>
      <c r="D1835"/>
      <c r="E1835"/>
      <c r="F1835"/>
    </row>
    <row r="1836" spans="1:6" x14ac:dyDescent="0.3">
      <c r="A1836"/>
      <c r="B1836"/>
      <c r="C1836"/>
      <c r="D1836"/>
      <c r="E1836"/>
      <c r="F1836"/>
    </row>
    <row r="1837" spans="1:6" x14ac:dyDescent="0.3">
      <c r="A1837"/>
      <c r="B1837"/>
      <c r="C1837"/>
      <c r="D1837"/>
      <c r="E1837"/>
      <c r="F1837"/>
    </row>
    <row r="1838" spans="1:6" x14ac:dyDescent="0.3">
      <c r="A1838"/>
      <c r="B1838"/>
      <c r="C1838"/>
      <c r="D1838"/>
      <c r="E1838"/>
      <c r="F1838"/>
    </row>
    <row r="1839" spans="1:6" x14ac:dyDescent="0.3">
      <c r="A1839"/>
      <c r="B1839"/>
      <c r="C1839"/>
      <c r="D1839"/>
      <c r="E1839"/>
      <c r="F1839"/>
    </row>
    <row r="1840" spans="1:6" x14ac:dyDescent="0.3">
      <c r="A1840"/>
      <c r="B1840"/>
      <c r="C1840"/>
      <c r="D1840"/>
      <c r="E1840"/>
      <c r="F1840"/>
    </row>
    <row r="1841" spans="1:6" x14ac:dyDescent="0.3">
      <c r="A1841"/>
      <c r="B1841"/>
      <c r="C1841"/>
      <c r="D1841"/>
      <c r="E1841"/>
      <c r="F1841"/>
    </row>
    <row r="1842" spans="1:6" x14ac:dyDescent="0.3">
      <c r="A1842"/>
      <c r="B1842"/>
      <c r="C1842"/>
      <c r="D1842"/>
      <c r="E1842"/>
      <c r="F1842"/>
    </row>
    <row r="1843" spans="1:6" x14ac:dyDescent="0.3">
      <c r="A1843"/>
      <c r="B1843"/>
      <c r="C1843"/>
      <c r="D1843"/>
      <c r="E1843"/>
      <c r="F1843"/>
    </row>
    <row r="1844" spans="1:6" x14ac:dyDescent="0.3">
      <c r="A1844"/>
      <c r="B1844"/>
      <c r="C1844"/>
      <c r="D1844"/>
      <c r="E1844"/>
      <c r="F1844"/>
    </row>
    <row r="1845" spans="1:6" x14ac:dyDescent="0.3">
      <c r="A1845"/>
      <c r="B1845"/>
      <c r="C1845"/>
      <c r="D1845"/>
      <c r="E1845"/>
      <c r="F1845"/>
    </row>
    <row r="1846" spans="1:6" x14ac:dyDescent="0.3">
      <c r="A1846"/>
      <c r="B1846"/>
      <c r="C1846"/>
      <c r="D1846"/>
      <c r="E1846"/>
      <c r="F1846"/>
    </row>
    <row r="1847" spans="1:6" x14ac:dyDescent="0.3">
      <c r="A1847"/>
      <c r="B1847"/>
      <c r="C1847"/>
      <c r="D1847"/>
      <c r="E1847"/>
      <c r="F1847"/>
    </row>
    <row r="1848" spans="1:6" x14ac:dyDescent="0.3">
      <c r="A1848"/>
      <c r="B1848"/>
      <c r="C1848"/>
      <c r="D1848"/>
      <c r="E1848"/>
      <c r="F1848"/>
    </row>
    <row r="1849" spans="1:6" x14ac:dyDescent="0.3">
      <c r="A1849"/>
      <c r="B1849"/>
      <c r="C1849"/>
      <c r="D1849"/>
      <c r="E1849"/>
      <c r="F1849"/>
    </row>
    <row r="1850" spans="1:6" x14ac:dyDescent="0.3">
      <c r="A1850"/>
      <c r="B1850"/>
      <c r="C1850"/>
      <c r="D1850"/>
      <c r="E1850"/>
      <c r="F1850"/>
    </row>
    <row r="1851" spans="1:6" x14ac:dyDescent="0.3">
      <c r="A1851"/>
      <c r="B1851"/>
      <c r="C1851"/>
      <c r="D1851"/>
      <c r="E1851"/>
      <c r="F1851"/>
    </row>
    <row r="1852" spans="1:6" x14ac:dyDescent="0.3">
      <c r="A1852"/>
      <c r="B1852"/>
      <c r="C1852"/>
      <c r="D1852"/>
      <c r="E1852"/>
      <c r="F1852"/>
    </row>
    <row r="1853" spans="1:6" x14ac:dyDescent="0.3">
      <c r="A1853"/>
      <c r="B1853"/>
      <c r="C1853"/>
      <c r="D1853"/>
      <c r="E1853"/>
      <c r="F1853"/>
    </row>
    <row r="1854" spans="1:6" x14ac:dyDescent="0.3">
      <c r="A1854"/>
      <c r="B1854"/>
      <c r="C1854"/>
      <c r="D1854"/>
      <c r="E1854"/>
      <c r="F1854"/>
    </row>
    <row r="1855" spans="1:6" x14ac:dyDescent="0.3">
      <c r="A1855"/>
      <c r="B1855"/>
      <c r="C1855"/>
      <c r="D1855"/>
      <c r="E1855"/>
      <c r="F1855"/>
    </row>
    <row r="1856" spans="1:6" x14ac:dyDescent="0.3">
      <c r="A1856"/>
      <c r="B1856"/>
      <c r="C1856"/>
      <c r="D1856"/>
      <c r="E1856"/>
      <c r="F1856"/>
    </row>
    <row r="1857" spans="1:6" x14ac:dyDescent="0.3">
      <c r="A1857"/>
      <c r="B1857"/>
      <c r="C1857"/>
      <c r="D1857"/>
      <c r="E1857"/>
      <c r="F1857"/>
    </row>
    <row r="1858" spans="1:6" x14ac:dyDescent="0.3">
      <c r="A1858"/>
      <c r="B1858"/>
      <c r="C1858"/>
      <c r="D1858"/>
      <c r="E1858"/>
      <c r="F1858"/>
    </row>
    <row r="1859" spans="1:6" x14ac:dyDescent="0.3">
      <c r="A1859"/>
      <c r="B1859"/>
      <c r="C1859"/>
      <c r="D1859"/>
      <c r="E1859"/>
      <c r="F1859"/>
    </row>
    <row r="1860" spans="1:6" x14ac:dyDescent="0.3">
      <c r="A1860"/>
      <c r="B1860"/>
      <c r="C1860"/>
      <c r="D1860"/>
      <c r="E1860"/>
      <c r="F1860"/>
    </row>
    <row r="1861" spans="1:6" x14ac:dyDescent="0.3">
      <c r="A1861"/>
      <c r="B1861"/>
      <c r="C1861"/>
      <c r="D1861"/>
      <c r="E1861"/>
      <c r="F1861"/>
    </row>
    <row r="1862" spans="1:6" x14ac:dyDescent="0.3">
      <c r="A1862"/>
      <c r="B1862"/>
      <c r="C1862"/>
      <c r="D1862"/>
      <c r="E1862"/>
      <c r="F1862"/>
    </row>
    <row r="1863" spans="1:6" x14ac:dyDescent="0.3">
      <c r="A1863"/>
      <c r="B1863"/>
      <c r="C1863"/>
      <c r="D1863"/>
      <c r="E1863"/>
      <c r="F1863"/>
    </row>
    <row r="1864" spans="1:6" x14ac:dyDescent="0.3">
      <c r="A1864"/>
      <c r="B1864"/>
      <c r="C1864"/>
      <c r="D1864"/>
      <c r="E1864"/>
      <c r="F1864"/>
    </row>
    <row r="1865" spans="1:6" x14ac:dyDescent="0.3">
      <c r="A1865"/>
      <c r="B1865"/>
      <c r="C1865"/>
      <c r="D1865"/>
      <c r="E1865"/>
      <c r="F1865"/>
    </row>
    <row r="1866" spans="1:6" x14ac:dyDescent="0.3">
      <c r="A1866"/>
      <c r="B1866"/>
      <c r="C1866"/>
      <c r="D1866"/>
      <c r="E1866"/>
      <c r="F1866"/>
    </row>
    <row r="1867" spans="1:6" x14ac:dyDescent="0.3">
      <c r="A1867"/>
      <c r="B1867"/>
      <c r="C1867"/>
      <c r="D1867"/>
      <c r="E1867"/>
      <c r="F1867"/>
    </row>
    <row r="1868" spans="1:6" x14ac:dyDescent="0.3">
      <c r="A1868"/>
      <c r="B1868"/>
      <c r="C1868"/>
      <c r="D1868"/>
      <c r="E1868"/>
      <c r="F1868"/>
    </row>
    <row r="1869" spans="1:6" x14ac:dyDescent="0.3">
      <c r="A1869"/>
      <c r="B1869"/>
      <c r="C1869"/>
      <c r="D1869"/>
      <c r="E1869"/>
      <c r="F1869"/>
    </row>
    <row r="1870" spans="1:6" x14ac:dyDescent="0.3">
      <c r="A1870"/>
      <c r="B1870"/>
      <c r="C1870"/>
      <c r="D1870"/>
      <c r="E1870"/>
      <c r="F1870"/>
    </row>
    <row r="1871" spans="1:6" x14ac:dyDescent="0.3">
      <c r="A1871"/>
      <c r="B1871"/>
      <c r="C1871"/>
      <c r="D1871"/>
      <c r="E1871"/>
      <c r="F1871"/>
    </row>
    <row r="1872" spans="1:6" x14ac:dyDescent="0.3">
      <c r="A1872"/>
      <c r="B1872"/>
      <c r="C1872"/>
      <c r="D1872"/>
      <c r="E1872"/>
      <c r="F1872"/>
    </row>
    <row r="1873" spans="1:6" x14ac:dyDescent="0.3">
      <c r="A1873"/>
      <c r="B1873"/>
      <c r="C1873"/>
      <c r="D1873"/>
      <c r="E1873"/>
      <c r="F1873"/>
    </row>
    <row r="1874" spans="1:6" x14ac:dyDescent="0.3">
      <c r="A1874"/>
      <c r="B1874"/>
      <c r="C1874"/>
      <c r="D1874"/>
      <c r="E1874"/>
      <c r="F1874"/>
    </row>
    <row r="1875" spans="1:6" x14ac:dyDescent="0.3">
      <c r="A1875"/>
      <c r="B1875"/>
      <c r="C1875"/>
      <c r="D1875"/>
      <c r="E1875"/>
      <c r="F1875"/>
    </row>
    <row r="1876" spans="1:6" x14ac:dyDescent="0.3">
      <c r="A1876"/>
      <c r="B1876"/>
      <c r="C1876"/>
      <c r="D1876"/>
      <c r="E1876"/>
      <c r="F1876"/>
    </row>
    <row r="1877" spans="1:6" x14ac:dyDescent="0.3">
      <c r="A1877"/>
      <c r="B1877"/>
      <c r="C1877"/>
      <c r="D1877"/>
      <c r="E1877"/>
      <c r="F1877"/>
    </row>
    <row r="1878" spans="1:6" x14ac:dyDescent="0.3">
      <c r="A1878"/>
      <c r="B1878"/>
      <c r="C1878"/>
      <c r="D1878"/>
      <c r="E1878"/>
      <c r="F1878"/>
    </row>
    <row r="1879" spans="1:6" x14ac:dyDescent="0.3">
      <c r="A1879"/>
      <c r="B1879"/>
      <c r="C1879"/>
      <c r="D1879"/>
      <c r="E1879"/>
      <c r="F1879"/>
    </row>
    <row r="1880" spans="1:6" x14ac:dyDescent="0.3">
      <c r="A1880"/>
      <c r="B1880"/>
      <c r="C1880"/>
      <c r="D1880"/>
      <c r="E1880"/>
      <c r="F1880"/>
    </row>
    <row r="1881" spans="1:6" x14ac:dyDescent="0.3">
      <c r="A1881"/>
      <c r="B1881"/>
      <c r="C1881"/>
      <c r="D1881"/>
      <c r="E1881"/>
      <c r="F1881"/>
    </row>
    <row r="1882" spans="1:6" x14ac:dyDescent="0.3">
      <c r="A1882"/>
      <c r="B1882"/>
      <c r="C1882"/>
      <c r="D1882"/>
      <c r="E1882"/>
      <c r="F1882"/>
    </row>
    <row r="1883" spans="1:6" x14ac:dyDescent="0.3">
      <c r="A1883"/>
      <c r="B1883"/>
      <c r="C1883"/>
      <c r="D1883"/>
      <c r="E1883"/>
      <c r="F1883"/>
    </row>
    <row r="1884" spans="1:6" x14ac:dyDescent="0.3">
      <c r="A1884"/>
      <c r="B1884"/>
      <c r="C1884"/>
      <c r="D1884"/>
      <c r="E1884"/>
      <c r="F1884"/>
    </row>
    <row r="1885" spans="1:6" x14ac:dyDescent="0.3">
      <c r="A1885"/>
      <c r="B1885"/>
      <c r="C1885"/>
      <c r="D1885"/>
      <c r="E1885"/>
      <c r="F1885"/>
    </row>
    <row r="1886" spans="1:6" x14ac:dyDescent="0.3">
      <c r="A1886"/>
      <c r="B1886"/>
      <c r="C1886"/>
      <c r="D1886"/>
      <c r="E1886"/>
      <c r="F1886"/>
    </row>
    <row r="1887" spans="1:6" x14ac:dyDescent="0.3">
      <c r="A1887"/>
      <c r="B1887"/>
      <c r="C1887"/>
      <c r="D1887"/>
      <c r="E1887"/>
      <c r="F1887"/>
    </row>
    <row r="1888" spans="1:6" x14ac:dyDescent="0.3">
      <c r="A1888"/>
      <c r="B1888"/>
      <c r="C1888"/>
      <c r="D1888"/>
      <c r="E1888"/>
      <c r="F1888"/>
    </row>
    <row r="1889" spans="1:6" x14ac:dyDescent="0.3">
      <c r="A1889"/>
      <c r="B1889"/>
      <c r="C1889"/>
      <c r="D1889"/>
      <c r="E1889"/>
      <c r="F1889"/>
    </row>
    <row r="1890" spans="1:6" x14ac:dyDescent="0.3">
      <c r="A1890"/>
      <c r="B1890"/>
      <c r="C1890"/>
      <c r="D1890"/>
      <c r="E1890"/>
      <c r="F1890"/>
    </row>
    <row r="1891" spans="1:6" x14ac:dyDescent="0.3">
      <c r="A1891"/>
      <c r="B1891"/>
      <c r="C1891"/>
      <c r="D1891"/>
      <c r="E1891"/>
      <c r="F1891"/>
    </row>
    <row r="1892" spans="1:6" x14ac:dyDescent="0.3">
      <c r="A1892"/>
      <c r="B1892"/>
      <c r="C1892"/>
      <c r="D1892"/>
      <c r="E1892"/>
      <c r="F1892"/>
    </row>
    <row r="1893" spans="1:6" x14ac:dyDescent="0.3">
      <c r="A1893"/>
      <c r="B1893"/>
      <c r="C1893"/>
      <c r="D1893"/>
      <c r="E1893"/>
      <c r="F1893"/>
    </row>
    <row r="1894" spans="1:6" x14ac:dyDescent="0.3">
      <c r="A1894"/>
      <c r="B1894"/>
      <c r="C1894"/>
      <c r="D1894"/>
      <c r="E1894"/>
      <c r="F1894"/>
    </row>
    <row r="1895" spans="1:6" x14ac:dyDescent="0.3">
      <c r="A1895"/>
      <c r="B1895"/>
      <c r="C1895"/>
      <c r="D1895"/>
      <c r="E1895"/>
      <c r="F1895"/>
    </row>
    <row r="1896" spans="1:6" x14ac:dyDescent="0.3">
      <c r="A1896"/>
      <c r="B1896"/>
      <c r="C1896"/>
      <c r="D1896"/>
      <c r="E1896"/>
      <c r="F1896"/>
    </row>
    <row r="1897" spans="1:6" x14ac:dyDescent="0.3">
      <c r="A1897"/>
      <c r="B1897"/>
      <c r="C1897"/>
      <c r="D1897"/>
      <c r="E1897"/>
      <c r="F1897"/>
    </row>
    <row r="1898" spans="1:6" x14ac:dyDescent="0.3">
      <c r="A1898"/>
      <c r="B1898"/>
      <c r="C1898"/>
      <c r="D1898"/>
      <c r="E1898"/>
      <c r="F1898"/>
    </row>
    <row r="1899" spans="1:6" x14ac:dyDescent="0.3">
      <c r="A1899"/>
      <c r="B1899"/>
      <c r="C1899"/>
      <c r="D1899"/>
      <c r="E1899"/>
      <c r="F1899"/>
    </row>
    <row r="1900" spans="1:6" x14ac:dyDescent="0.3">
      <c r="A1900"/>
      <c r="B1900"/>
      <c r="C1900"/>
      <c r="D1900"/>
      <c r="E1900"/>
      <c r="F1900"/>
    </row>
    <row r="1901" spans="1:6" x14ac:dyDescent="0.3">
      <c r="A1901"/>
      <c r="B1901"/>
      <c r="C1901"/>
      <c r="D1901"/>
      <c r="E1901"/>
      <c r="F1901"/>
    </row>
    <row r="1902" spans="1:6" x14ac:dyDescent="0.3">
      <c r="A1902"/>
      <c r="B1902"/>
      <c r="C1902"/>
      <c r="D1902"/>
      <c r="E1902"/>
      <c r="F1902"/>
    </row>
    <row r="1903" spans="1:6" x14ac:dyDescent="0.3">
      <c r="A1903"/>
      <c r="B1903"/>
      <c r="C1903"/>
      <c r="D1903"/>
      <c r="E1903"/>
      <c r="F1903"/>
    </row>
    <row r="1904" spans="1:6" x14ac:dyDescent="0.3">
      <c r="A1904"/>
      <c r="B1904"/>
      <c r="C1904"/>
      <c r="D1904"/>
      <c r="E1904"/>
      <c r="F1904"/>
    </row>
    <row r="1905" spans="1:6" x14ac:dyDescent="0.3">
      <c r="A1905"/>
      <c r="B1905"/>
      <c r="C1905"/>
      <c r="D1905"/>
      <c r="E1905"/>
      <c r="F1905"/>
    </row>
    <row r="1906" spans="1:6" x14ac:dyDescent="0.3">
      <c r="A1906"/>
      <c r="B1906"/>
      <c r="C1906"/>
      <c r="D1906"/>
      <c r="E1906"/>
      <c r="F1906"/>
    </row>
    <row r="1907" spans="1:6" x14ac:dyDescent="0.3">
      <c r="A1907"/>
      <c r="B1907"/>
      <c r="C1907"/>
      <c r="D1907"/>
      <c r="E1907"/>
      <c r="F1907"/>
    </row>
    <row r="1908" spans="1:6" x14ac:dyDescent="0.3">
      <c r="A1908"/>
      <c r="B1908"/>
      <c r="C1908"/>
      <c r="D1908"/>
      <c r="E1908"/>
      <c r="F1908"/>
    </row>
    <row r="1909" spans="1:6" x14ac:dyDescent="0.3">
      <c r="A1909"/>
      <c r="B1909"/>
      <c r="C1909"/>
      <c r="D1909"/>
      <c r="E1909"/>
      <c r="F1909"/>
    </row>
    <row r="1910" spans="1:6" x14ac:dyDescent="0.3">
      <c r="A1910"/>
      <c r="B1910"/>
      <c r="C1910"/>
      <c r="D1910"/>
      <c r="E1910"/>
      <c r="F1910"/>
    </row>
    <row r="1911" spans="1:6" x14ac:dyDescent="0.3">
      <c r="A1911"/>
      <c r="B1911"/>
      <c r="C1911"/>
      <c r="D1911"/>
      <c r="E1911"/>
      <c r="F1911"/>
    </row>
    <row r="1912" spans="1:6" x14ac:dyDescent="0.3">
      <c r="A1912"/>
      <c r="B1912"/>
      <c r="C1912"/>
      <c r="D1912"/>
      <c r="E1912"/>
      <c r="F1912"/>
    </row>
    <row r="1913" spans="1:6" x14ac:dyDescent="0.3">
      <c r="A1913"/>
      <c r="B1913"/>
      <c r="C1913"/>
      <c r="D1913"/>
      <c r="E1913"/>
      <c r="F1913"/>
    </row>
    <row r="1914" spans="1:6" x14ac:dyDescent="0.3">
      <c r="A1914"/>
      <c r="B1914"/>
      <c r="C1914"/>
      <c r="D1914"/>
      <c r="E1914"/>
      <c r="F1914"/>
    </row>
    <row r="1915" spans="1:6" x14ac:dyDescent="0.3">
      <c r="A1915"/>
      <c r="B1915"/>
      <c r="C1915"/>
      <c r="D1915"/>
      <c r="E1915"/>
      <c r="F1915"/>
    </row>
    <row r="1916" spans="1:6" x14ac:dyDescent="0.3">
      <c r="A1916"/>
      <c r="B1916"/>
      <c r="C1916"/>
      <c r="D1916"/>
      <c r="E1916"/>
      <c r="F1916"/>
    </row>
    <row r="1917" spans="1:6" x14ac:dyDescent="0.3">
      <c r="A1917"/>
      <c r="B1917"/>
      <c r="C1917"/>
      <c r="D1917"/>
      <c r="E1917"/>
      <c r="F1917"/>
    </row>
    <row r="1918" spans="1:6" x14ac:dyDescent="0.3">
      <c r="A1918"/>
      <c r="B1918"/>
      <c r="C1918"/>
      <c r="D1918"/>
      <c r="E1918"/>
      <c r="F1918"/>
    </row>
    <row r="1919" spans="1:6" x14ac:dyDescent="0.3">
      <c r="A1919"/>
      <c r="B1919"/>
      <c r="C1919"/>
      <c r="D1919"/>
      <c r="E1919"/>
      <c r="F1919"/>
    </row>
    <row r="1920" spans="1:6" x14ac:dyDescent="0.3">
      <c r="A1920"/>
      <c r="B1920"/>
      <c r="C1920"/>
      <c r="D1920"/>
      <c r="E1920"/>
      <c r="F1920"/>
    </row>
    <row r="1921" spans="1:6" x14ac:dyDescent="0.3">
      <c r="A1921"/>
      <c r="B1921"/>
      <c r="C1921"/>
      <c r="D1921"/>
      <c r="E1921"/>
      <c r="F1921"/>
    </row>
    <row r="1922" spans="1:6" x14ac:dyDescent="0.3">
      <c r="A1922"/>
      <c r="B1922"/>
      <c r="C1922"/>
      <c r="D1922"/>
      <c r="E1922"/>
      <c r="F1922"/>
    </row>
    <row r="1923" spans="1:6" x14ac:dyDescent="0.3">
      <c r="A1923"/>
      <c r="B1923"/>
      <c r="C1923"/>
      <c r="D1923"/>
      <c r="E1923"/>
      <c r="F1923"/>
    </row>
    <row r="1924" spans="1:6" x14ac:dyDescent="0.3">
      <c r="A1924"/>
      <c r="B1924"/>
      <c r="C1924"/>
      <c r="D1924"/>
      <c r="E1924"/>
      <c r="F1924"/>
    </row>
    <row r="1925" spans="1:6" x14ac:dyDescent="0.3">
      <c r="A1925"/>
      <c r="B1925"/>
      <c r="C1925"/>
      <c r="D1925"/>
      <c r="E1925"/>
      <c r="F1925"/>
    </row>
    <row r="1926" spans="1:6" x14ac:dyDescent="0.3">
      <c r="A1926"/>
      <c r="B1926"/>
      <c r="C1926"/>
      <c r="D1926"/>
      <c r="E1926"/>
      <c r="F1926"/>
    </row>
    <row r="1927" spans="1:6" x14ac:dyDescent="0.3">
      <c r="A1927"/>
      <c r="B1927"/>
      <c r="C1927"/>
      <c r="D1927"/>
      <c r="E1927"/>
      <c r="F1927"/>
    </row>
    <row r="1928" spans="1:6" x14ac:dyDescent="0.3">
      <c r="A1928"/>
      <c r="B1928"/>
      <c r="C1928"/>
      <c r="D1928"/>
      <c r="E1928"/>
      <c r="F1928"/>
    </row>
    <row r="1929" spans="1:6" x14ac:dyDescent="0.3">
      <c r="A1929"/>
      <c r="B1929"/>
      <c r="C1929"/>
      <c r="D1929"/>
      <c r="E1929"/>
      <c r="F1929"/>
    </row>
    <row r="1930" spans="1:6" x14ac:dyDescent="0.3">
      <c r="A1930"/>
      <c r="B1930"/>
      <c r="C1930"/>
      <c r="D1930"/>
      <c r="E1930"/>
      <c r="F1930"/>
    </row>
    <row r="1931" spans="1:6" x14ac:dyDescent="0.3">
      <c r="A1931"/>
      <c r="B1931"/>
      <c r="C1931"/>
      <c r="D1931"/>
      <c r="E1931"/>
      <c r="F1931"/>
    </row>
    <row r="1932" spans="1:6" x14ac:dyDescent="0.3">
      <c r="A1932"/>
      <c r="B1932"/>
      <c r="C1932"/>
      <c r="D1932"/>
      <c r="E1932"/>
      <c r="F1932"/>
    </row>
    <row r="1933" spans="1:6" x14ac:dyDescent="0.3">
      <c r="A1933"/>
      <c r="B1933"/>
      <c r="C1933"/>
      <c r="D1933"/>
      <c r="E1933"/>
      <c r="F1933"/>
    </row>
    <row r="1934" spans="1:6" x14ac:dyDescent="0.3">
      <c r="A1934"/>
      <c r="B1934"/>
      <c r="C1934"/>
      <c r="D1934"/>
      <c r="E1934"/>
      <c r="F1934"/>
    </row>
    <row r="1935" spans="1:6" x14ac:dyDescent="0.3">
      <c r="A1935"/>
      <c r="B1935"/>
      <c r="C1935"/>
      <c r="D1935"/>
      <c r="E1935"/>
      <c r="F1935"/>
    </row>
    <row r="1936" spans="1:6" x14ac:dyDescent="0.3">
      <c r="A1936"/>
      <c r="B1936"/>
      <c r="C1936"/>
      <c r="D1936"/>
      <c r="E1936"/>
      <c r="F1936"/>
    </row>
    <row r="1937" spans="1:6" x14ac:dyDescent="0.3">
      <c r="A1937"/>
      <c r="B1937"/>
      <c r="C1937"/>
      <c r="D1937"/>
      <c r="E1937"/>
      <c r="F1937"/>
    </row>
    <row r="1938" spans="1:6" x14ac:dyDescent="0.3">
      <c r="A1938"/>
      <c r="B1938"/>
      <c r="C1938"/>
      <c r="D1938"/>
      <c r="E1938"/>
      <c r="F1938"/>
    </row>
    <row r="1939" spans="1:6" x14ac:dyDescent="0.3">
      <c r="A1939"/>
      <c r="B1939"/>
      <c r="C1939"/>
      <c r="D1939"/>
      <c r="E1939"/>
      <c r="F1939"/>
    </row>
    <row r="1940" spans="1:6" x14ac:dyDescent="0.3">
      <c r="A1940"/>
      <c r="B1940"/>
      <c r="C1940"/>
      <c r="D1940"/>
      <c r="E1940"/>
      <c r="F1940"/>
    </row>
    <row r="1941" spans="1:6" x14ac:dyDescent="0.3">
      <c r="A1941"/>
      <c r="B1941"/>
      <c r="C1941"/>
      <c r="D1941"/>
      <c r="E1941"/>
      <c r="F1941"/>
    </row>
    <row r="1942" spans="1:6" x14ac:dyDescent="0.3">
      <c r="A1942"/>
      <c r="B1942"/>
      <c r="C1942"/>
      <c r="D1942"/>
      <c r="E1942"/>
      <c r="F1942"/>
    </row>
    <row r="1943" spans="1:6" x14ac:dyDescent="0.3">
      <c r="A1943"/>
      <c r="B1943"/>
      <c r="C1943"/>
      <c r="D1943"/>
      <c r="E1943"/>
      <c r="F1943"/>
    </row>
    <row r="1944" spans="1:6" x14ac:dyDescent="0.3">
      <c r="A1944"/>
      <c r="B1944"/>
      <c r="C1944"/>
      <c r="D1944"/>
      <c r="E1944"/>
      <c r="F1944"/>
    </row>
    <row r="1945" spans="1:6" x14ac:dyDescent="0.3">
      <c r="A1945"/>
      <c r="B1945"/>
      <c r="C1945"/>
      <c r="D1945"/>
      <c r="E1945"/>
      <c r="F1945"/>
    </row>
    <row r="1946" spans="1:6" x14ac:dyDescent="0.3">
      <c r="A1946"/>
      <c r="B1946"/>
      <c r="C1946"/>
      <c r="D1946"/>
      <c r="E1946"/>
      <c r="F1946"/>
    </row>
    <row r="1947" spans="1:6" x14ac:dyDescent="0.3">
      <c r="A1947"/>
      <c r="B1947"/>
      <c r="C1947"/>
      <c r="D1947"/>
      <c r="E1947"/>
      <c r="F1947"/>
    </row>
    <row r="1948" spans="1:6" x14ac:dyDescent="0.3">
      <c r="A1948"/>
      <c r="B1948"/>
      <c r="C1948"/>
      <c r="D1948"/>
      <c r="E1948"/>
      <c r="F1948"/>
    </row>
    <row r="1949" spans="1:6" x14ac:dyDescent="0.3">
      <c r="A1949"/>
      <c r="B1949"/>
      <c r="C1949"/>
      <c r="D1949"/>
      <c r="E1949"/>
      <c r="F1949"/>
    </row>
    <row r="1950" spans="1:6" x14ac:dyDescent="0.3">
      <c r="A1950"/>
      <c r="B1950"/>
      <c r="C1950"/>
      <c r="D1950"/>
      <c r="E1950"/>
      <c r="F1950"/>
    </row>
    <row r="1951" spans="1:6" x14ac:dyDescent="0.3">
      <c r="A1951"/>
      <c r="B1951"/>
      <c r="C1951"/>
      <c r="D1951"/>
      <c r="E1951"/>
      <c r="F1951"/>
    </row>
    <row r="1952" spans="1:6" x14ac:dyDescent="0.3">
      <c r="A1952"/>
      <c r="B1952"/>
      <c r="C1952"/>
      <c r="D1952"/>
      <c r="E1952"/>
      <c r="F1952"/>
    </row>
    <row r="1953" spans="1:6" x14ac:dyDescent="0.3">
      <c r="A1953"/>
      <c r="B1953"/>
      <c r="C1953"/>
      <c r="D1953"/>
      <c r="E1953"/>
      <c r="F1953"/>
    </row>
    <row r="1954" spans="1:6" x14ac:dyDescent="0.3">
      <c r="A1954"/>
      <c r="B1954"/>
      <c r="C1954"/>
      <c r="D1954"/>
      <c r="E1954"/>
      <c r="F1954"/>
    </row>
    <row r="1955" spans="1:6" x14ac:dyDescent="0.3">
      <c r="A1955"/>
      <c r="B1955"/>
      <c r="C1955"/>
      <c r="D1955"/>
      <c r="E1955"/>
      <c r="F1955"/>
    </row>
    <row r="1956" spans="1:6" x14ac:dyDescent="0.3">
      <c r="A1956"/>
      <c r="B1956"/>
      <c r="C1956"/>
      <c r="D1956"/>
      <c r="E1956"/>
      <c r="F1956"/>
    </row>
    <row r="1957" spans="1:6" x14ac:dyDescent="0.3">
      <c r="A1957"/>
      <c r="B1957"/>
      <c r="C1957"/>
      <c r="D1957"/>
      <c r="E1957"/>
      <c r="F1957"/>
    </row>
    <row r="1958" spans="1:6" x14ac:dyDescent="0.3">
      <c r="A1958"/>
      <c r="B1958"/>
      <c r="C1958"/>
      <c r="D1958"/>
      <c r="E1958"/>
      <c r="F1958"/>
    </row>
    <row r="1959" spans="1:6" x14ac:dyDescent="0.3">
      <c r="A1959"/>
      <c r="B1959"/>
      <c r="C1959"/>
      <c r="D1959"/>
      <c r="E1959"/>
      <c r="F1959"/>
    </row>
    <row r="1960" spans="1:6" x14ac:dyDescent="0.3">
      <c r="A1960"/>
      <c r="B1960"/>
      <c r="C1960"/>
      <c r="D1960"/>
      <c r="E1960"/>
      <c r="F1960"/>
    </row>
    <row r="1961" spans="1:6" x14ac:dyDescent="0.3">
      <c r="A1961"/>
      <c r="B1961"/>
      <c r="C1961"/>
      <c r="D1961"/>
      <c r="E1961"/>
      <c r="F1961"/>
    </row>
    <row r="1962" spans="1:6" x14ac:dyDescent="0.3">
      <c r="A1962"/>
      <c r="B1962"/>
      <c r="C1962"/>
      <c r="D1962"/>
      <c r="E1962"/>
      <c r="F1962"/>
    </row>
    <row r="1963" spans="1:6" x14ac:dyDescent="0.3">
      <c r="A1963"/>
      <c r="B1963"/>
      <c r="C1963"/>
      <c r="D1963"/>
      <c r="E1963"/>
      <c r="F1963"/>
    </row>
    <row r="1964" spans="1:6" x14ac:dyDescent="0.3">
      <c r="A1964"/>
      <c r="B1964"/>
      <c r="C1964"/>
      <c r="D1964"/>
      <c r="E1964"/>
      <c r="F1964"/>
    </row>
    <row r="1965" spans="1:6" x14ac:dyDescent="0.3">
      <c r="A1965"/>
      <c r="B1965"/>
      <c r="C1965"/>
      <c r="D1965"/>
      <c r="E1965"/>
      <c r="F1965"/>
    </row>
    <row r="1966" spans="1:6" x14ac:dyDescent="0.3">
      <c r="A1966"/>
      <c r="B1966"/>
      <c r="C1966"/>
      <c r="D1966"/>
      <c r="E1966"/>
      <c r="F1966"/>
    </row>
    <row r="1967" spans="1:6" x14ac:dyDescent="0.3">
      <c r="A1967"/>
      <c r="B1967"/>
      <c r="C1967"/>
      <c r="D1967"/>
      <c r="E1967"/>
      <c r="F1967"/>
    </row>
    <row r="1968" spans="1:6" x14ac:dyDescent="0.3">
      <c r="A1968"/>
      <c r="B1968"/>
      <c r="C1968"/>
      <c r="D1968"/>
      <c r="E1968"/>
      <c r="F1968"/>
    </row>
    <row r="1969" spans="1:6" x14ac:dyDescent="0.3">
      <c r="A1969"/>
      <c r="B1969"/>
      <c r="C1969"/>
      <c r="D1969"/>
      <c r="E1969"/>
      <c r="F1969"/>
    </row>
    <row r="1970" spans="1:6" x14ac:dyDescent="0.3">
      <c r="A1970"/>
      <c r="B1970"/>
      <c r="C1970"/>
      <c r="D1970"/>
      <c r="E1970"/>
      <c r="F1970"/>
    </row>
    <row r="1971" spans="1:6" x14ac:dyDescent="0.3">
      <c r="A1971"/>
      <c r="B1971"/>
      <c r="C1971"/>
      <c r="D1971"/>
      <c r="E1971"/>
      <c r="F1971"/>
    </row>
    <row r="1972" spans="1:6" x14ac:dyDescent="0.3">
      <c r="A1972"/>
      <c r="B1972"/>
      <c r="C1972"/>
      <c r="D1972"/>
      <c r="E1972"/>
      <c r="F1972"/>
    </row>
    <row r="1973" spans="1:6" x14ac:dyDescent="0.3">
      <c r="A1973"/>
      <c r="B1973"/>
      <c r="C1973"/>
      <c r="D1973"/>
      <c r="E1973"/>
      <c r="F1973"/>
    </row>
    <row r="1974" spans="1:6" x14ac:dyDescent="0.3">
      <c r="A1974"/>
      <c r="B1974"/>
      <c r="C1974"/>
      <c r="D1974"/>
      <c r="E1974"/>
      <c r="F1974"/>
    </row>
    <row r="1975" spans="1:6" x14ac:dyDescent="0.3">
      <c r="A1975"/>
      <c r="B1975"/>
      <c r="C1975"/>
      <c r="D1975"/>
      <c r="E1975"/>
      <c r="F1975"/>
    </row>
    <row r="1976" spans="1:6" x14ac:dyDescent="0.3">
      <c r="A1976"/>
      <c r="B1976"/>
      <c r="C1976"/>
      <c r="D1976"/>
      <c r="E1976"/>
      <c r="F1976"/>
    </row>
    <row r="1977" spans="1:6" x14ac:dyDescent="0.3">
      <c r="A1977"/>
      <c r="B1977"/>
      <c r="C1977"/>
      <c r="D1977"/>
      <c r="E1977"/>
      <c r="F1977"/>
    </row>
    <row r="1978" spans="1:6" x14ac:dyDescent="0.3">
      <c r="A1978"/>
      <c r="B1978"/>
      <c r="C1978"/>
      <c r="D1978"/>
      <c r="E1978"/>
      <c r="F1978"/>
    </row>
    <row r="1979" spans="1:6" x14ac:dyDescent="0.3">
      <c r="A1979"/>
      <c r="B1979"/>
      <c r="C1979"/>
      <c r="D1979"/>
      <c r="E1979"/>
      <c r="F1979"/>
    </row>
    <row r="1980" spans="1:6" x14ac:dyDescent="0.3">
      <c r="A1980"/>
      <c r="B1980"/>
      <c r="C1980"/>
      <c r="D1980"/>
      <c r="E1980"/>
      <c r="F1980"/>
    </row>
    <row r="1981" spans="1:6" x14ac:dyDescent="0.3">
      <c r="A1981"/>
      <c r="B1981"/>
      <c r="C1981"/>
      <c r="D1981"/>
      <c r="E1981"/>
      <c r="F1981"/>
    </row>
    <row r="1982" spans="1:6" x14ac:dyDescent="0.3">
      <c r="A1982"/>
      <c r="B1982"/>
      <c r="C1982"/>
      <c r="D1982"/>
      <c r="E1982"/>
      <c r="F1982"/>
    </row>
    <row r="1983" spans="1:6" x14ac:dyDescent="0.3">
      <c r="A1983"/>
      <c r="B1983"/>
      <c r="C1983"/>
      <c r="D1983"/>
      <c r="E1983"/>
      <c r="F1983"/>
    </row>
    <row r="1984" spans="1:6" x14ac:dyDescent="0.3">
      <c r="A1984"/>
      <c r="B1984"/>
      <c r="C1984"/>
      <c r="D1984"/>
      <c r="E1984"/>
      <c r="F1984"/>
    </row>
    <row r="1985" spans="1:6" x14ac:dyDescent="0.3">
      <c r="A1985"/>
      <c r="B1985"/>
      <c r="C1985"/>
      <c r="D1985"/>
      <c r="E1985"/>
      <c r="F1985"/>
    </row>
    <row r="1986" spans="1:6" x14ac:dyDescent="0.3">
      <c r="A1986"/>
      <c r="B1986"/>
      <c r="C1986"/>
      <c r="D1986"/>
      <c r="E1986"/>
      <c r="F1986"/>
    </row>
    <row r="1987" spans="1:6" x14ac:dyDescent="0.3">
      <c r="A1987"/>
      <c r="B1987"/>
      <c r="C1987"/>
      <c r="D1987"/>
      <c r="E1987"/>
      <c r="F1987"/>
    </row>
    <row r="1988" spans="1:6" x14ac:dyDescent="0.3">
      <c r="A1988"/>
      <c r="B1988"/>
      <c r="C1988"/>
      <c r="D1988"/>
      <c r="E1988"/>
      <c r="F1988"/>
    </row>
    <row r="1989" spans="1:6" x14ac:dyDescent="0.3">
      <c r="A1989"/>
      <c r="B1989"/>
      <c r="C1989"/>
      <c r="D1989"/>
      <c r="E1989"/>
      <c r="F1989"/>
    </row>
    <row r="1990" spans="1:6" x14ac:dyDescent="0.3">
      <c r="A1990"/>
      <c r="B1990"/>
      <c r="C1990"/>
      <c r="D1990"/>
      <c r="E1990"/>
      <c r="F1990"/>
    </row>
    <row r="1991" spans="1:6" x14ac:dyDescent="0.3">
      <c r="A1991"/>
      <c r="B1991"/>
      <c r="C1991"/>
      <c r="D1991"/>
      <c r="E1991"/>
      <c r="F1991"/>
    </row>
    <row r="1992" spans="1:6" x14ac:dyDescent="0.3">
      <c r="A1992"/>
      <c r="B1992"/>
      <c r="C1992"/>
      <c r="D1992"/>
      <c r="E1992"/>
      <c r="F1992"/>
    </row>
    <row r="1993" spans="1:6" x14ac:dyDescent="0.3">
      <c r="A1993"/>
      <c r="B1993"/>
      <c r="C1993"/>
      <c r="D1993"/>
      <c r="E1993"/>
      <c r="F1993"/>
    </row>
    <row r="1994" spans="1:6" x14ac:dyDescent="0.3">
      <c r="A1994"/>
      <c r="B1994"/>
      <c r="C1994"/>
      <c r="D1994"/>
      <c r="E1994"/>
      <c r="F1994"/>
    </row>
    <row r="1995" spans="1:6" x14ac:dyDescent="0.3">
      <c r="A1995"/>
      <c r="B1995"/>
      <c r="C1995"/>
      <c r="D1995"/>
      <c r="E1995"/>
      <c r="F1995"/>
    </row>
    <row r="1996" spans="1:6" x14ac:dyDescent="0.3">
      <c r="A1996"/>
      <c r="B1996"/>
      <c r="C1996"/>
      <c r="D1996"/>
      <c r="E1996"/>
      <c r="F1996"/>
    </row>
    <row r="1997" spans="1:6" x14ac:dyDescent="0.3">
      <c r="A1997"/>
      <c r="B1997"/>
      <c r="C1997"/>
      <c r="D1997"/>
      <c r="E1997"/>
      <c r="F1997"/>
    </row>
    <row r="1998" spans="1:6" x14ac:dyDescent="0.3">
      <c r="A1998"/>
      <c r="B1998"/>
      <c r="C1998"/>
      <c r="D1998"/>
      <c r="E1998"/>
      <c r="F1998"/>
    </row>
    <row r="1999" spans="1:6" x14ac:dyDescent="0.3">
      <c r="A1999"/>
      <c r="B1999"/>
      <c r="C1999"/>
      <c r="D1999"/>
      <c r="E1999"/>
      <c r="F1999"/>
    </row>
    <row r="2000" spans="1:6" x14ac:dyDescent="0.3">
      <c r="A2000"/>
      <c r="B2000"/>
      <c r="C2000"/>
      <c r="D2000"/>
      <c r="E2000"/>
      <c r="F2000"/>
    </row>
    <row r="2001" spans="1:6" x14ac:dyDescent="0.3">
      <c r="A2001"/>
      <c r="B2001"/>
      <c r="C2001"/>
      <c r="D2001"/>
      <c r="E2001"/>
      <c r="F2001"/>
    </row>
    <row r="2002" spans="1:6" x14ac:dyDescent="0.3">
      <c r="A2002"/>
      <c r="B2002"/>
      <c r="C2002"/>
      <c r="D2002"/>
      <c r="E2002"/>
      <c r="F2002"/>
    </row>
    <row r="2003" spans="1:6" x14ac:dyDescent="0.3">
      <c r="A2003"/>
      <c r="B2003"/>
      <c r="C2003"/>
      <c r="D2003"/>
      <c r="E2003"/>
      <c r="F2003"/>
    </row>
    <row r="2004" spans="1:6" x14ac:dyDescent="0.3">
      <c r="A2004"/>
      <c r="B2004"/>
      <c r="C2004"/>
      <c r="D2004"/>
      <c r="E2004"/>
      <c r="F2004"/>
    </row>
    <row r="2005" spans="1:6" x14ac:dyDescent="0.3">
      <c r="A2005"/>
      <c r="B2005"/>
      <c r="C2005"/>
      <c r="D2005"/>
      <c r="E2005"/>
      <c r="F2005"/>
    </row>
    <row r="2006" spans="1:6" x14ac:dyDescent="0.3">
      <c r="A2006"/>
      <c r="B2006"/>
      <c r="C2006"/>
      <c r="D2006"/>
      <c r="E2006"/>
      <c r="F2006"/>
    </row>
    <row r="2007" spans="1:6" x14ac:dyDescent="0.3">
      <c r="A2007"/>
      <c r="B2007"/>
      <c r="C2007"/>
      <c r="D2007"/>
      <c r="E2007"/>
      <c r="F2007"/>
    </row>
    <row r="2008" spans="1:6" x14ac:dyDescent="0.3">
      <c r="A2008"/>
      <c r="B2008"/>
      <c r="C2008"/>
      <c r="D2008"/>
      <c r="E2008"/>
      <c r="F2008"/>
    </row>
    <row r="2009" spans="1:6" x14ac:dyDescent="0.3">
      <c r="A2009"/>
      <c r="B2009"/>
      <c r="C2009"/>
      <c r="D2009"/>
      <c r="E2009"/>
      <c r="F2009"/>
    </row>
    <row r="2010" spans="1:6" x14ac:dyDescent="0.3">
      <c r="A2010"/>
      <c r="B2010"/>
      <c r="C2010"/>
      <c r="D2010"/>
      <c r="E2010"/>
      <c r="F2010"/>
    </row>
    <row r="2011" spans="1:6" x14ac:dyDescent="0.3">
      <c r="A2011"/>
      <c r="B2011"/>
      <c r="C2011"/>
      <c r="D2011"/>
      <c r="E2011"/>
      <c r="F2011"/>
    </row>
    <row r="2012" spans="1:6" x14ac:dyDescent="0.3">
      <c r="A2012"/>
      <c r="B2012"/>
      <c r="C2012"/>
      <c r="D2012"/>
      <c r="E2012"/>
      <c r="F2012"/>
    </row>
    <row r="2013" spans="1:6" x14ac:dyDescent="0.3">
      <c r="A2013"/>
      <c r="B2013"/>
      <c r="C2013"/>
      <c r="D2013"/>
      <c r="E2013"/>
      <c r="F2013"/>
    </row>
    <row r="2014" spans="1:6" x14ac:dyDescent="0.3">
      <c r="A2014"/>
      <c r="B2014"/>
      <c r="C2014"/>
      <c r="D2014"/>
      <c r="E2014"/>
      <c r="F2014"/>
    </row>
    <row r="2015" spans="1:6" x14ac:dyDescent="0.3">
      <c r="A2015"/>
      <c r="B2015"/>
      <c r="C2015"/>
      <c r="D2015"/>
      <c r="E2015"/>
      <c r="F2015"/>
    </row>
    <row r="2016" spans="1:6" x14ac:dyDescent="0.3">
      <c r="A2016"/>
      <c r="B2016"/>
      <c r="C2016"/>
      <c r="D2016"/>
      <c r="E2016"/>
      <c r="F2016"/>
    </row>
    <row r="2017" spans="1:6" x14ac:dyDescent="0.3">
      <c r="A2017"/>
      <c r="B2017"/>
      <c r="C2017"/>
      <c r="D2017"/>
      <c r="E2017"/>
      <c r="F2017"/>
    </row>
    <row r="2018" spans="1:6" x14ac:dyDescent="0.3">
      <c r="A2018"/>
      <c r="B2018"/>
      <c r="C2018"/>
      <c r="D2018"/>
      <c r="E2018"/>
      <c r="F2018"/>
    </row>
    <row r="2019" spans="1:6" x14ac:dyDescent="0.3">
      <c r="A2019"/>
      <c r="B2019"/>
      <c r="C2019"/>
      <c r="D2019"/>
      <c r="E2019"/>
      <c r="F2019"/>
    </row>
    <row r="2020" spans="1:6" x14ac:dyDescent="0.3">
      <c r="A2020"/>
      <c r="B2020"/>
      <c r="C2020"/>
      <c r="D2020"/>
      <c r="E2020"/>
      <c r="F2020"/>
    </row>
    <row r="2021" spans="1:6" x14ac:dyDescent="0.3">
      <c r="A2021"/>
      <c r="B2021"/>
      <c r="C2021"/>
      <c r="D2021"/>
      <c r="E2021"/>
      <c r="F2021"/>
    </row>
    <row r="2022" spans="1:6" x14ac:dyDescent="0.3">
      <c r="A2022"/>
      <c r="B2022"/>
      <c r="C2022"/>
      <c r="D2022"/>
      <c r="E2022"/>
      <c r="F2022"/>
    </row>
    <row r="2023" spans="1:6" x14ac:dyDescent="0.3">
      <c r="A2023"/>
      <c r="B2023"/>
      <c r="C2023"/>
      <c r="D2023"/>
      <c r="E2023"/>
      <c r="F2023"/>
    </row>
    <row r="2024" spans="1:6" x14ac:dyDescent="0.3">
      <c r="A2024"/>
      <c r="B2024"/>
      <c r="C2024"/>
      <c r="D2024"/>
      <c r="E2024"/>
      <c r="F2024"/>
    </row>
    <row r="2025" spans="1:6" x14ac:dyDescent="0.3">
      <c r="A2025"/>
      <c r="B2025"/>
      <c r="C2025"/>
      <c r="D2025"/>
      <c r="E2025"/>
      <c r="F2025"/>
    </row>
    <row r="2026" spans="1:6" x14ac:dyDescent="0.3">
      <c r="A2026"/>
      <c r="B2026"/>
      <c r="C2026"/>
      <c r="D2026"/>
      <c r="E2026"/>
      <c r="F2026"/>
    </row>
    <row r="2027" spans="1:6" x14ac:dyDescent="0.3">
      <c r="A2027"/>
      <c r="B2027"/>
      <c r="C2027"/>
      <c r="D2027"/>
      <c r="E2027"/>
      <c r="F2027"/>
    </row>
    <row r="2028" spans="1:6" x14ac:dyDescent="0.3">
      <c r="A2028"/>
      <c r="B2028"/>
      <c r="C2028"/>
      <c r="D2028"/>
      <c r="E2028"/>
      <c r="F2028"/>
    </row>
    <row r="2029" spans="1:6" x14ac:dyDescent="0.3">
      <c r="A2029"/>
      <c r="B2029"/>
      <c r="C2029"/>
      <c r="D2029"/>
      <c r="E2029"/>
      <c r="F2029"/>
    </row>
    <row r="2030" spans="1:6" x14ac:dyDescent="0.3">
      <c r="A2030"/>
      <c r="B2030"/>
      <c r="C2030"/>
      <c r="D2030"/>
      <c r="E2030"/>
      <c r="F2030"/>
    </row>
    <row r="2031" spans="1:6" x14ac:dyDescent="0.3">
      <c r="A2031"/>
      <c r="B2031"/>
      <c r="C2031"/>
      <c r="D2031"/>
      <c r="E2031"/>
      <c r="F2031"/>
    </row>
    <row r="2032" spans="1:6" x14ac:dyDescent="0.3">
      <c r="A2032"/>
      <c r="B2032"/>
      <c r="C2032"/>
      <c r="D2032"/>
      <c r="E2032"/>
      <c r="F2032"/>
    </row>
    <row r="2033" spans="1:6" x14ac:dyDescent="0.3">
      <c r="A2033"/>
      <c r="B2033"/>
      <c r="C2033"/>
      <c r="D2033"/>
      <c r="E2033"/>
      <c r="F2033"/>
    </row>
    <row r="2034" spans="1:6" x14ac:dyDescent="0.3">
      <c r="A2034"/>
      <c r="B2034"/>
      <c r="C2034"/>
      <c r="D2034"/>
      <c r="E2034"/>
      <c r="F2034"/>
    </row>
    <row r="2035" spans="1:6" x14ac:dyDescent="0.3">
      <c r="A2035"/>
      <c r="B2035"/>
      <c r="C2035"/>
      <c r="D2035"/>
      <c r="E2035"/>
      <c r="F2035"/>
    </row>
    <row r="2036" spans="1:6" x14ac:dyDescent="0.3">
      <c r="A2036"/>
      <c r="B2036"/>
      <c r="C2036"/>
      <c r="D2036"/>
      <c r="E2036"/>
      <c r="F2036"/>
    </row>
    <row r="2037" spans="1:6" x14ac:dyDescent="0.3">
      <c r="A2037"/>
      <c r="B2037"/>
      <c r="C2037"/>
      <c r="D2037"/>
      <c r="E2037"/>
      <c r="F2037"/>
    </row>
    <row r="2038" spans="1:6" x14ac:dyDescent="0.3">
      <c r="A2038"/>
      <c r="B2038"/>
      <c r="C2038"/>
      <c r="D2038"/>
      <c r="E2038"/>
      <c r="F2038"/>
    </row>
    <row r="2039" spans="1:6" x14ac:dyDescent="0.3">
      <c r="A2039"/>
      <c r="B2039"/>
      <c r="C2039"/>
      <c r="D2039"/>
      <c r="E2039"/>
      <c r="F2039"/>
    </row>
    <row r="2040" spans="1:6" x14ac:dyDescent="0.3">
      <c r="A2040"/>
      <c r="B2040"/>
      <c r="C2040"/>
      <c r="D2040"/>
      <c r="E2040"/>
      <c r="F2040"/>
    </row>
    <row r="2041" spans="1:6" x14ac:dyDescent="0.3">
      <c r="A2041"/>
      <c r="B2041"/>
      <c r="C2041"/>
      <c r="D2041"/>
      <c r="E2041"/>
      <c r="F2041"/>
    </row>
    <row r="2042" spans="1:6" x14ac:dyDescent="0.3">
      <c r="A2042"/>
      <c r="B2042"/>
      <c r="C2042"/>
      <c r="D2042"/>
      <c r="E2042"/>
      <c r="F2042"/>
    </row>
    <row r="2043" spans="1:6" x14ac:dyDescent="0.3">
      <c r="A2043"/>
      <c r="B2043"/>
      <c r="C2043"/>
      <c r="D2043"/>
      <c r="E2043"/>
      <c r="F2043"/>
    </row>
    <row r="2044" spans="1:6" x14ac:dyDescent="0.3">
      <c r="A2044"/>
      <c r="B2044"/>
      <c r="C2044"/>
      <c r="D2044"/>
      <c r="E2044"/>
      <c r="F2044"/>
    </row>
    <row r="2045" spans="1:6" x14ac:dyDescent="0.3">
      <c r="A2045"/>
      <c r="B2045"/>
      <c r="C2045"/>
      <c r="D2045"/>
      <c r="E2045"/>
      <c r="F2045"/>
    </row>
    <row r="2046" spans="1:6" x14ac:dyDescent="0.3">
      <c r="A2046"/>
      <c r="B2046"/>
      <c r="C2046"/>
      <c r="D2046"/>
      <c r="E2046"/>
      <c r="F2046"/>
    </row>
    <row r="2047" spans="1:6" x14ac:dyDescent="0.3">
      <c r="A2047"/>
      <c r="B2047"/>
      <c r="C2047"/>
      <c r="D2047"/>
      <c r="E2047"/>
      <c r="F2047"/>
    </row>
    <row r="2048" spans="1:6" x14ac:dyDescent="0.3">
      <c r="A2048"/>
      <c r="B2048"/>
      <c r="C2048"/>
      <c r="D2048"/>
      <c r="E2048"/>
      <c r="F2048"/>
    </row>
    <row r="2049" spans="1:6" x14ac:dyDescent="0.3">
      <c r="A2049"/>
      <c r="B2049"/>
      <c r="C2049"/>
      <c r="D2049"/>
      <c r="E2049"/>
      <c r="F2049"/>
    </row>
    <row r="2050" spans="1:6" x14ac:dyDescent="0.3">
      <c r="A2050"/>
      <c r="B2050"/>
      <c r="C2050"/>
      <c r="D2050"/>
      <c r="E2050"/>
      <c r="F2050"/>
    </row>
    <row r="2051" spans="1:6" x14ac:dyDescent="0.3">
      <c r="A2051"/>
      <c r="B2051"/>
      <c r="C2051"/>
      <c r="D2051"/>
      <c r="E2051"/>
      <c r="F2051"/>
    </row>
    <row r="2052" spans="1:6" x14ac:dyDescent="0.3">
      <c r="A2052"/>
      <c r="B2052"/>
      <c r="C2052"/>
      <c r="D2052"/>
      <c r="E2052"/>
      <c r="F2052"/>
    </row>
    <row r="2053" spans="1:6" x14ac:dyDescent="0.3">
      <c r="A2053"/>
      <c r="B2053"/>
      <c r="C2053"/>
      <c r="D2053"/>
      <c r="E2053"/>
      <c r="F2053"/>
    </row>
    <row r="2054" spans="1:6" x14ac:dyDescent="0.3">
      <c r="A2054"/>
      <c r="B2054"/>
      <c r="C2054"/>
      <c r="D2054"/>
      <c r="E2054"/>
      <c r="F2054"/>
    </row>
    <row r="2055" spans="1:6" x14ac:dyDescent="0.3">
      <c r="A2055"/>
      <c r="B2055"/>
      <c r="C2055"/>
      <c r="D2055"/>
      <c r="E2055"/>
      <c r="F2055"/>
    </row>
    <row r="2056" spans="1:6" x14ac:dyDescent="0.3">
      <c r="A2056"/>
      <c r="B2056"/>
      <c r="C2056"/>
      <c r="D2056"/>
      <c r="E2056"/>
      <c r="F2056"/>
    </row>
    <row r="2057" spans="1:6" x14ac:dyDescent="0.3">
      <c r="A2057"/>
      <c r="B2057"/>
      <c r="C2057"/>
      <c r="D2057"/>
      <c r="E2057"/>
      <c r="F2057"/>
    </row>
    <row r="2058" spans="1:6" x14ac:dyDescent="0.3">
      <c r="A2058"/>
      <c r="B2058"/>
      <c r="C2058"/>
      <c r="D2058"/>
      <c r="E2058"/>
      <c r="F2058"/>
    </row>
    <row r="2059" spans="1:6" x14ac:dyDescent="0.3">
      <c r="A2059"/>
      <c r="B2059"/>
      <c r="C2059"/>
      <c r="D2059"/>
      <c r="E2059"/>
      <c r="F2059"/>
    </row>
    <row r="2060" spans="1:6" x14ac:dyDescent="0.3">
      <c r="A2060"/>
      <c r="B2060"/>
      <c r="C2060"/>
      <c r="D2060"/>
      <c r="E2060"/>
      <c r="F2060"/>
    </row>
    <row r="2061" spans="1:6" x14ac:dyDescent="0.3">
      <c r="A2061"/>
      <c r="B2061"/>
      <c r="C2061"/>
      <c r="D2061"/>
      <c r="E2061"/>
      <c r="F2061"/>
    </row>
    <row r="2062" spans="1:6" x14ac:dyDescent="0.3">
      <c r="A2062"/>
      <c r="B2062"/>
      <c r="C2062"/>
      <c r="D2062"/>
      <c r="E2062"/>
      <c r="F2062"/>
    </row>
    <row r="2063" spans="1:6" x14ac:dyDescent="0.3">
      <c r="A2063"/>
      <c r="B2063"/>
      <c r="C2063"/>
      <c r="D2063"/>
      <c r="E2063"/>
      <c r="F2063"/>
    </row>
    <row r="2064" spans="1:6" x14ac:dyDescent="0.3">
      <c r="A2064"/>
      <c r="B2064"/>
      <c r="C2064"/>
      <c r="D2064"/>
      <c r="E2064"/>
      <c r="F2064"/>
    </row>
    <row r="2065" spans="1:6" x14ac:dyDescent="0.3">
      <c r="A2065"/>
      <c r="B2065"/>
      <c r="C2065"/>
      <c r="D2065"/>
      <c r="E2065"/>
      <c r="F2065"/>
    </row>
    <row r="2066" spans="1:6" x14ac:dyDescent="0.3">
      <c r="A2066"/>
      <c r="B2066"/>
      <c r="C2066"/>
      <c r="D2066"/>
      <c r="E2066"/>
      <c r="F2066"/>
    </row>
    <row r="2067" spans="1:6" x14ac:dyDescent="0.3">
      <c r="A2067"/>
      <c r="B2067"/>
      <c r="C2067"/>
      <c r="D2067"/>
      <c r="E2067"/>
      <c r="F2067"/>
    </row>
    <row r="2068" spans="1:6" x14ac:dyDescent="0.3">
      <c r="A2068"/>
      <c r="B2068"/>
      <c r="C2068"/>
      <c r="D2068"/>
      <c r="E2068"/>
      <c r="F2068"/>
    </row>
    <row r="2069" spans="1:6" x14ac:dyDescent="0.3">
      <c r="A2069"/>
      <c r="B2069"/>
      <c r="C2069"/>
      <c r="D2069"/>
      <c r="E2069"/>
      <c r="F2069"/>
    </row>
    <row r="2070" spans="1:6" x14ac:dyDescent="0.3">
      <c r="A2070"/>
      <c r="B2070"/>
      <c r="C2070"/>
      <c r="D2070"/>
      <c r="E2070"/>
      <c r="F2070"/>
    </row>
    <row r="2071" spans="1:6" x14ac:dyDescent="0.3">
      <c r="A2071"/>
      <c r="B2071"/>
      <c r="C2071"/>
      <c r="D2071"/>
      <c r="E2071"/>
      <c r="F2071"/>
    </row>
    <row r="2072" spans="1:6" x14ac:dyDescent="0.3">
      <c r="A2072"/>
      <c r="B2072"/>
      <c r="C2072"/>
      <c r="D2072"/>
      <c r="E2072"/>
      <c r="F2072"/>
    </row>
    <row r="2073" spans="1:6" x14ac:dyDescent="0.3">
      <c r="A2073"/>
      <c r="B2073"/>
      <c r="C2073"/>
      <c r="D2073"/>
      <c r="E2073"/>
      <c r="F2073"/>
    </row>
    <row r="2074" spans="1:6" x14ac:dyDescent="0.3">
      <c r="A2074"/>
      <c r="B2074"/>
      <c r="C2074"/>
      <c r="D2074"/>
      <c r="E2074"/>
      <c r="F2074"/>
    </row>
    <row r="2075" spans="1:6" x14ac:dyDescent="0.3">
      <c r="A2075"/>
      <c r="B2075"/>
      <c r="C2075"/>
      <c r="D2075"/>
      <c r="E2075"/>
      <c r="F2075"/>
    </row>
    <row r="2076" spans="1:6" x14ac:dyDescent="0.3">
      <c r="A2076"/>
      <c r="B2076"/>
      <c r="C2076"/>
      <c r="D2076"/>
      <c r="E2076"/>
      <c r="F2076"/>
    </row>
    <row r="2077" spans="1:6" x14ac:dyDescent="0.3">
      <c r="A2077"/>
      <c r="B2077"/>
      <c r="C2077"/>
      <c r="D2077"/>
      <c r="E2077"/>
      <c r="F2077"/>
    </row>
    <row r="2078" spans="1:6" x14ac:dyDescent="0.3">
      <c r="A2078"/>
      <c r="B2078"/>
      <c r="C2078"/>
      <c r="D2078"/>
      <c r="E2078"/>
      <c r="F2078"/>
    </row>
    <row r="2079" spans="1:6" x14ac:dyDescent="0.3">
      <c r="A2079"/>
      <c r="B2079"/>
      <c r="C2079"/>
      <c r="D2079"/>
      <c r="E2079"/>
      <c r="F2079"/>
    </row>
    <row r="2080" spans="1:6" x14ac:dyDescent="0.3">
      <c r="A2080"/>
      <c r="B2080"/>
      <c r="C2080"/>
      <c r="D2080"/>
      <c r="E2080"/>
      <c r="F2080"/>
    </row>
    <row r="2081" spans="1:6" x14ac:dyDescent="0.3">
      <c r="A2081"/>
      <c r="B2081"/>
      <c r="C2081"/>
      <c r="D2081"/>
      <c r="E2081"/>
      <c r="F2081"/>
    </row>
    <row r="2082" spans="1:6" x14ac:dyDescent="0.3">
      <c r="A2082"/>
      <c r="B2082"/>
      <c r="C2082"/>
      <c r="D2082"/>
      <c r="E2082"/>
      <c r="F2082"/>
    </row>
    <row r="2083" spans="1:6" x14ac:dyDescent="0.3">
      <c r="A2083"/>
      <c r="B2083"/>
      <c r="C2083"/>
      <c r="D2083"/>
      <c r="E2083"/>
      <c r="F2083"/>
    </row>
    <row r="2084" spans="1:6" x14ac:dyDescent="0.3">
      <c r="A2084"/>
      <c r="B2084"/>
      <c r="C2084"/>
      <c r="D2084"/>
      <c r="E2084"/>
      <c r="F2084"/>
    </row>
    <row r="2085" spans="1:6" x14ac:dyDescent="0.3">
      <c r="A2085"/>
      <c r="B2085"/>
      <c r="C2085"/>
      <c r="D2085"/>
      <c r="E2085"/>
      <c r="F2085"/>
    </row>
    <row r="2086" spans="1:6" x14ac:dyDescent="0.3">
      <c r="A2086"/>
      <c r="B2086"/>
      <c r="C2086"/>
      <c r="D2086"/>
      <c r="E2086"/>
      <c r="F2086"/>
    </row>
    <row r="2087" spans="1:6" x14ac:dyDescent="0.3">
      <c r="A2087"/>
      <c r="B2087"/>
      <c r="C2087"/>
      <c r="D2087"/>
      <c r="E2087"/>
      <c r="F2087"/>
    </row>
    <row r="2088" spans="1:6" x14ac:dyDescent="0.3">
      <c r="A2088"/>
      <c r="B2088"/>
      <c r="C2088"/>
      <c r="D2088"/>
      <c r="E2088"/>
      <c r="F2088"/>
    </row>
    <row r="2089" spans="1:6" x14ac:dyDescent="0.3">
      <c r="A2089"/>
      <c r="B2089"/>
      <c r="C2089"/>
      <c r="D2089"/>
      <c r="E2089"/>
      <c r="F2089"/>
    </row>
    <row r="2090" spans="1:6" x14ac:dyDescent="0.3">
      <c r="A2090"/>
      <c r="B2090"/>
      <c r="C2090"/>
      <c r="D2090"/>
      <c r="E2090"/>
      <c r="F2090"/>
    </row>
    <row r="2091" spans="1:6" x14ac:dyDescent="0.3">
      <c r="A2091"/>
      <c r="B2091"/>
      <c r="C2091"/>
      <c r="D2091"/>
      <c r="E2091"/>
      <c r="F2091"/>
    </row>
    <row r="2092" spans="1:6" x14ac:dyDescent="0.3">
      <c r="A2092"/>
      <c r="B2092"/>
      <c r="C2092"/>
      <c r="D2092"/>
      <c r="E2092"/>
      <c r="F2092"/>
    </row>
    <row r="2093" spans="1:6" x14ac:dyDescent="0.3">
      <c r="A2093"/>
      <c r="B2093"/>
      <c r="C2093"/>
      <c r="D2093"/>
      <c r="E2093"/>
      <c r="F2093"/>
    </row>
    <row r="2094" spans="1:6" x14ac:dyDescent="0.3">
      <c r="A2094"/>
      <c r="B2094"/>
      <c r="C2094"/>
      <c r="D2094"/>
      <c r="E2094"/>
      <c r="F2094"/>
    </row>
    <row r="2095" spans="1:6" x14ac:dyDescent="0.3">
      <c r="A2095"/>
      <c r="B2095"/>
      <c r="C2095"/>
      <c r="D2095"/>
      <c r="E2095"/>
      <c r="F2095"/>
    </row>
    <row r="2096" spans="1:6" x14ac:dyDescent="0.3">
      <c r="A2096"/>
      <c r="B2096"/>
      <c r="C2096"/>
      <c r="D2096"/>
      <c r="E2096"/>
      <c r="F2096"/>
    </row>
    <row r="2097" spans="1:6" x14ac:dyDescent="0.3">
      <c r="A2097"/>
      <c r="B2097"/>
      <c r="C2097"/>
      <c r="D2097"/>
      <c r="E2097"/>
      <c r="F2097"/>
    </row>
    <row r="2098" spans="1:6" x14ac:dyDescent="0.3">
      <c r="A2098"/>
      <c r="B2098"/>
      <c r="C2098"/>
      <c r="D2098"/>
      <c r="E2098"/>
      <c r="F2098"/>
    </row>
    <row r="2099" spans="1:6" x14ac:dyDescent="0.3">
      <c r="A2099"/>
      <c r="B2099"/>
      <c r="C2099"/>
      <c r="D2099"/>
      <c r="E2099"/>
      <c r="F2099"/>
    </row>
    <row r="2100" spans="1:6" x14ac:dyDescent="0.3">
      <c r="A2100"/>
      <c r="B2100"/>
      <c r="C2100"/>
      <c r="D2100"/>
      <c r="E2100"/>
      <c r="F2100"/>
    </row>
    <row r="2101" spans="1:6" x14ac:dyDescent="0.3">
      <c r="A2101"/>
      <c r="B2101"/>
      <c r="C2101"/>
      <c r="D2101"/>
      <c r="E2101"/>
      <c r="F2101"/>
    </row>
    <row r="2102" spans="1:6" x14ac:dyDescent="0.3">
      <c r="A2102"/>
      <c r="B2102"/>
      <c r="C2102"/>
      <c r="D2102"/>
      <c r="E2102"/>
      <c r="F2102"/>
    </row>
    <row r="2103" spans="1:6" x14ac:dyDescent="0.3">
      <c r="A2103"/>
      <c r="B2103"/>
      <c r="C2103"/>
      <c r="D2103"/>
      <c r="E2103"/>
      <c r="F2103"/>
    </row>
    <row r="2104" spans="1:6" x14ac:dyDescent="0.3">
      <c r="A2104"/>
      <c r="B2104"/>
      <c r="C2104"/>
      <c r="D2104"/>
      <c r="E2104"/>
      <c r="F2104"/>
    </row>
    <row r="2105" spans="1:6" x14ac:dyDescent="0.3">
      <c r="A2105"/>
      <c r="B2105"/>
      <c r="C2105"/>
      <c r="D2105"/>
      <c r="E2105"/>
      <c r="F2105"/>
    </row>
    <row r="2106" spans="1:6" x14ac:dyDescent="0.3">
      <c r="A2106"/>
      <c r="B2106"/>
      <c r="C2106"/>
      <c r="D2106"/>
      <c r="E2106"/>
      <c r="F2106"/>
    </row>
    <row r="2107" spans="1:6" x14ac:dyDescent="0.3">
      <c r="A2107"/>
      <c r="B2107"/>
      <c r="C2107"/>
      <c r="D2107"/>
      <c r="E2107"/>
      <c r="F2107"/>
    </row>
    <row r="2108" spans="1:6" x14ac:dyDescent="0.3">
      <c r="A2108"/>
      <c r="B2108"/>
      <c r="C2108"/>
      <c r="D2108"/>
      <c r="E2108"/>
      <c r="F2108"/>
    </row>
    <row r="2109" spans="1:6" x14ac:dyDescent="0.3">
      <c r="A2109"/>
      <c r="B2109"/>
      <c r="C2109"/>
      <c r="D2109"/>
      <c r="E2109"/>
      <c r="F2109"/>
    </row>
    <row r="2110" spans="1:6" x14ac:dyDescent="0.3">
      <c r="A2110"/>
      <c r="B2110"/>
      <c r="C2110"/>
      <c r="D2110"/>
      <c r="E2110"/>
      <c r="F2110"/>
    </row>
    <row r="2111" spans="1:6" x14ac:dyDescent="0.3">
      <c r="A2111"/>
      <c r="B2111"/>
      <c r="C2111"/>
      <c r="D2111"/>
      <c r="E2111"/>
      <c r="F2111"/>
    </row>
    <row r="2112" spans="1:6" x14ac:dyDescent="0.3">
      <c r="A2112"/>
      <c r="B2112"/>
      <c r="C2112"/>
      <c r="D2112"/>
      <c r="E2112"/>
      <c r="F2112"/>
    </row>
    <row r="2113" spans="1:6" x14ac:dyDescent="0.3">
      <c r="A2113"/>
      <c r="B2113"/>
      <c r="C2113"/>
      <c r="D2113"/>
      <c r="E2113"/>
      <c r="F2113"/>
    </row>
    <row r="2114" spans="1:6" x14ac:dyDescent="0.3">
      <c r="A2114"/>
      <c r="B2114"/>
      <c r="C2114"/>
      <c r="D2114"/>
      <c r="E2114"/>
      <c r="F2114"/>
    </row>
    <row r="2115" spans="1:6" x14ac:dyDescent="0.3">
      <c r="A2115"/>
      <c r="B2115"/>
      <c r="C2115"/>
      <c r="D2115"/>
      <c r="E2115"/>
      <c r="F2115"/>
    </row>
    <row r="2116" spans="1:6" x14ac:dyDescent="0.3">
      <c r="A2116"/>
      <c r="B2116"/>
      <c r="C2116"/>
      <c r="D2116"/>
      <c r="E2116"/>
      <c r="F2116"/>
    </row>
    <row r="2117" spans="1:6" x14ac:dyDescent="0.3">
      <c r="A2117"/>
      <c r="B2117"/>
      <c r="C2117"/>
      <c r="D2117"/>
      <c r="E2117"/>
      <c r="F2117"/>
    </row>
    <row r="2118" spans="1:6" x14ac:dyDescent="0.3">
      <c r="A2118"/>
      <c r="B2118"/>
      <c r="C2118"/>
      <c r="D2118"/>
      <c r="E2118"/>
      <c r="F2118"/>
    </row>
    <row r="2119" spans="1:6" x14ac:dyDescent="0.3">
      <c r="A2119"/>
      <c r="B2119"/>
      <c r="C2119"/>
      <c r="D2119"/>
      <c r="E2119"/>
      <c r="F2119"/>
    </row>
    <row r="2120" spans="1:6" x14ac:dyDescent="0.3">
      <c r="A2120"/>
      <c r="B2120"/>
      <c r="C2120"/>
      <c r="D2120"/>
      <c r="E2120"/>
      <c r="F2120"/>
    </row>
    <row r="2121" spans="1:6" x14ac:dyDescent="0.3">
      <c r="A2121"/>
      <c r="B2121"/>
      <c r="C2121"/>
      <c r="D2121"/>
      <c r="E2121"/>
      <c r="F2121"/>
    </row>
    <row r="2122" spans="1:6" x14ac:dyDescent="0.3">
      <c r="A2122"/>
      <c r="B2122"/>
      <c r="C2122"/>
      <c r="D2122"/>
      <c r="E2122"/>
      <c r="F2122"/>
    </row>
    <row r="2123" spans="1:6" x14ac:dyDescent="0.3">
      <c r="A2123"/>
      <c r="B2123"/>
      <c r="C2123"/>
      <c r="D2123"/>
      <c r="E2123"/>
      <c r="F2123"/>
    </row>
    <row r="2124" spans="1:6" x14ac:dyDescent="0.3">
      <c r="A2124"/>
      <c r="B2124"/>
      <c r="C2124"/>
      <c r="D2124"/>
      <c r="E2124"/>
      <c r="F2124"/>
    </row>
    <row r="2125" spans="1:6" x14ac:dyDescent="0.3">
      <c r="A2125"/>
      <c r="B2125"/>
      <c r="C2125"/>
      <c r="D2125"/>
      <c r="E2125"/>
      <c r="F2125"/>
    </row>
    <row r="2126" spans="1:6" x14ac:dyDescent="0.3">
      <c r="A2126"/>
      <c r="B2126"/>
      <c r="C2126"/>
      <c r="D2126"/>
      <c r="E2126"/>
      <c r="F2126"/>
    </row>
    <row r="2127" spans="1:6" x14ac:dyDescent="0.3">
      <c r="A2127"/>
      <c r="B2127"/>
      <c r="C2127"/>
      <c r="D2127"/>
      <c r="E2127"/>
      <c r="F2127"/>
    </row>
    <row r="2128" spans="1:6" x14ac:dyDescent="0.3">
      <c r="A2128"/>
      <c r="B2128"/>
      <c r="C2128"/>
      <c r="D2128"/>
      <c r="E2128"/>
      <c r="F2128"/>
    </row>
    <row r="2129" spans="1:6" x14ac:dyDescent="0.3">
      <c r="A2129"/>
      <c r="B2129"/>
      <c r="C2129"/>
      <c r="D2129"/>
      <c r="E2129"/>
      <c r="F2129"/>
    </row>
    <row r="2130" spans="1:6" x14ac:dyDescent="0.3">
      <c r="A2130"/>
      <c r="B2130"/>
      <c r="C2130"/>
      <c r="D2130"/>
      <c r="E2130"/>
      <c r="F2130"/>
    </row>
    <row r="2131" spans="1:6" x14ac:dyDescent="0.3">
      <c r="A2131"/>
      <c r="B2131"/>
      <c r="C2131"/>
      <c r="D2131"/>
      <c r="E2131"/>
      <c r="F2131"/>
    </row>
    <row r="2132" spans="1:6" x14ac:dyDescent="0.3">
      <c r="A2132"/>
      <c r="B2132"/>
      <c r="C2132"/>
      <c r="D2132"/>
      <c r="E2132"/>
      <c r="F2132"/>
    </row>
    <row r="2133" spans="1:6" x14ac:dyDescent="0.3">
      <c r="A2133"/>
      <c r="B2133"/>
      <c r="C2133"/>
      <c r="D2133"/>
      <c r="E2133"/>
      <c r="F2133"/>
    </row>
    <row r="2134" spans="1:6" x14ac:dyDescent="0.3">
      <c r="A2134"/>
      <c r="B2134"/>
      <c r="C2134"/>
      <c r="D2134"/>
      <c r="E2134"/>
      <c r="F2134"/>
    </row>
    <row r="2135" spans="1:6" x14ac:dyDescent="0.3">
      <c r="A2135"/>
      <c r="B2135"/>
      <c r="C2135"/>
      <c r="D2135"/>
      <c r="E2135"/>
      <c r="F2135"/>
    </row>
    <row r="2136" spans="1:6" x14ac:dyDescent="0.3">
      <c r="A2136"/>
      <c r="B2136"/>
      <c r="C2136"/>
      <c r="D2136"/>
      <c r="E2136"/>
      <c r="F2136"/>
    </row>
    <row r="2137" spans="1:6" x14ac:dyDescent="0.3">
      <c r="A2137"/>
      <c r="B2137"/>
      <c r="C2137"/>
      <c r="D2137"/>
      <c r="E2137"/>
      <c r="F2137"/>
    </row>
    <row r="2138" spans="1:6" x14ac:dyDescent="0.3">
      <c r="A2138"/>
      <c r="B2138"/>
      <c r="C2138"/>
      <c r="D2138"/>
      <c r="E2138"/>
      <c r="F2138"/>
    </row>
    <row r="2139" spans="1:6" x14ac:dyDescent="0.3">
      <c r="A2139"/>
      <c r="B2139"/>
      <c r="C2139"/>
      <c r="D2139"/>
      <c r="E2139"/>
      <c r="F2139"/>
    </row>
    <row r="2140" spans="1:6" x14ac:dyDescent="0.3">
      <c r="A2140"/>
      <c r="B2140"/>
      <c r="C2140"/>
      <c r="D2140"/>
      <c r="E2140"/>
      <c r="F2140"/>
    </row>
    <row r="2141" spans="1:6" x14ac:dyDescent="0.3">
      <c r="A2141"/>
      <c r="B2141"/>
      <c r="C2141"/>
      <c r="D2141"/>
      <c r="E2141"/>
      <c r="F2141"/>
    </row>
    <row r="2142" spans="1:6" x14ac:dyDescent="0.3">
      <c r="A2142"/>
      <c r="B2142"/>
      <c r="C2142"/>
      <c r="D2142"/>
      <c r="E2142"/>
      <c r="F2142"/>
    </row>
    <row r="2143" spans="1:6" x14ac:dyDescent="0.3">
      <c r="A2143"/>
      <c r="B2143"/>
      <c r="C2143"/>
      <c r="D2143"/>
      <c r="E2143"/>
      <c r="F2143"/>
    </row>
    <row r="2144" spans="1:6" x14ac:dyDescent="0.3">
      <c r="A2144"/>
      <c r="B2144"/>
      <c r="C2144"/>
      <c r="D2144"/>
      <c r="E2144"/>
      <c r="F2144"/>
    </row>
    <row r="2145" spans="1:6" x14ac:dyDescent="0.3">
      <c r="A2145"/>
      <c r="B2145"/>
      <c r="C2145"/>
      <c r="D2145"/>
      <c r="E2145"/>
      <c r="F2145"/>
    </row>
    <row r="2146" spans="1:6" x14ac:dyDescent="0.3">
      <c r="A2146"/>
      <c r="B2146"/>
      <c r="C2146"/>
      <c r="D2146"/>
      <c r="E2146"/>
      <c r="F2146"/>
    </row>
    <row r="2147" spans="1:6" x14ac:dyDescent="0.3">
      <c r="A2147"/>
      <c r="B2147"/>
      <c r="C2147"/>
      <c r="D2147"/>
      <c r="E2147"/>
      <c r="F2147"/>
    </row>
    <row r="2148" spans="1:6" x14ac:dyDescent="0.3">
      <c r="A2148"/>
      <c r="B2148"/>
      <c r="C2148"/>
      <c r="D2148"/>
      <c r="E2148"/>
      <c r="F2148"/>
    </row>
    <row r="2149" spans="1:6" x14ac:dyDescent="0.3">
      <c r="A2149"/>
      <c r="B2149"/>
      <c r="C2149"/>
      <c r="D2149"/>
      <c r="E2149"/>
      <c r="F2149"/>
    </row>
    <row r="2150" spans="1:6" x14ac:dyDescent="0.3">
      <c r="A2150"/>
      <c r="B2150"/>
      <c r="C2150"/>
      <c r="D2150"/>
      <c r="E2150"/>
      <c r="F2150"/>
    </row>
    <row r="2151" spans="1:6" x14ac:dyDescent="0.3">
      <c r="A2151"/>
      <c r="B2151"/>
      <c r="C2151"/>
      <c r="D2151"/>
      <c r="E2151"/>
      <c r="F2151"/>
    </row>
    <row r="2152" spans="1:6" x14ac:dyDescent="0.3">
      <c r="A2152"/>
      <c r="B2152"/>
      <c r="C2152"/>
      <c r="D2152"/>
      <c r="E2152"/>
      <c r="F2152"/>
    </row>
    <row r="2153" spans="1:6" x14ac:dyDescent="0.3">
      <c r="A2153"/>
      <c r="B2153"/>
      <c r="C2153"/>
      <c r="D2153"/>
      <c r="E2153"/>
      <c r="F2153"/>
    </row>
    <row r="2154" spans="1:6" x14ac:dyDescent="0.3">
      <c r="A2154"/>
      <c r="B2154"/>
      <c r="C2154"/>
      <c r="D2154"/>
      <c r="E2154"/>
      <c r="F2154"/>
    </row>
    <row r="2155" spans="1:6" x14ac:dyDescent="0.3">
      <c r="A2155"/>
      <c r="B2155"/>
      <c r="C2155"/>
      <c r="D2155"/>
      <c r="E2155"/>
      <c r="F2155"/>
    </row>
    <row r="2156" spans="1:6" x14ac:dyDescent="0.3">
      <c r="A2156"/>
      <c r="B2156"/>
      <c r="C2156"/>
      <c r="D2156"/>
      <c r="E2156"/>
      <c r="F2156"/>
    </row>
    <row r="2157" spans="1:6" x14ac:dyDescent="0.3">
      <c r="A2157"/>
      <c r="B2157"/>
      <c r="C2157"/>
      <c r="D2157"/>
      <c r="E2157"/>
      <c r="F2157"/>
    </row>
    <row r="2158" spans="1:6" x14ac:dyDescent="0.3">
      <c r="A2158"/>
      <c r="B2158"/>
      <c r="C2158"/>
      <c r="D2158"/>
      <c r="E2158"/>
      <c r="F2158"/>
    </row>
    <row r="2159" spans="1:6" x14ac:dyDescent="0.3">
      <c r="A2159"/>
      <c r="B2159"/>
      <c r="C2159"/>
      <c r="D2159"/>
      <c r="E2159"/>
      <c r="F2159"/>
    </row>
    <row r="2160" spans="1:6" x14ac:dyDescent="0.3">
      <c r="A2160"/>
      <c r="B2160"/>
      <c r="C2160"/>
      <c r="D2160"/>
      <c r="E2160"/>
      <c r="F2160"/>
    </row>
    <row r="2161" spans="1:6" x14ac:dyDescent="0.3">
      <c r="A2161"/>
      <c r="B2161"/>
      <c r="C2161"/>
      <c r="D2161"/>
      <c r="E2161"/>
      <c r="F2161"/>
    </row>
    <row r="2162" spans="1:6" x14ac:dyDescent="0.3">
      <c r="A2162"/>
      <c r="B2162"/>
      <c r="C2162"/>
      <c r="D2162"/>
      <c r="E2162"/>
      <c r="F2162"/>
    </row>
    <row r="2163" spans="1:6" x14ac:dyDescent="0.3">
      <c r="A2163"/>
      <c r="B2163"/>
      <c r="C2163"/>
      <c r="D2163"/>
      <c r="E2163"/>
      <c r="F2163"/>
    </row>
    <row r="2164" spans="1:6" x14ac:dyDescent="0.3">
      <c r="A2164"/>
      <c r="B2164"/>
      <c r="C2164"/>
      <c r="D2164"/>
      <c r="E2164"/>
      <c r="F2164"/>
    </row>
    <row r="2165" spans="1:6" x14ac:dyDescent="0.3">
      <c r="A2165"/>
      <c r="B2165"/>
      <c r="C2165"/>
      <c r="D2165"/>
      <c r="E2165"/>
      <c r="F2165"/>
    </row>
    <row r="2166" spans="1:6" x14ac:dyDescent="0.3">
      <c r="A2166"/>
      <c r="B2166"/>
      <c r="C2166"/>
      <c r="D2166"/>
      <c r="E2166"/>
      <c r="F2166"/>
    </row>
    <row r="2167" spans="1:6" x14ac:dyDescent="0.3">
      <c r="A2167"/>
      <c r="B2167"/>
      <c r="C2167"/>
      <c r="D2167"/>
      <c r="E2167"/>
      <c r="F2167"/>
    </row>
    <row r="2168" spans="1:6" x14ac:dyDescent="0.3">
      <c r="A2168"/>
      <c r="B2168"/>
      <c r="C2168"/>
      <c r="D2168"/>
      <c r="E2168"/>
      <c r="F2168"/>
    </row>
    <row r="2169" spans="1:6" x14ac:dyDescent="0.3">
      <c r="A2169"/>
      <c r="B2169"/>
      <c r="C2169"/>
      <c r="D2169"/>
      <c r="E2169"/>
      <c r="F2169"/>
    </row>
    <row r="2170" spans="1:6" x14ac:dyDescent="0.3">
      <c r="A2170"/>
      <c r="B2170"/>
      <c r="C2170"/>
      <c r="D2170"/>
      <c r="E2170"/>
      <c r="F2170"/>
    </row>
    <row r="2171" spans="1:6" x14ac:dyDescent="0.3">
      <c r="A2171"/>
      <c r="B2171"/>
      <c r="C2171"/>
      <c r="D2171"/>
      <c r="E2171"/>
      <c r="F2171"/>
    </row>
    <row r="2172" spans="1:6" x14ac:dyDescent="0.3">
      <c r="A2172"/>
      <c r="B2172"/>
      <c r="C2172"/>
      <c r="D2172"/>
      <c r="E2172"/>
      <c r="F2172"/>
    </row>
    <row r="2173" spans="1:6" x14ac:dyDescent="0.3">
      <c r="A2173"/>
      <c r="B2173"/>
      <c r="C2173"/>
      <c r="D2173"/>
      <c r="E2173"/>
      <c r="F2173"/>
    </row>
    <row r="2174" spans="1:6" x14ac:dyDescent="0.3">
      <c r="A2174"/>
      <c r="B2174"/>
      <c r="C2174"/>
      <c r="D2174"/>
      <c r="E2174"/>
      <c r="F2174"/>
    </row>
    <row r="2175" spans="1:6" x14ac:dyDescent="0.3">
      <c r="A2175"/>
      <c r="B2175"/>
      <c r="C2175"/>
      <c r="D2175"/>
      <c r="E2175"/>
      <c r="F2175"/>
    </row>
    <row r="2176" spans="1:6" x14ac:dyDescent="0.3">
      <c r="A2176"/>
      <c r="B2176"/>
      <c r="C2176"/>
      <c r="D2176"/>
      <c r="E2176"/>
      <c r="F2176"/>
    </row>
    <row r="2177" spans="1:6" x14ac:dyDescent="0.3">
      <c r="A2177"/>
      <c r="B2177"/>
      <c r="C2177"/>
      <c r="D2177"/>
      <c r="E2177"/>
      <c r="F2177"/>
    </row>
    <row r="2178" spans="1:6" x14ac:dyDescent="0.3">
      <c r="A2178"/>
      <c r="B2178"/>
      <c r="C2178"/>
      <c r="D2178"/>
      <c r="E2178"/>
      <c r="F2178"/>
    </row>
    <row r="2179" spans="1:6" x14ac:dyDescent="0.3">
      <c r="A2179"/>
      <c r="B2179"/>
      <c r="C2179"/>
      <c r="D2179"/>
      <c r="E2179"/>
      <c r="F2179"/>
    </row>
    <row r="2180" spans="1:6" x14ac:dyDescent="0.3">
      <c r="A2180"/>
      <c r="B2180"/>
      <c r="C2180"/>
      <c r="D2180"/>
      <c r="E2180"/>
      <c r="F2180"/>
    </row>
    <row r="2181" spans="1:6" x14ac:dyDescent="0.3">
      <c r="A2181"/>
      <c r="B2181"/>
      <c r="C2181"/>
      <c r="D2181"/>
      <c r="E2181"/>
      <c r="F2181"/>
    </row>
    <row r="2182" spans="1:6" x14ac:dyDescent="0.3">
      <c r="A2182"/>
      <c r="B2182"/>
      <c r="C2182"/>
      <c r="D2182"/>
      <c r="E2182"/>
      <c r="F2182"/>
    </row>
    <row r="2183" spans="1:6" x14ac:dyDescent="0.3">
      <c r="A2183"/>
      <c r="B2183"/>
      <c r="C2183"/>
      <c r="D2183"/>
      <c r="E2183"/>
      <c r="F2183"/>
    </row>
    <row r="2184" spans="1:6" x14ac:dyDescent="0.3">
      <c r="A2184"/>
      <c r="B2184"/>
      <c r="C2184"/>
      <c r="D2184"/>
      <c r="E2184"/>
      <c r="F2184"/>
    </row>
    <row r="2185" spans="1:6" x14ac:dyDescent="0.3">
      <c r="A2185"/>
      <c r="B2185"/>
      <c r="C2185"/>
      <c r="D2185"/>
      <c r="E2185"/>
      <c r="F2185"/>
    </row>
    <row r="2186" spans="1:6" x14ac:dyDescent="0.3">
      <c r="A2186"/>
      <c r="B2186"/>
      <c r="C2186"/>
      <c r="D2186"/>
      <c r="E2186"/>
      <c r="F2186"/>
    </row>
    <row r="2187" spans="1:6" x14ac:dyDescent="0.3">
      <c r="A2187"/>
      <c r="B2187"/>
      <c r="C2187"/>
      <c r="D2187"/>
      <c r="E2187"/>
      <c r="F2187"/>
    </row>
    <row r="2188" spans="1:6" x14ac:dyDescent="0.3">
      <c r="A2188"/>
      <c r="B2188"/>
      <c r="C2188"/>
      <c r="D2188"/>
      <c r="E2188"/>
      <c r="F2188"/>
    </row>
    <row r="2189" spans="1:6" x14ac:dyDescent="0.3">
      <c r="A2189"/>
      <c r="B2189"/>
      <c r="C2189"/>
      <c r="D2189"/>
      <c r="E2189"/>
      <c r="F2189"/>
    </row>
    <row r="2190" spans="1:6" x14ac:dyDescent="0.3">
      <c r="A2190"/>
      <c r="B2190"/>
      <c r="C2190"/>
      <c r="D2190"/>
      <c r="E2190"/>
      <c r="F2190"/>
    </row>
    <row r="2191" spans="1:6" x14ac:dyDescent="0.3">
      <c r="A2191"/>
      <c r="B2191"/>
      <c r="C2191"/>
      <c r="D2191"/>
      <c r="E2191"/>
      <c r="F2191"/>
    </row>
    <row r="2192" spans="1:6" x14ac:dyDescent="0.3">
      <c r="A2192"/>
      <c r="B2192"/>
      <c r="C2192"/>
      <c r="D2192"/>
      <c r="E2192"/>
      <c r="F2192"/>
    </row>
    <row r="2193" spans="1:6" x14ac:dyDescent="0.3">
      <c r="A2193"/>
      <c r="B2193"/>
      <c r="C2193"/>
      <c r="D2193"/>
      <c r="E2193"/>
      <c r="F2193"/>
    </row>
    <row r="2194" spans="1:6" x14ac:dyDescent="0.3">
      <c r="A2194"/>
      <c r="B2194"/>
      <c r="C2194"/>
      <c r="D2194"/>
      <c r="E2194"/>
      <c r="F2194"/>
    </row>
    <row r="2195" spans="1:6" x14ac:dyDescent="0.3">
      <c r="A2195"/>
      <c r="B2195"/>
      <c r="C2195"/>
      <c r="D2195"/>
      <c r="E2195"/>
      <c r="F2195"/>
    </row>
    <row r="2196" spans="1:6" x14ac:dyDescent="0.3">
      <c r="A2196"/>
      <c r="B2196"/>
      <c r="C2196"/>
      <c r="D2196"/>
      <c r="E2196"/>
      <c r="F2196"/>
    </row>
    <row r="2197" spans="1:6" x14ac:dyDescent="0.3">
      <c r="A2197"/>
      <c r="B2197"/>
      <c r="C2197"/>
      <c r="D2197"/>
      <c r="E2197"/>
      <c r="F2197"/>
    </row>
    <row r="2198" spans="1:6" x14ac:dyDescent="0.3">
      <c r="A2198"/>
      <c r="B2198"/>
      <c r="C2198"/>
      <c r="D2198"/>
      <c r="E2198"/>
      <c r="F2198"/>
    </row>
    <row r="2199" spans="1:6" x14ac:dyDescent="0.3">
      <c r="A2199"/>
      <c r="B2199"/>
      <c r="C2199"/>
      <c r="D2199"/>
      <c r="E2199"/>
      <c r="F2199"/>
    </row>
    <row r="2200" spans="1:6" x14ac:dyDescent="0.3">
      <c r="A2200"/>
      <c r="B2200"/>
      <c r="C2200"/>
      <c r="D2200"/>
      <c r="E2200"/>
      <c r="F2200"/>
    </row>
    <row r="2201" spans="1:6" x14ac:dyDescent="0.3">
      <c r="A2201"/>
      <c r="B2201"/>
      <c r="C2201"/>
      <c r="D2201"/>
      <c r="E2201"/>
      <c r="F2201"/>
    </row>
    <row r="2202" spans="1:6" x14ac:dyDescent="0.3">
      <c r="A2202"/>
      <c r="B2202"/>
      <c r="C2202"/>
      <c r="D2202"/>
      <c r="E2202"/>
      <c r="F2202"/>
    </row>
    <row r="2203" spans="1:6" x14ac:dyDescent="0.3">
      <c r="A2203"/>
      <c r="B2203"/>
      <c r="C2203"/>
      <c r="D2203"/>
      <c r="E2203"/>
      <c r="F2203"/>
    </row>
    <row r="2204" spans="1:6" x14ac:dyDescent="0.3">
      <c r="A2204"/>
      <c r="B2204"/>
      <c r="C2204"/>
      <c r="D2204"/>
      <c r="E2204"/>
      <c r="F2204"/>
    </row>
    <row r="2205" spans="1:6" x14ac:dyDescent="0.3">
      <c r="A2205"/>
      <c r="B2205"/>
      <c r="C2205"/>
      <c r="D2205"/>
      <c r="E2205"/>
      <c r="F2205"/>
    </row>
    <row r="2206" spans="1:6" x14ac:dyDescent="0.3">
      <c r="A2206"/>
      <c r="B2206"/>
      <c r="C2206"/>
      <c r="D2206"/>
      <c r="E2206"/>
      <c r="F2206"/>
    </row>
    <row r="2207" spans="1:6" x14ac:dyDescent="0.3">
      <c r="A2207"/>
      <c r="B2207"/>
      <c r="C2207"/>
      <c r="D2207"/>
      <c r="E2207"/>
      <c r="F2207"/>
    </row>
    <row r="2208" spans="1:6" x14ac:dyDescent="0.3">
      <c r="A2208"/>
      <c r="B2208"/>
      <c r="C2208"/>
      <c r="D2208"/>
      <c r="E2208"/>
      <c r="F2208"/>
    </row>
    <row r="2209" spans="1:6" x14ac:dyDescent="0.3">
      <c r="A2209"/>
      <c r="B2209"/>
      <c r="C2209"/>
      <c r="D2209"/>
      <c r="E2209"/>
      <c r="F2209"/>
    </row>
    <row r="2210" spans="1:6" x14ac:dyDescent="0.3">
      <c r="A2210"/>
      <c r="B2210"/>
      <c r="C2210"/>
      <c r="D2210"/>
      <c r="E2210"/>
      <c r="F2210"/>
    </row>
    <row r="2211" spans="1:6" x14ac:dyDescent="0.3">
      <c r="A2211"/>
      <c r="B2211"/>
      <c r="C2211"/>
      <c r="D2211"/>
      <c r="E2211"/>
      <c r="F2211"/>
    </row>
    <row r="2212" spans="1:6" x14ac:dyDescent="0.3">
      <c r="A2212"/>
      <c r="B2212"/>
      <c r="C2212"/>
      <c r="D2212"/>
      <c r="E2212"/>
      <c r="F2212"/>
    </row>
    <row r="2213" spans="1:6" x14ac:dyDescent="0.3">
      <c r="A2213"/>
      <c r="B2213"/>
      <c r="C2213"/>
      <c r="D2213"/>
      <c r="E2213"/>
      <c r="F2213"/>
    </row>
    <row r="2214" spans="1:6" x14ac:dyDescent="0.3">
      <c r="A2214"/>
      <c r="B2214"/>
      <c r="C2214"/>
      <c r="D2214"/>
      <c r="E2214"/>
      <c r="F2214"/>
    </row>
    <row r="2215" spans="1:6" x14ac:dyDescent="0.3">
      <c r="A2215"/>
      <c r="B2215"/>
      <c r="C2215"/>
      <c r="D2215"/>
      <c r="E2215"/>
      <c r="F2215"/>
    </row>
    <row r="2216" spans="1:6" x14ac:dyDescent="0.3">
      <c r="A2216"/>
      <c r="B2216"/>
      <c r="C2216"/>
      <c r="D2216"/>
      <c r="E2216"/>
      <c r="F2216"/>
    </row>
    <row r="2217" spans="1:6" x14ac:dyDescent="0.3">
      <c r="A2217"/>
      <c r="B2217"/>
      <c r="C2217"/>
      <c r="D2217"/>
      <c r="E2217"/>
      <c r="F2217"/>
    </row>
    <row r="2218" spans="1:6" x14ac:dyDescent="0.3">
      <c r="A2218"/>
      <c r="B2218"/>
      <c r="C2218"/>
      <c r="D2218"/>
      <c r="E2218"/>
      <c r="F2218"/>
    </row>
    <row r="2219" spans="1:6" x14ac:dyDescent="0.3">
      <c r="A2219"/>
      <c r="B2219"/>
      <c r="C2219"/>
      <c r="D2219"/>
      <c r="E2219"/>
      <c r="F2219"/>
    </row>
    <row r="2220" spans="1:6" x14ac:dyDescent="0.3">
      <c r="A2220"/>
      <c r="B2220"/>
      <c r="C2220"/>
      <c r="D2220"/>
      <c r="E2220"/>
      <c r="F2220"/>
    </row>
    <row r="2221" spans="1:6" x14ac:dyDescent="0.3">
      <c r="A2221"/>
      <c r="B2221"/>
      <c r="C2221"/>
      <c r="D2221"/>
      <c r="E2221"/>
      <c r="F2221"/>
    </row>
    <row r="2222" spans="1:6" x14ac:dyDescent="0.3">
      <c r="A2222"/>
      <c r="B2222"/>
      <c r="C2222"/>
      <c r="D2222"/>
      <c r="E2222"/>
      <c r="F2222"/>
    </row>
    <row r="2223" spans="1:6" x14ac:dyDescent="0.3">
      <c r="A2223"/>
      <c r="B2223"/>
      <c r="C2223"/>
      <c r="D2223"/>
      <c r="E2223"/>
      <c r="F2223"/>
    </row>
    <row r="2224" spans="1:6" x14ac:dyDescent="0.3">
      <c r="A2224"/>
      <c r="B2224"/>
      <c r="C2224"/>
      <c r="D2224"/>
      <c r="E2224"/>
      <c r="F2224"/>
    </row>
    <row r="2225" spans="1:6" x14ac:dyDescent="0.3">
      <c r="A2225"/>
      <c r="B2225"/>
      <c r="C2225"/>
      <c r="D2225"/>
      <c r="E2225"/>
      <c r="F2225"/>
    </row>
    <row r="2226" spans="1:6" x14ac:dyDescent="0.3">
      <c r="A2226"/>
      <c r="B2226"/>
      <c r="C2226"/>
      <c r="D2226"/>
      <c r="E2226"/>
      <c r="F2226"/>
    </row>
    <row r="2227" spans="1:6" x14ac:dyDescent="0.3">
      <c r="A2227"/>
      <c r="B2227"/>
      <c r="C2227"/>
      <c r="D2227"/>
      <c r="E2227"/>
      <c r="F2227"/>
    </row>
    <row r="2228" spans="1:6" x14ac:dyDescent="0.3">
      <c r="A2228"/>
      <c r="B2228"/>
      <c r="C2228"/>
      <c r="D2228"/>
      <c r="E2228"/>
      <c r="F2228"/>
    </row>
    <row r="2229" spans="1:6" x14ac:dyDescent="0.3">
      <c r="A2229"/>
      <c r="B2229"/>
      <c r="C2229"/>
      <c r="D2229"/>
      <c r="E2229"/>
      <c r="F2229"/>
    </row>
    <row r="2230" spans="1:6" x14ac:dyDescent="0.3">
      <c r="A2230"/>
      <c r="B2230"/>
      <c r="C2230"/>
      <c r="D2230"/>
      <c r="E2230"/>
      <c r="F2230"/>
    </row>
    <row r="2231" spans="1:6" x14ac:dyDescent="0.3">
      <c r="A2231"/>
      <c r="B2231"/>
      <c r="C2231"/>
      <c r="D2231"/>
      <c r="E2231"/>
      <c r="F2231"/>
    </row>
    <row r="2232" spans="1:6" x14ac:dyDescent="0.3">
      <c r="A2232"/>
      <c r="B2232"/>
      <c r="C2232"/>
      <c r="D2232"/>
      <c r="E2232"/>
      <c r="F2232"/>
    </row>
    <row r="2233" spans="1:6" x14ac:dyDescent="0.3">
      <c r="A2233"/>
      <c r="B2233"/>
      <c r="C2233"/>
      <c r="D2233"/>
      <c r="E2233"/>
      <c r="F2233"/>
    </row>
    <row r="2234" spans="1:6" x14ac:dyDescent="0.3">
      <c r="A2234"/>
      <c r="B2234"/>
      <c r="C2234"/>
      <c r="D2234"/>
      <c r="E2234"/>
      <c r="F2234"/>
    </row>
    <row r="2235" spans="1:6" x14ac:dyDescent="0.3">
      <c r="A2235"/>
      <c r="B2235"/>
      <c r="C2235"/>
      <c r="D2235"/>
      <c r="E2235"/>
      <c r="F2235"/>
    </row>
    <row r="2236" spans="1:6" x14ac:dyDescent="0.3">
      <c r="A2236"/>
      <c r="B2236"/>
      <c r="C2236"/>
      <c r="D2236"/>
      <c r="E2236"/>
      <c r="F2236"/>
    </row>
    <row r="2237" spans="1:6" x14ac:dyDescent="0.3">
      <c r="A2237"/>
      <c r="B2237"/>
      <c r="C2237"/>
      <c r="D2237"/>
      <c r="E2237"/>
      <c r="F2237"/>
    </row>
    <row r="2238" spans="1:6" x14ac:dyDescent="0.3">
      <c r="A2238"/>
      <c r="B2238"/>
      <c r="C2238"/>
      <c r="D2238"/>
      <c r="E2238"/>
      <c r="F2238"/>
    </row>
    <row r="2239" spans="1:6" x14ac:dyDescent="0.3">
      <c r="A2239"/>
      <c r="B2239"/>
      <c r="C2239"/>
      <c r="D2239"/>
      <c r="E2239"/>
      <c r="F2239"/>
    </row>
    <row r="2240" spans="1:6" x14ac:dyDescent="0.3">
      <c r="A2240"/>
      <c r="B2240"/>
      <c r="C2240"/>
      <c r="D2240"/>
      <c r="E2240"/>
      <c r="F2240"/>
    </row>
    <row r="2241" spans="1:6" x14ac:dyDescent="0.3">
      <c r="A2241"/>
      <c r="B2241"/>
      <c r="C2241"/>
      <c r="D2241"/>
      <c r="E2241"/>
      <c r="F2241"/>
    </row>
    <row r="2242" spans="1:6" x14ac:dyDescent="0.3">
      <c r="A2242"/>
      <c r="B2242"/>
      <c r="C2242"/>
      <c r="D2242"/>
      <c r="E2242"/>
      <c r="F2242"/>
    </row>
    <row r="2243" spans="1:6" x14ac:dyDescent="0.3">
      <c r="A2243"/>
      <c r="B2243"/>
      <c r="C2243"/>
      <c r="D2243"/>
      <c r="E2243"/>
      <c r="F2243"/>
    </row>
    <row r="2244" spans="1:6" x14ac:dyDescent="0.3">
      <c r="A2244"/>
      <c r="B2244"/>
      <c r="C2244"/>
      <c r="D2244"/>
      <c r="E2244"/>
      <c r="F2244"/>
    </row>
    <row r="2245" spans="1:6" x14ac:dyDescent="0.3">
      <c r="A2245"/>
      <c r="B2245"/>
      <c r="C2245"/>
      <c r="D2245"/>
      <c r="E2245"/>
      <c r="F2245"/>
    </row>
    <row r="2246" spans="1:6" x14ac:dyDescent="0.3">
      <c r="A2246"/>
      <c r="B2246"/>
      <c r="C2246"/>
      <c r="D2246"/>
      <c r="E2246"/>
      <c r="F2246"/>
    </row>
    <row r="2247" spans="1:6" x14ac:dyDescent="0.3">
      <c r="A2247"/>
      <c r="B2247"/>
      <c r="C2247"/>
      <c r="D2247"/>
      <c r="E2247"/>
      <c r="F2247"/>
    </row>
    <row r="2248" spans="1:6" x14ac:dyDescent="0.3">
      <c r="A2248"/>
      <c r="B2248"/>
      <c r="C2248"/>
      <c r="D2248"/>
      <c r="E2248"/>
      <c r="F2248"/>
    </row>
    <row r="2249" spans="1:6" x14ac:dyDescent="0.3">
      <c r="A2249"/>
      <c r="B2249"/>
      <c r="C2249"/>
      <c r="D2249"/>
      <c r="E2249"/>
      <c r="F2249"/>
    </row>
    <row r="2250" spans="1:6" x14ac:dyDescent="0.3">
      <c r="A2250"/>
      <c r="B2250"/>
      <c r="C2250"/>
      <c r="D2250"/>
      <c r="E2250"/>
      <c r="F2250"/>
    </row>
    <row r="2251" spans="1:6" x14ac:dyDescent="0.3">
      <c r="A2251"/>
      <c r="B2251"/>
      <c r="C2251"/>
      <c r="D2251"/>
      <c r="E2251"/>
      <c r="F2251"/>
    </row>
    <row r="2252" spans="1:6" x14ac:dyDescent="0.3">
      <c r="A2252"/>
      <c r="B2252"/>
      <c r="C2252"/>
      <c r="D2252"/>
      <c r="E2252"/>
      <c r="F2252"/>
    </row>
    <row r="2253" spans="1:6" x14ac:dyDescent="0.3">
      <c r="A2253"/>
      <c r="B2253"/>
      <c r="C2253"/>
      <c r="D2253"/>
      <c r="E2253"/>
      <c r="F2253"/>
    </row>
    <row r="2254" spans="1:6" x14ac:dyDescent="0.3">
      <c r="A2254"/>
      <c r="B2254"/>
      <c r="C2254"/>
      <c r="D2254"/>
      <c r="E2254"/>
      <c r="F2254"/>
    </row>
    <row r="2255" spans="1:6" x14ac:dyDescent="0.3">
      <c r="A2255"/>
      <c r="B2255"/>
      <c r="C2255"/>
      <c r="D2255"/>
      <c r="E2255"/>
      <c r="F2255"/>
    </row>
    <row r="2256" spans="1:6" x14ac:dyDescent="0.3">
      <c r="A2256"/>
      <c r="B2256"/>
      <c r="C2256"/>
      <c r="D2256"/>
      <c r="E2256"/>
      <c r="F2256"/>
    </row>
    <row r="2257" spans="1:6" x14ac:dyDescent="0.3">
      <c r="A2257"/>
      <c r="B2257"/>
      <c r="C2257"/>
      <c r="D2257"/>
      <c r="E2257"/>
      <c r="F2257"/>
    </row>
    <row r="2258" spans="1:6" x14ac:dyDescent="0.3">
      <c r="A2258"/>
      <c r="B2258"/>
      <c r="C2258"/>
      <c r="D2258"/>
      <c r="E2258"/>
      <c r="F2258"/>
    </row>
    <row r="2259" spans="1:6" x14ac:dyDescent="0.3">
      <c r="A2259"/>
      <c r="B2259"/>
      <c r="C2259"/>
      <c r="D2259"/>
      <c r="E2259"/>
      <c r="F2259"/>
    </row>
    <row r="2260" spans="1:6" x14ac:dyDescent="0.3">
      <c r="A2260"/>
      <c r="B2260"/>
      <c r="C2260"/>
      <c r="D2260"/>
      <c r="E2260"/>
      <c r="F2260"/>
    </row>
    <row r="2261" spans="1:6" x14ac:dyDescent="0.3">
      <c r="A2261"/>
      <c r="B2261"/>
      <c r="C2261"/>
      <c r="D2261"/>
      <c r="E2261"/>
      <c r="F2261"/>
    </row>
    <row r="2262" spans="1:6" x14ac:dyDescent="0.3">
      <c r="A2262"/>
      <c r="B2262"/>
      <c r="C2262"/>
      <c r="D2262"/>
      <c r="E2262"/>
      <c r="F2262"/>
    </row>
    <row r="2263" spans="1:6" x14ac:dyDescent="0.3">
      <c r="A2263"/>
      <c r="B2263"/>
      <c r="C2263"/>
      <c r="D2263"/>
      <c r="E2263"/>
      <c r="F2263"/>
    </row>
    <row r="2264" spans="1:6" x14ac:dyDescent="0.3">
      <c r="A2264"/>
      <c r="B2264"/>
      <c r="C2264"/>
      <c r="D2264"/>
      <c r="E2264"/>
      <c r="F2264"/>
    </row>
    <row r="2265" spans="1:6" x14ac:dyDescent="0.3">
      <c r="A2265"/>
      <c r="B2265"/>
      <c r="C2265"/>
      <c r="D2265"/>
      <c r="E2265"/>
      <c r="F2265"/>
    </row>
    <row r="2266" spans="1:6" x14ac:dyDescent="0.3">
      <c r="A2266"/>
      <c r="B2266"/>
      <c r="C2266"/>
      <c r="D2266"/>
      <c r="E2266"/>
      <c r="F2266"/>
    </row>
    <row r="2267" spans="1:6" x14ac:dyDescent="0.3">
      <c r="A2267"/>
      <c r="B2267"/>
      <c r="C2267"/>
      <c r="D2267"/>
      <c r="E2267"/>
      <c r="F2267"/>
    </row>
    <row r="2268" spans="1:6" x14ac:dyDescent="0.3">
      <c r="A2268"/>
      <c r="B2268"/>
      <c r="C2268"/>
      <c r="D2268"/>
      <c r="E2268"/>
      <c r="F2268"/>
    </row>
    <row r="2269" spans="1:6" x14ac:dyDescent="0.3">
      <c r="A2269"/>
      <c r="B2269"/>
      <c r="C2269"/>
      <c r="D2269"/>
      <c r="E2269"/>
      <c r="F2269"/>
    </row>
    <row r="2270" spans="1:6" x14ac:dyDescent="0.3">
      <c r="A2270"/>
      <c r="B2270"/>
      <c r="C2270"/>
      <c r="D2270"/>
      <c r="E2270"/>
      <c r="F2270"/>
    </row>
    <row r="2271" spans="1:6" x14ac:dyDescent="0.3">
      <c r="A2271"/>
      <c r="B2271"/>
      <c r="C2271"/>
      <c r="D2271"/>
      <c r="E2271"/>
      <c r="F2271"/>
    </row>
    <row r="2272" spans="1:6" x14ac:dyDescent="0.3">
      <c r="A2272"/>
      <c r="B2272"/>
      <c r="C2272"/>
      <c r="D2272"/>
      <c r="E2272"/>
      <c r="F2272"/>
    </row>
    <row r="2273" spans="1:6" x14ac:dyDescent="0.3">
      <c r="A2273"/>
      <c r="B2273"/>
      <c r="C2273"/>
      <c r="D2273"/>
      <c r="E2273"/>
      <c r="F2273"/>
    </row>
    <row r="2274" spans="1:6" x14ac:dyDescent="0.3">
      <c r="A2274"/>
      <c r="B2274"/>
      <c r="C2274"/>
      <c r="D2274"/>
      <c r="E2274"/>
      <c r="F2274"/>
    </row>
    <row r="2275" spans="1:6" x14ac:dyDescent="0.3">
      <c r="A2275"/>
      <c r="B2275"/>
      <c r="C2275"/>
      <c r="D2275"/>
      <c r="E2275"/>
      <c r="F2275"/>
    </row>
    <row r="2276" spans="1:6" x14ac:dyDescent="0.3">
      <c r="A2276"/>
      <c r="B2276"/>
      <c r="C2276"/>
      <c r="D2276"/>
      <c r="E2276"/>
      <c r="F2276"/>
    </row>
    <row r="2277" spans="1:6" x14ac:dyDescent="0.3">
      <c r="A2277"/>
      <c r="B2277"/>
      <c r="C2277"/>
      <c r="D2277"/>
      <c r="E2277"/>
      <c r="F2277"/>
    </row>
    <row r="2278" spans="1:6" x14ac:dyDescent="0.3">
      <c r="A2278"/>
      <c r="B2278"/>
      <c r="C2278"/>
      <c r="D2278"/>
      <c r="E2278"/>
      <c r="F2278"/>
    </row>
    <row r="2279" spans="1:6" x14ac:dyDescent="0.3">
      <c r="A2279"/>
      <c r="B2279"/>
      <c r="C2279"/>
      <c r="D2279"/>
      <c r="E2279"/>
      <c r="F2279"/>
    </row>
    <row r="2280" spans="1:6" x14ac:dyDescent="0.3">
      <c r="A2280"/>
      <c r="B2280"/>
      <c r="C2280"/>
      <c r="D2280"/>
      <c r="E2280"/>
      <c r="F2280"/>
    </row>
    <row r="2281" spans="1:6" x14ac:dyDescent="0.3">
      <c r="A2281"/>
      <c r="B2281"/>
      <c r="C2281"/>
      <c r="D2281"/>
      <c r="E2281"/>
      <c r="F2281"/>
    </row>
    <row r="2282" spans="1:6" x14ac:dyDescent="0.3">
      <c r="A2282"/>
      <c r="B2282"/>
      <c r="C2282"/>
      <c r="D2282"/>
      <c r="E2282"/>
      <c r="F2282"/>
    </row>
    <row r="2283" spans="1:6" x14ac:dyDescent="0.3">
      <c r="A2283"/>
      <c r="B2283"/>
      <c r="C2283"/>
      <c r="D2283"/>
      <c r="E2283"/>
      <c r="F2283"/>
    </row>
    <row r="2284" spans="1:6" x14ac:dyDescent="0.3">
      <c r="A2284"/>
      <c r="B2284"/>
      <c r="C2284"/>
      <c r="D2284"/>
      <c r="E2284"/>
      <c r="F2284"/>
    </row>
    <row r="2285" spans="1:6" x14ac:dyDescent="0.3">
      <c r="A2285"/>
      <c r="B2285"/>
      <c r="C2285"/>
      <c r="D2285"/>
      <c r="E2285"/>
      <c r="F2285"/>
    </row>
    <row r="2286" spans="1:6" x14ac:dyDescent="0.3">
      <c r="A2286"/>
      <c r="B2286"/>
      <c r="C2286"/>
      <c r="D2286"/>
      <c r="E2286"/>
      <c r="F2286"/>
    </row>
    <row r="2287" spans="1:6" x14ac:dyDescent="0.3">
      <c r="A2287"/>
      <c r="B2287"/>
      <c r="C2287"/>
      <c r="D2287"/>
      <c r="E2287"/>
      <c r="F2287"/>
    </row>
    <row r="2288" spans="1:6" x14ac:dyDescent="0.3">
      <c r="A2288"/>
      <c r="B2288"/>
      <c r="C2288"/>
      <c r="D2288"/>
      <c r="E2288"/>
      <c r="F2288"/>
    </row>
    <row r="2289" spans="1:6" x14ac:dyDescent="0.3">
      <c r="A2289"/>
      <c r="B2289"/>
      <c r="C2289"/>
      <c r="D2289"/>
      <c r="E2289"/>
      <c r="F2289"/>
    </row>
    <row r="2290" spans="1:6" x14ac:dyDescent="0.3">
      <c r="A2290"/>
      <c r="B2290"/>
      <c r="C2290"/>
      <c r="D2290"/>
      <c r="E2290"/>
      <c r="F2290"/>
    </row>
    <row r="2291" spans="1:6" x14ac:dyDescent="0.3">
      <c r="A2291"/>
      <c r="B2291"/>
      <c r="C2291"/>
      <c r="D2291"/>
      <c r="E2291"/>
      <c r="F2291"/>
    </row>
    <row r="2292" spans="1:6" x14ac:dyDescent="0.3">
      <c r="A2292"/>
      <c r="B2292"/>
      <c r="C2292"/>
      <c r="D2292"/>
      <c r="E2292"/>
      <c r="F2292"/>
    </row>
    <row r="2293" spans="1:6" x14ac:dyDescent="0.3">
      <c r="A2293"/>
      <c r="B2293"/>
      <c r="C2293"/>
      <c r="D2293"/>
      <c r="E2293"/>
      <c r="F2293"/>
    </row>
    <row r="2294" spans="1:6" x14ac:dyDescent="0.3">
      <c r="A2294"/>
      <c r="B2294"/>
      <c r="C2294"/>
      <c r="D2294"/>
      <c r="E2294"/>
      <c r="F2294"/>
    </row>
    <row r="2295" spans="1:6" x14ac:dyDescent="0.3">
      <c r="A2295"/>
      <c r="B2295"/>
      <c r="C2295"/>
      <c r="D2295"/>
      <c r="E2295"/>
      <c r="F2295"/>
    </row>
    <row r="2296" spans="1:6" x14ac:dyDescent="0.3">
      <c r="A2296"/>
      <c r="B2296"/>
      <c r="C2296"/>
      <c r="D2296"/>
      <c r="E2296"/>
      <c r="F2296"/>
    </row>
    <row r="2297" spans="1:6" x14ac:dyDescent="0.3">
      <c r="A2297"/>
      <c r="B2297"/>
      <c r="C2297"/>
      <c r="D2297"/>
      <c r="E2297"/>
      <c r="F2297"/>
    </row>
    <row r="2298" spans="1:6" x14ac:dyDescent="0.3">
      <c r="A2298"/>
      <c r="B2298"/>
      <c r="C2298"/>
      <c r="D2298"/>
      <c r="E2298"/>
      <c r="F2298"/>
    </row>
    <row r="2299" spans="1:6" x14ac:dyDescent="0.3">
      <c r="A2299"/>
      <c r="B2299"/>
      <c r="C2299"/>
      <c r="D2299"/>
      <c r="E2299"/>
      <c r="F2299"/>
    </row>
    <row r="2300" spans="1:6" x14ac:dyDescent="0.3">
      <c r="A2300"/>
      <c r="B2300"/>
      <c r="C2300"/>
      <c r="D2300"/>
      <c r="E2300"/>
      <c r="F2300"/>
    </row>
    <row r="2301" spans="1:6" x14ac:dyDescent="0.3">
      <c r="A2301"/>
      <c r="B2301"/>
      <c r="C2301"/>
      <c r="D2301"/>
      <c r="E2301"/>
      <c r="F2301"/>
    </row>
    <row r="2302" spans="1:6" x14ac:dyDescent="0.3">
      <c r="A2302"/>
      <c r="B2302"/>
      <c r="C2302"/>
      <c r="D2302"/>
      <c r="E2302"/>
      <c r="F2302"/>
    </row>
    <row r="2303" spans="1:6" x14ac:dyDescent="0.3">
      <c r="A2303"/>
      <c r="B2303"/>
      <c r="C2303"/>
      <c r="D2303"/>
      <c r="E2303"/>
      <c r="F2303"/>
    </row>
    <row r="2304" spans="1:6" x14ac:dyDescent="0.3">
      <c r="A2304"/>
      <c r="B2304"/>
      <c r="C2304"/>
      <c r="D2304"/>
      <c r="E2304"/>
      <c r="F2304"/>
    </row>
    <row r="2305" spans="1:6" x14ac:dyDescent="0.3">
      <c r="A2305"/>
      <c r="B2305"/>
      <c r="C2305"/>
      <c r="D2305"/>
      <c r="E2305"/>
      <c r="F2305"/>
    </row>
    <row r="2306" spans="1:6" x14ac:dyDescent="0.3">
      <c r="A2306"/>
      <c r="B2306"/>
      <c r="C2306"/>
      <c r="D2306"/>
      <c r="E2306"/>
      <c r="F2306"/>
    </row>
    <row r="2307" spans="1:6" x14ac:dyDescent="0.3">
      <c r="A2307"/>
      <c r="B2307"/>
      <c r="C2307"/>
      <c r="D2307"/>
      <c r="E2307"/>
      <c r="F2307"/>
    </row>
    <row r="2308" spans="1:6" x14ac:dyDescent="0.3">
      <c r="A2308"/>
      <c r="B2308"/>
      <c r="C2308"/>
      <c r="D2308"/>
      <c r="E2308"/>
      <c r="F2308"/>
    </row>
    <row r="2309" spans="1:6" x14ac:dyDescent="0.3">
      <c r="A2309"/>
      <c r="B2309"/>
      <c r="C2309"/>
      <c r="D2309"/>
      <c r="E2309"/>
      <c r="F2309"/>
    </row>
    <row r="2310" spans="1:6" x14ac:dyDescent="0.3">
      <c r="A2310"/>
      <c r="B2310"/>
      <c r="C2310"/>
      <c r="D2310"/>
      <c r="E2310"/>
      <c r="F2310"/>
    </row>
    <row r="2311" spans="1:6" x14ac:dyDescent="0.3">
      <c r="A2311"/>
      <c r="B2311"/>
      <c r="C2311"/>
      <c r="D2311"/>
      <c r="E2311"/>
      <c r="F2311"/>
    </row>
    <row r="2312" spans="1:6" x14ac:dyDescent="0.3">
      <c r="A2312"/>
      <c r="B2312"/>
      <c r="C2312"/>
      <c r="D2312"/>
      <c r="E2312"/>
      <c r="F2312"/>
    </row>
    <row r="2313" spans="1:6" x14ac:dyDescent="0.3">
      <c r="A2313"/>
      <c r="B2313"/>
      <c r="C2313"/>
      <c r="D2313"/>
      <c r="E2313"/>
      <c r="F2313"/>
    </row>
    <row r="2314" spans="1:6" x14ac:dyDescent="0.3">
      <c r="A2314"/>
      <c r="B2314"/>
      <c r="C2314"/>
      <c r="D2314"/>
      <c r="E2314"/>
      <c r="F2314"/>
    </row>
    <row r="2315" spans="1:6" x14ac:dyDescent="0.3">
      <c r="A2315"/>
      <c r="B2315"/>
      <c r="C2315"/>
      <c r="D2315"/>
      <c r="E2315"/>
      <c r="F2315"/>
    </row>
    <row r="2316" spans="1:6" x14ac:dyDescent="0.3">
      <c r="A2316"/>
      <c r="B2316"/>
      <c r="C2316"/>
      <c r="D2316"/>
      <c r="E2316"/>
      <c r="F2316"/>
    </row>
    <row r="2317" spans="1:6" x14ac:dyDescent="0.3">
      <c r="A2317"/>
      <c r="B2317"/>
      <c r="C2317"/>
      <c r="D2317"/>
      <c r="E2317"/>
      <c r="F2317"/>
    </row>
    <row r="2318" spans="1:6" x14ac:dyDescent="0.3">
      <c r="A2318"/>
      <c r="B2318"/>
      <c r="C2318"/>
      <c r="D2318"/>
      <c r="E2318"/>
      <c r="F2318"/>
    </row>
    <row r="2319" spans="1:6" x14ac:dyDescent="0.3">
      <c r="A2319"/>
      <c r="B2319"/>
      <c r="C2319"/>
      <c r="D2319"/>
      <c r="E2319"/>
      <c r="F2319"/>
    </row>
    <row r="2320" spans="1:6" x14ac:dyDescent="0.3">
      <c r="A2320"/>
      <c r="B2320"/>
      <c r="C2320"/>
      <c r="D2320"/>
      <c r="E2320"/>
      <c r="F2320"/>
    </row>
    <row r="2321" spans="1:6" x14ac:dyDescent="0.3">
      <c r="A2321"/>
      <c r="B2321"/>
      <c r="C2321"/>
      <c r="D2321"/>
      <c r="E2321"/>
      <c r="F2321"/>
    </row>
    <row r="2322" spans="1:6" x14ac:dyDescent="0.3">
      <c r="A2322"/>
      <c r="B2322"/>
      <c r="C2322"/>
      <c r="D2322"/>
      <c r="E2322"/>
      <c r="F2322"/>
    </row>
    <row r="2323" spans="1:6" x14ac:dyDescent="0.3">
      <c r="A2323"/>
      <c r="B2323"/>
      <c r="C2323"/>
      <c r="D2323"/>
      <c r="E2323"/>
      <c r="F2323"/>
    </row>
    <row r="2324" spans="1:6" x14ac:dyDescent="0.3">
      <c r="A2324"/>
      <c r="B2324"/>
      <c r="C2324"/>
      <c r="D2324"/>
      <c r="E2324"/>
      <c r="F2324"/>
    </row>
    <row r="2325" spans="1:6" x14ac:dyDescent="0.3">
      <c r="A2325"/>
      <c r="B2325"/>
      <c r="C2325"/>
      <c r="D2325"/>
      <c r="E2325"/>
      <c r="F2325"/>
    </row>
    <row r="2326" spans="1:6" x14ac:dyDescent="0.3">
      <c r="A2326"/>
      <c r="B2326"/>
      <c r="C2326"/>
      <c r="D2326"/>
      <c r="E2326"/>
      <c r="F2326"/>
    </row>
    <row r="2327" spans="1:6" x14ac:dyDescent="0.3">
      <c r="A2327"/>
      <c r="B2327"/>
      <c r="C2327"/>
      <c r="D2327"/>
      <c r="E2327"/>
      <c r="F2327"/>
    </row>
    <row r="2328" spans="1:6" x14ac:dyDescent="0.3">
      <c r="A2328"/>
      <c r="B2328"/>
      <c r="C2328"/>
      <c r="D2328"/>
      <c r="E2328"/>
      <c r="F2328"/>
    </row>
    <row r="2329" spans="1:6" x14ac:dyDescent="0.3">
      <c r="A2329"/>
      <c r="B2329"/>
      <c r="C2329"/>
      <c r="D2329"/>
      <c r="E2329"/>
      <c r="F2329"/>
    </row>
    <row r="2330" spans="1:6" x14ac:dyDescent="0.3">
      <c r="A2330"/>
      <c r="B2330"/>
      <c r="C2330"/>
      <c r="D2330"/>
      <c r="E2330"/>
      <c r="F2330"/>
    </row>
    <row r="2331" spans="1:6" x14ac:dyDescent="0.3">
      <c r="A2331"/>
      <c r="B2331"/>
      <c r="C2331"/>
      <c r="D2331"/>
      <c r="E2331"/>
      <c r="F2331"/>
    </row>
    <row r="2332" spans="1:6" x14ac:dyDescent="0.3">
      <c r="A2332"/>
      <c r="B2332"/>
      <c r="C2332"/>
      <c r="D2332"/>
      <c r="E2332"/>
      <c r="F2332"/>
    </row>
    <row r="2333" spans="1:6" x14ac:dyDescent="0.3">
      <c r="A2333"/>
      <c r="B2333"/>
      <c r="C2333"/>
      <c r="D2333"/>
      <c r="E2333"/>
      <c r="F2333"/>
    </row>
    <row r="2334" spans="1:6" x14ac:dyDescent="0.3">
      <c r="A2334"/>
      <c r="B2334"/>
      <c r="C2334"/>
      <c r="D2334"/>
      <c r="E2334"/>
      <c r="F2334"/>
    </row>
    <row r="2335" spans="1:6" x14ac:dyDescent="0.3">
      <c r="A2335"/>
      <c r="B2335"/>
      <c r="C2335"/>
      <c r="D2335"/>
      <c r="E2335"/>
      <c r="F2335"/>
    </row>
    <row r="2336" spans="1:6" x14ac:dyDescent="0.3">
      <c r="A2336"/>
      <c r="B2336"/>
      <c r="C2336"/>
      <c r="D2336"/>
      <c r="E2336"/>
      <c r="F2336"/>
    </row>
    <row r="2337" spans="1:6" x14ac:dyDescent="0.3">
      <c r="A2337"/>
      <c r="B2337"/>
      <c r="C2337"/>
      <c r="D2337"/>
      <c r="E2337"/>
      <c r="F2337"/>
    </row>
    <row r="2338" spans="1:6" x14ac:dyDescent="0.3">
      <c r="A2338"/>
      <c r="B2338"/>
      <c r="C2338"/>
      <c r="D2338"/>
      <c r="E2338"/>
      <c r="F2338"/>
    </row>
    <row r="2339" spans="1:6" x14ac:dyDescent="0.3">
      <c r="A2339"/>
      <c r="B2339"/>
      <c r="C2339"/>
      <c r="D2339"/>
      <c r="E2339"/>
      <c r="F2339"/>
    </row>
    <row r="2340" spans="1:6" x14ac:dyDescent="0.3">
      <c r="A2340"/>
      <c r="B2340"/>
      <c r="C2340"/>
      <c r="D2340"/>
      <c r="E2340"/>
      <c r="F2340"/>
    </row>
    <row r="2341" spans="1:6" x14ac:dyDescent="0.3">
      <c r="A2341"/>
      <c r="B2341"/>
      <c r="C2341"/>
      <c r="D2341"/>
      <c r="E2341"/>
      <c r="F2341"/>
    </row>
    <row r="2342" spans="1:6" x14ac:dyDescent="0.3">
      <c r="A2342"/>
      <c r="B2342"/>
      <c r="C2342"/>
      <c r="D2342"/>
      <c r="E2342"/>
      <c r="F2342"/>
    </row>
    <row r="2343" spans="1:6" x14ac:dyDescent="0.3">
      <c r="A2343"/>
      <c r="B2343"/>
      <c r="C2343"/>
      <c r="D2343"/>
      <c r="E2343"/>
      <c r="F2343"/>
    </row>
    <row r="2344" spans="1:6" x14ac:dyDescent="0.3">
      <c r="A2344"/>
      <c r="B2344"/>
      <c r="C2344"/>
      <c r="D2344"/>
      <c r="E2344"/>
      <c r="F2344"/>
    </row>
    <row r="2345" spans="1:6" x14ac:dyDescent="0.3">
      <c r="A2345"/>
      <c r="B2345"/>
      <c r="C2345"/>
      <c r="D2345"/>
      <c r="E2345"/>
      <c r="F2345"/>
    </row>
    <row r="2346" spans="1:6" x14ac:dyDescent="0.3">
      <c r="A2346"/>
      <c r="B2346"/>
      <c r="C2346"/>
      <c r="D2346"/>
      <c r="E2346"/>
      <c r="F2346"/>
    </row>
    <row r="2347" spans="1:6" x14ac:dyDescent="0.3">
      <c r="A2347"/>
      <c r="B2347"/>
      <c r="C2347"/>
      <c r="D2347"/>
      <c r="E2347"/>
      <c r="F2347"/>
    </row>
    <row r="2348" spans="1:6" x14ac:dyDescent="0.3">
      <c r="A2348"/>
      <c r="B2348"/>
      <c r="C2348"/>
      <c r="D2348"/>
      <c r="E2348"/>
      <c r="F2348"/>
    </row>
    <row r="2349" spans="1:6" x14ac:dyDescent="0.3">
      <c r="A2349"/>
      <c r="B2349"/>
      <c r="C2349"/>
      <c r="D2349"/>
      <c r="E2349"/>
      <c r="F2349"/>
    </row>
    <row r="2350" spans="1:6" x14ac:dyDescent="0.3">
      <c r="A2350"/>
      <c r="B2350"/>
      <c r="C2350"/>
      <c r="D2350"/>
      <c r="E2350"/>
      <c r="F2350"/>
    </row>
    <row r="2351" spans="1:6" x14ac:dyDescent="0.3">
      <c r="A2351"/>
      <c r="B2351"/>
      <c r="C2351"/>
      <c r="D2351"/>
      <c r="E2351"/>
      <c r="F2351"/>
    </row>
    <row r="2352" spans="1:6" x14ac:dyDescent="0.3">
      <c r="A2352"/>
      <c r="B2352"/>
      <c r="C2352"/>
      <c r="D2352"/>
      <c r="E2352"/>
      <c r="F2352"/>
    </row>
    <row r="2353" spans="1:6" x14ac:dyDescent="0.3">
      <c r="A2353"/>
      <c r="B2353"/>
      <c r="C2353"/>
      <c r="D2353"/>
      <c r="E2353"/>
      <c r="F2353"/>
    </row>
    <row r="2354" spans="1:6" x14ac:dyDescent="0.3">
      <c r="A2354"/>
      <c r="B2354"/>
      <c r="C2354"/>
      <c r="D2354"/>
      <c r="E2354"/>
      <c r="F2354"/>
    </row>
    <row r="2355" spans="1:6" x14ac:dyDescent="0.3">
      <c r="A2355"/>
      <c r="B2355"/>
      <c r="C2355"/>
      <c r="D2355"/>
      <c r="E2355"/>
      <c r="F2355"/>
    </row>
    <row r="2356" spans="1:6" x14ac:dyDescent="0.3">
      <c r="A2356"/>
      <c r="B2356"/>
      <c r="C2356"/>
      <c r="D2356"/>
      <c r="E2356"/>
      <c r="F2356"/>
    </row>
    <row r="2357" spans="1:6" x14ac:dyDescent="0.3">
      <c r="A2357"/>
      <c r="B2357"/>
      <c r="C2357"/>
      <c r="D2357"/>
      <c r="E2357"/>
      <c r="F2357"/>
    </row>
    <row r="2358" spans="1:6" x14ac:dyDescent="0.3">
      <c r="A2358"/>
      <c r="B2358"/>
      <c r="C2358"/>
      <c r="D2358"/>
      <c r="E2358"/>
      <c r="F2358"/>
    </row>
    <row r="2359" spans="1:6" x14ac:dyDescent="0.3">
      <c r="A2359"/>
      <c r="B2359"/>
      <c r="C2359"/>
      <c r="D2359"/>
      <c r="E2359"/>
      <c r="F2359"/>
    </row>
    <row r="2360" spans="1:6" x14ac:dyDescent="0.3">
      <c r="A2360"/>
      <c r="B2360"/>
      <c r="C2360"/>
      <c r="D2360"/>
      <c r="E2360"/>
      <c r="F2360"/>
    </row>
    <row r="2361" spans="1:6" x14ac:dyDescent="0.3">
      <c r="A2361"/>
      <c r="B2361"/>
      <c r="C2361"/>
      <c r="D2361"/>
      <c r="E2361"/>
      <c r="F2361"/>
    </row>
    <row r="2362" spans="1:6" x14ac:dyDescent="0.3">
      <c r="A2362"/>
      <c r="B2362"/>
      <c r="C2362"/>
      <c r="D2362"/>
      <c r="E2362"/>
      <c r="F2362"/>
    </row>
    <row r="2363" spans="1:6" x14ac:dyDescent="0.3">
      <c r="A2363"/>
      <c r="B2363"/>
      <c r="C2363"/>
      <c r="D2363"/>
      <c r="E2363"/>
      <c r="F2363"/>
    </row>
    <row r="2364" spans="1:6" x14ac:dyDescent="0.3">
      <c r="A2364"/>
      <c r="B2364"/>
      <c r="C2364"/>
      <c r="D2364"/>
      <c r="E2364"/>
      <c r="F2364"/>
    </row>
    <row r="2365" spans="1:6" x14ac:dyDescent="0.3">
      <c r="A2365"/>
      <c r="B2365"/>
      <c r="C2365"/>
      <c r="D2365"/>
      <c r="E2365"/>
      <c r="F2365"/>
    </row>
    <row r="2366" spans="1:6" x14ac:dyDescent="0.3">
      <c r="A2366"/>
      <c r="B2366"/>
      <c r="C2366"/>
      <c r="D2366"/>
      <c r="E2366"/>
      <c r="F2366"/>
    </row>
    <row r="2367" spans="1:6" x14ac:dyDescent="0.3">
      <c r="A2367"/>
      <c r="B2367"/>
      <c r="C2367"/>
      <c r="D2367"/>
      <c r="E2367"/>
      <c r="F2367"/>
    </row>
    <row r="2368" spans="1:6" x14ac:dyDescent="0.3">
      <c r="A2368"/>
      <c r="B2368"/>
      <c r="C2368"/>
      <c r="D2368"/>
      <c r="E2368"/>
      <c r="F2368"/>
    </row>
    <row r="2369" spans="1:6" x14ac:dyDescent="0.3">
      <c r="A2369"/>
      <c r="B2369"/>
      <c r="C2369"/>
      <c r="D2369"/>
      <c r="E2369"/>
      <c r="F2369"/>
    </row>
    <row r="2370" spans="1:6" x14ac:dyDescent="0.3">
      <c r="A2370"/>
      <c r="B2370"/>
      <c r="C2370"/>
      <c r="D2370"/>
      <c r="E2370"/>
      <c r="F2370"/>
    </row>
    <row r="2371" spans="1:6" x14ac:dyDescent="0.3">
      <c r="A2371"/>
      <c r="B2371"/>
      <c r="C2371"/>
      <c r="D2371"/>
      <c r="E2371"/>
      <c r="F2371"/>
    </row>
    <row r="2372" spans="1:6" x14ac:dyDescent="0.3">
      <c r="A2372"/>
      <c r="B2372"/>
      <c r="C2372"/>
      <c r="D2372"/>
      <c r="E2372"/>
      <c r="F2372"/>
    </row>
    <row r="2373" spans="1:6" x14ac:dyDescent="0.3">
      <c r="A2373"/>
      <c r="B2373"/>
      <c r="C2373"/>
      <c r="D2373"/>
      <c r="E2373"/>
      <c r="F2373"/>
    </row>
    <row r="2374" spans="1:6" x14ac:dyDescent="0.3">
      <c r="A2374"/>
      <c r="B2374"/>
      <c r="C2374"/>
      <c r="D2374"/>
      <c r="E2374"/>
      <c r="F2374"/>
    </row>
    <row r="2375" spans="1:6" x14ac:dyDescent="0.3">
      <c r="A2375"/>
      <c r="B2375"/>
      <c r="C2375"/>
      <c r="D2375"/>
      <c r="E2375"/>
      <c r="F2375"/>
    </row>
    <row r="2376" spans="1:6" x14ac:dyDescent="0.3">
      <c r="A2376"/>
      <c r="B2376"/>
      <c r="C2376"/>
      <c r="D2376"/>
      <c r="E2376"/>
      <c r="F2376"/>
    </row>
    <row r="2377" spans="1:6" x14ac:dyDescent="0.3">
      <c r="A2377"/>
      <c r="B2377"/>
      <c r="C2377"/>
      <c r="D2377"/>
      <c r="E2377"/>
      <c r="F2377"/>
    </row>
    <row r="2378" spans="1:6" x14ac:dyDescent="0.3">
      <c r="A2378"/>
      <c r="B2378"/>
      <c r="C2378"/>
      <c r="D2378"/>
      <c r="E2378"/>
      <c r="F2378"/>
    </row>
    <row r="2379" spans="1:6" x14ac:dyDescent="0.3">
      <c r="A2379"/>
      <c r="B2379"/>
      <c r="C2379"/>
      <c r="D2379"/>
      <c r="E2379"/>
      <c r="F2379"/>
    </row>
    <row r="2380" spans="1:6" x14ac:dyDescent="0.3">
      <c r="A2380"/>
      <c r="B2380"/>
      <c r="C2380"/>
      <c r="D2380"/>
      <c r="E2380"/>
      <c r="F2380"/>
    </row>
    <row r="2381" spans="1:6" x14ac:dyDescent="0.3">
      <c r="A2381"/>
      <c r="B2381"/>
      <c r="C2381"/>
      <c r="D2381"/>
      <c r="E2381"/>
      <c r="F2381"/>
    </row>
    <row r="2382" spans="1:6" x14ac:dyDescent="0.3">
      <c r="A2382"/>
      <c r="B2382"/>
      <c r="C2382"/>
      <c r="D2382"/>
      <c r="E2382"/>
      <c r="F2382"/>
    </row>
    <row r="2383" spans="1:6" x14ac:dyDescent="0.3">
      <c r="A2383"/>
      <c r="B2383"/>
      <c r="C2383"/>
      <c r="D2383"/>
      <c r="E2383"/>
      <c r="F2383"/>
    </row>
    <row r="2384" spans="1:6" x14ac:dyDescent="0.3">
      <c r="A2384"/>
      <c r="B2384"/>
      <c r="C2384"/>
      <c r="D2384"/>
      <c r="E2384"/>
      <c r="F2384"/>
    </row>
    <row r="2385" spans="1:6" x14ac:dyDescent="0.3">
      <c r="A2385"/>
      <c r="B2385"/>
      <c r="C2385"/>
      <c r="D2385"/>
      <c r="E2385"/>
      <c r="F2385"/>
    </row>
    <row r="2386" spans="1:6" x14ac:dyDescent="0.3">
      <c r="A2386"/>
      <c r="B2386"/>
      <c r="C2386"/>
      <c r="D2386"/>
      <c r="E2386"/>
      <c r="F2386"/>
    </row>
    <row r="2387" spans="1:6" x14ac:dyDescent="0.3">
      <c r="A2387"/>
      <c r="B2387"/>
      <c r="C2387"/>
      <c r="D2387"/>
      <c r="E2387"/>
      <c r="F2387"/>
    </row>
    <row r="2388" spans="1:6" x14ac:dyDescent="0.3">
      <c r="A2388"/>
      <c r="B2388"/>
      <c r="C2388"/>
      <c r="D2388"/>
      <c r="E2388"/>
      <c r="F2388"/>
    </row>
    <row r="2389" spans="1:6" x14ac:dyDescent="0.3">
      <c r="A2389"/>
      <c r="B2389"/>
      <c r="C2389"/>
      <c r="D2389"/>
      <c r="E2389"/>
      <c r="F2389"/>
    </row>
    <row r="2390" spans="1:6" x14ac:dyDescent="0.3">
      <c r="A2390"/>
      <c r="B2390"/>
      <c r="C2390"/>
      <c r="D2390"/>
      <c r="E2390"/>
      <c r="F2390"/>
    </row>
    <row r="2391" spans="1:6" x14ac:dyDescent="0.3">
      <c r="A2391"/>
      <c r="B2391"/>
      <c r="C2391"/>
      <c r="D2391"/>
      <c r="E2391"/>
      <c r="F2391"/>
    </row>
    <row r="2392" spans="1:6" x14ac:dyDescent="0.3">
      <c r="A2392"/>
      <c r="B2392"/>
      <c r="C2392"/>
      <c r="D2392"/>
      <c r="E2392"/>
      <c r="F2392"/>
    </row>
    <row r="2393" spans="1:6" x14ac:dyDescent="0.3">
      <c r="A2393"/>
      <c r="B2393"/>
      <c r="C2393"/>
      <c r="D2393"/>
      <c r="E2393"/>
      <c r="F2393"/>
    </row>
    <row r="2394" spans="1:6" x14ac:dyDescent="0.3">
      <c r="A2394"/>
      <c r="B2394"/>
      <c r="C2394"/>
      <c r="D2394"/>
      <c r="E2394"/>
      <c r="F2394"/>
    </row>
    <row r="2395" spans="1:6" x14ac:dyDescent="0.3">
      <c r="A2395"/>
      <c r="B2395"/>
      <c r="C2395"/>
      <c r="D2395"/>
      <c r="E2395"/>
      <c r="F2395"/>
    </row>
    <row r="2396" spans="1:6" x14ac:dyDescent="0.3">
      <c r="A2396"/>
      <c r="B2396"/>
      <c r="C2396"/>
      <c r="D2396"/>
      <c r="E2396"/>
      <c r="F2396"/>
    </row>
    <row r="2397" spans="1:6" x14ac:dyDescent="0.3">
      <c r="A2397"/>
      <c r="B2397"/>
      <c r="C2397"/>
      <c r="D2397"/>
      <c r="E2397"/>
      <c r="F2397"/>
    </row>
    <row r="2398" spans="1:6" x14ac:dyDescent="0.3">
      <c r="A2398"/>
      <c r="B2398"/>
      <c r="C2398"/>
      <c r="D2398"/>
      <c r="E2398"/>
      <c r="F2398"/>
    </row>
    <row r="2399" spans="1:6" x14ac:dyDescent="0.3">
      <c r="A2399"/>
      <c r="B2399"/>
      <c r="C2399"/>
      <c r="D2399"/>
      <c r="E2399"/>
      <c r="F2399"/>
    </row>
    <row r="2400" spans="1:6" x14ac:dyDescent="0.3">
      <c r="A2400"/>
      <c r="B2400"/>
      <c r="C2400"/>
      <c r="D2400"/>
      <c r="E2400"/>
      <c r="F2400"/>
    </row>
    <row r="2401" spans="1:6" x14ac:dyDescent="0.3">
      <c r="A2401"/>
      <c r="B2401"/>
      <c r="C2401"/>
      <c r="D2401"/>
      <c r="E2401"/>
      <c r="F2401"/>
    </row>
    <row r="2402" spans="1:6" x14ac:dyDescent="0.3">
      <c r="A2402"/>
      <c r="B2402"/>
      <c r="C2402"/>
      <c r="D2402"/>
      <c r="E2402"/>
      <c r="F2402"/>
    </row>
    <row r="2403" spans="1:6" x14ac:dyDescent="0.3">
      <c r="A2403"/>
      <c r="B2403"/>
      <c r="C2403"/>
      <c r="D2403"/>
      <c r="E2403"/>
      <c r="F2403"/>
    </row>
    <row r="2404" spans="1:6" x14ac:dyDescent="0.3">
      <c r="A2404"/>
      <c r="B2404"/>
      <c r="C2404"/>
      <c r="D2404"/>
      <c r="E2404"/>
      <c r="F2404"/>
    </row>
    <row r="2405" spans="1:6" x14ac:dyDescent="0.3">
      <c r="A2405"/>
      <c r="B2405"/>
      <c r="C2405"/>
      <c r="D2405"/>
      <c r="E2405"/>
      <c r="F2405"/>
    </row>
    <row r="2406" spans="1:6" x14ac:dyDescent="0.3">
      <c r="A2406"/>
      <c r="B2406"/>
      <c r="C2406"/>
      <c r="D2406"/>
      <c r="E2406"/>
      <c r="F2406"/>
    </row>
    <row r="2407" spans="1:6" x14ac:dyDescent="0.3">
      <c r="A2407"/>
      <c r="B2407"/>
      <c r="C2407"/>
      <c r="D2407"/>
      <c r="E2407"/>
      <c r="F2407"/>
    </row>
    <row r="2408" spans="1:6" x14ac:dyDescent="0.3">
      <c r="A2408"/>
      <c r="B2408"/>
      <c r="C2408"/>
      <c r="D2408"/>
      <c r="E2408"/>
      <c r="F2408"/>
    </row>
    <row r="2409" spans="1:6" x14ac:dyDescent="0.3">
      <c r="A2409"/>
      <c r="B2409"/>
      <c r="C2409"/>
      <c r="D2409"/>
      <c r="E2409"/>
      <c r="F2409"/>
    </row>
    <row r="2410" spans="1:6" x14ac:dyDescent="0.3">
      <c r="A2410"/>
      <c r="B2410"/>
      <c r="C2410"/>
      <c r="D2410"/>
      <c r="E2410"/>
      <c r="F2410"/>
    </row>
    <row r="2411" spans="1:6" x14ac:dyDescent="0.3">
      <c r="A2411"/>
      <c r="B2411"/>
      <c r="C2411"/>
      <c r="D2411"/>
      <c r="E2411"/>
      <c r="F2411"/>
    </row>
    <row r="2412" spans="1:6" x14ac:dyDescent="0.3">
      <c r="A2412"/>
      <c r="B2412"/>
      <c r="C2412"/>
      <c r="D2412"/>
      <c r="E2412"/>
      <c r="F2412"/>
    </row>
    <row r="2413" spans="1:6" x14ac:dyDescent="0.3">
      <c r="A2413"/>
      <c r="B2413"/>
      <c r="C2413"/>
      <c r="D2413"/>
      <c r="E2413"/>
      <c r="F2413"/>
    </row>
    <row r="2414" spans="1:6" x14ac:dyDescent="0.3">
      <c r="A2414"/>
      <c r="B2414"/>
      <c r="C2414"/>
      <c r="D2414"/>
      <c r="E2414"/>
      <c r="F2414"/>
    </row>
    <row r="2415" spans="1:6" x14ac:dyDescent="0.3">
      <c r="A2415"/>
      <c r="B2415"/>
      <c r="C2415"/>
      <c r="D2415"/>
      <c r="E2415"/>
      <c r="F2415"/>
    </row>
    <row r="2416" spans="1:6" x14ac:dyDescent="0.3">
      <c r="A2416"/>
      <c r="B2416"/>
      <c r="C2416"/>
      <c r="D2416"/>
      <c r="E2416"/>
      <c r="F2416"/>
    </row>
    <row r="2417" spans="1:6" x14ac:dyDescent="0.3">
      <c r="A2417"/>
      <c r="B2417"/>
      <c r="C2417"/>
      <c r="D2417"/>
      <c r="E2417"/>
      <c r="F2417"/>
    </row>
    <row r="2418" spans="1:6" x14ac:dyDescent="0.3">
      <c r="A2418"/>
      <c r="B2418"/>
      <c r="C2418"/>
      <c r="D2418"/>
      <c r="E2418"/>
      <c r="F2418"/>
    </row>
    <row r="2419" spans="1:6" x14ac:dyDescent="0.3">
      <c r="A2419"/>
      <c r="B2419"/>
      <c r="C2419"/>
      <c r="D2419"/>
      <c r="E2419"/>
      <c r="F2419"/>
    </row>
    <row r="2420" spans="1:6" x14ac:dyDescent="0.3">
      <c r="A2420"/>
      <c r="B2420"/>
      <c r="C2420"/>
      <c r="D2420"/>
      <c r="E2420"/>
      <c r="F2420"/>
    </row>
    <row r="2421" spans="1:6" x14ac:dyDescent="0.3">
      <c r="A2421"/>
      <c r="B2421"/>
      <c r="C2421"/>
      <c r="D2421"/>
      <c r="E2421"/>
      <c r="F2421"/>
    </row>
    <row r="2422" spans="1:6" x14ac:dyDescent="0.3">
      <c r="A2422"/>
      <c r="B2422"/>
      <c r="C2422"/>
      <c r="D2422"/>
      <c r="E2422"/>
      <c r="F2422"/>
    </row>
    <row r="2423" spans="1:6" x14ac:dyDescent="0.3">
      <c r="A2423"/>
      <c r="B2423"/>
      <c r="C2423"/>
      <c r="D2423"/>
      <c r="E2423"/>
      <c r="F2423"/>
    </row>
    <row r="2424" spans="1:6" x14ac:dyDescent="0.3">
      <c r="A2424"/>
      <c r="B2424"/>
      <c r="C2424"/>
      <c r="D2424"/>
      <c r="E2424"/>
      <c r="F2424"/>
    </row>
    <row r="2425" spans="1:6" x14ac:dyDescent="0.3">
      <c r="A2425"/>
      <c r="B2425"/>
      <c r="C2425"/>
      <c r="D2425"/>
      <c r="E2425"/>
      <c r="F2425"/>
    </row>
    <row r="2426" spans="1:6" x14ac:dyDescent="0.3">
      <c r="A2426"/>
      <c r="B2426"/>
      <c r="C2426"/>
      <c r="D2426"/>
      <c r="E2426"/>
      <c r="F2426"/>
    </row>
    <row r="2427" spans="1:6" x14ac:dyDescent="0.3">
      <c r="A2427"/>
      <c r="B2427"/>
      <c r="C2427"/>
      <c r="D2427"/>
      <c r="E2427"/>
      <c r="F2427"/>
    </row>
    <row r="2428" spans="1:6" x14ac:dyDescent="0.3">
      <c r="A2428"/>
      <c r="B2428"/>
      <c r="C2428"/>
      <c r="D2428"/>
      <c r="E2428"/>
      <c r="F2428"/>
    </row>
    <row r="2429" spans="1:6" x14ac:dyDescent="0.3">
      <c r="A2429"/>
      <c r="B2429"/>
      <c r="C2429"/>
      <c r="D2429"/>
      <c r="E2429"/>
      <c r="F2429"/>
    </row>
    <row r="2430" spans="1:6" x14ac:dyDescent="0.3">
      <c r="A2430"/>
      <c r="B2430"/>
      <c r="C2430"/>
      <c r="D2430"/>
      <c r="E2430"/>
      <c r="F2430"/>
    </row>
    <row r="2431" spans="1:6" x14ac:dyDescent="0.3">
      <c r="A2431"/>
      <c r="B2431"/>
      <c r="C2431"/>
      <c r="D2431"/>
      <c r="E2431"/>
      <c r="F2431"/>
    </row>
    <row r="2432" spans="1:6" x14ac:dyDescent="0.3">
      <c r="A2432"/>
      <c r="B2432"/>
      <c r="C2432"/>
      <c r="D2432"/>
      <c r="E2432"/>
      <c r="F2432"/>
    </row>
    <row r="2433" spans="1:6" x14ac:dyDescent="0.3">
      <c r="A2433"/>
      <c r="B2433"/>
      <c r="C2433"/>
      <c r="D2433"/>
      <c r="E2433"/>
      <c r="F2433"/>
    </row>
    <row r="2434" spans="1:6" x14ac:dyDescent="0.3">
      <c r="A2434"/>
      <c r="B2434"/>
      <c r="C2434"/>
      <c r="D2434"/>
      <c r="E2434"/>
      <c r="F2434"/>
    </row>
    <row r="2435" spans="1:6" x14ac:dyDescent="0.3">
      <c r="A2435"/>
      <c r="B2435"/>
      <c r="C2435"/>
      <c r="D2435"/>
      <c r="E2435"/>
      <c r="F2435"/>
    </row>
    <row r="2436" spans="1:6" x14ac:dyDescent="0.3">
      <c r="A2436"/>
      <c r="B2436"/>
      <c r="C2436"/>
      <c r="D2436"/>
      <c r="E2436"/>
      <c r="F2436"/>
    </row>
    <row r="2437" spans="1:6" x14ac:dyDescent="0.3">
      <c r="A2437"/>
      <c r="B2437"/>
      <c r="C2437"/>
      <c r="D2437"/>
      <c r="E2437"/>
      <c r="F2437"/>
    </row>
    <row r="2438" spans="1:6" x14ac:dyDescent="0.3">
      <c r="A2438"/>
      <c r="B2438"/>
      <c r="C2438"/>
      <c r="D2438"/>
      <c r="E2438"/>
      <c r="F2438"/>
    </row>
    <row r="2439" spans="1:6" x14ac:dyDescent="0.3">
      <c r="A2439"/>
      <c r="B2439"/>
      <c r="C2439"/>
      <c r="D2439"/>
      <c r="E2439"/>
      <c r="F2439"/>
    </row>
    <row r="2440" spans="1:6" x14ac:dyDescent="0.3">
      <c r="A2440"/>
      <c r="B2440"/>
      <c r="C2440"/>
      <c r="D2440"/>
      <c r="E2440"/>
      <c r="F2440"/>
    </row>
    <row r="2441" spans="1:6" x14ac:dyDescent="0.3">
      <c r="A2441"/>
      <c r="B2441"/>
      <c r="C2441"/>
      <c r="D2441"/>
      <c r="E2441"/>
      <c r="F2441"/>
    </row>
    <row r="2442" spans="1:6" x14ac:dyDescent="0.3">
      <c r="A2442"/>
      <c r="B2442"/>
      <c r="C2442"/>
      <c r="D2442"/>
      <c r="E2442"/>
      <c r="F2442"/>
    </row>
    <row r="2443" spans="1:6" x14ac:dyDescent="0.3">
      <c r="A2443"/>
      <c r="B2443"/>
      <c r="C2443"/>
      <c r="D2443"/>
      <c r="E2443"/>
      <c r="F2443"/>
    </row>
    <row r="2444" spans="1:6" x14ac:dyDescent="0.3">
      <c r="A2444"/>
      <c r="B2444"/>
      <c r="C2444"/>
      <c r="D2444"/>
      <c r="E2444"/>
      <c r="F2444"/>
    </row>
    <row r="2445" spans="1:6" x14ac:dyDescent="0.3">
      <c r="A2445"/>
      <c r="B2445"/>
      <c r="C2445"/>
      <c r="D2445"/>
      <c r="E2445"/>
      <c r="F2445"/>
    </row>
    <row r="2446" spans="1:6" x14ac:dyDescent="0.3">
      <c r="A2446"/>
      <c r="B2446"/>
      <c r="C2446"/>
      <c r="D2446"/>
      <c r="E2446"/>
      <c r="F2446"/>
    </row>
    <row r="2447" spans="1:6" x14ac:dyDescent="0.3">
      <c r="A2447"/>
      <c r="B2447"/>
      <c r="C2447"/>
      <c r="D2447"/>
      <c r="E2447"/>
      <c r="F2447"/>
    </row>
    <row r="2448" spans="1:6" x14ac:dyDescent="0.3">
      <c r="A2448"/>
      <c r="B2448"/>
      <c r="C2448"/>
      <c r="D2448"/>
      <c r="E2448"/>
      <c r="F2448"/>
    </row>
    <row r="2449" spans="1:6" x14ac:dyDescent="0.3">
      <c r="A2449"/>
      <c r="B2449"/>
      <c r="C2449"/>
      <c r="D2449"/>
      <c r="E2449"/>
      <c r="F2449"/>
    </row>
    <row r="2450" spans="1:6" x14ac:dyDescent="0.3">
      <c r="A2450"/>
      <c r="B2450"/>
      <c r="C2450"/>
      <c r="D2450"/>
      <c r="E2450"/>
      <c r="F2450"/>
    </row>
    <row r="2451" spans="1:6" x14ac:dyDescent="0.3">
      <c r="A2451"/>
      <c r="B2451"/>
      <c r="C2451"/>
      <c r="D2451"/>
      <c r="E2451"/>
      <c r="F2451"/>
    </row>
    <row r="2452" spans="1:6" x14ac:dyDescent="0.3">
      <c r="A2452"/>
      <c r="B2452"/>
      <c r="C2452"/>
      <c r="D2452"/>
      <c r="E2452"/>
      <c r="F2452"/>
    </row>
    <row r="2453" spans="1:6" x14ac:dyDescent="0.3">
      <c r="A2453"/>
      <c r="B2453"/>
      <c r="C2453"/>
      <c r="D2453"/>
      <c r="E2453"/>
      <c r="F2453"/>
    </row>
    <row r="2454" spans="1:6" x14ac:dyDescent="0.3">
      <c r="A2454"/>
      <c r="B2454"/>
      <c r="C2454"/>
      <c r="D2454"/>
      <c r="E2454"/>
      <c r="F2454"/>
    </row>
    <row r="2455" spans="1:6" x14ac:dyDescent="0.3">
      <c r="A2455"/>
      <c r="B2455"/>
      <c r="C2455"/>
      <c r="D2455"/>
      <c r="E2455"/>
      <c r="F2455"/>
    </row>
    <row r="2456" spans="1:6" x14ac:dyDescent="0.3">
      <c r="A2456"/>
      <c r="B2456"/>
      <c r="C2456"/>
      <c r="D2456"/>
      <c r="E2456"/>
      <c r="F2456"/>
    </row>
    <row r="2457" spans="1:6" x14ac:dyDescent="0.3">
      <c r="A2457"/>
      <c r="B2457"/>
      <c r="C2457"/>
      <c r="D2457"/>
      <c r="E2457"/>
      <c r="F2457"/>
    </row>
    <row r="2458" spans="1:6" x14ac:dyDescent="0.3">
      <c r="A2458"/>
      <c r="B2458"/>
      <c r="C2458"/>
      <c r="D2458"/>
      <c r="E2458"/>
      <c r="F2458"/>
    </row>
    <row r="2459" spans="1:6" x14ac:dyDescent="0.3">
      <c r="A2459"/>
      <c r="B2459"/>
      <c r="C2459"/>
      <c r="D2459"/>
      <c r="E2459"/>
      <c r="F2459"/>
    </row>
    <row r="2460" spans="1:6" x14ac:dyDescent="0.3">
      <c r="A2460"/>
      <c r="B2460"/>
      <c r="C2460"/>
      <c r="D2460"/>
      <c r="E2460"/>
      <c r="F2460"/>
    </row>
    <row r="2461" spans="1:6" x14ac:dyDescent="0.3">
      <c r="A2461"/>
      <c r="B2461"/>
      <c r="C2461"/>
      <c r="D2461"/>
      <c r="E2461"/>
      <c r="F2461"/>
    </row>
    <row r="2462" spans="1:6" x14ac:dyDescent="0.3">
      <c r="A2462"/>
      <c r="B2462"/>
      <c r="C2462"/>
      <c r="D2462"/>
      <c r="E2462"/>
      <c r="F2462"/>
    </row>
    <row r="2463" spans="1:6" x14ac:dyDescent="0.3">
      <c r="A2463"/>
      <c r="B2463"/>
      <c r="C2463"/>
      <c r="D2463"/>
      <c r="E2463"/>
      <c r="F2463"/>
    </row>
    <row r="2464" spans="1:6" x14ac:dyDescent="0.3">
      <c r="A2464"/>
      <c r="B2464"/>
      <c r="C2464"/>
      <c r="D2464"/>
      <c r="E2464"/>
      <c r="F2464"/>
    </row>
    <row r="2465" spans="1:6" x14ac:dyDescent="0.3">
      <c r="A2465"/>
      <c r="B2465"/>
      <c r="C2465"/>
      <c r="D2465"/>
      <c r="E2465"/>
      <c r="F2465"/>
    </row>
    <row r="2466" spans="1:6" x14ac:dyDescent="0.3">
      <c r="A2466"/>
      <c r="B2466"/>
      <c r="C2466"/>
      <c r="D2466"/>
      <c r="E2466"/>
      <c r="F2466"/>
    </row>
    <row r="2467" spans="1:6" x14ac:dyDescent="0.3">
      <c r="A2467"/>
      <c r="B2467"/>
      <c r="C2467"/>
      <c r="D2467"/>
      <c r="E2467"/>
      <c r="F2467"/>
    </row>
    <row r="2468" spans="1:6" x14ac:dyDescent="0.3">
      <c r="A2468"/>
      <c r="B2468"/>
      <c r="C2468"/>
      <c r="D2468"/>
      <c r="E2468"/>
      <c r="F2468"/>
    </row>
    <row r="2469" spans="1:6" x14ac:dyDescent="0.3">
      <c r="A2469"/>
      <c r="B2469"/>
      <c r="C2469"/>
      <c r="D2469"/>
      <c r="E2469"/>
      <c r="F2469"/>
    </row>
    <row r="2470" spans="1:6" x14ac:dyDescent="0.3">
      <c r="A2470"/>
      <c r="B2470"/>
      <c r="C2470"/>
      <c r="D2470"/>
      <c r="E2470"/>
      <c r="F2470"/>
    </row>
    <row r="2471" spans="1:6" x14ac:dyDescent="0.3">
      <c r="A2471"/>
      <c r="B2471"/>
      <c r="C2471"/>
      <c r="D2471"/>
      <c r="E2471"/>
      <c r="F2471"/>
    </row>
    <row r="2472" spans="1:6" x14ac:dyDescent="0.3">
      <c r="A2472"/>
      <c r="B2472"/>
      <c r="C2472"/>
      <c r="D2472"/>
      <c r="E2472"/>
      <c r="F2472"/>
    </row>
    <row r="2473" spans="1:6" x14ac:dyDescent="0.3">
      <c r="A2473"/>
      <c r="B2473"/>
      <c r="C2473"/>
      <c r="D2473"/>
      <c r="E2473"/>
      <c r="F2473"/>
    </row>
    <row r="2474" spans="1:6" x14ac:dyDescent="0.3">
      <c r="A2474"/>
      <c r="B2474"/>
      <c r="C2474"/>
      <c r="D2474"/>
      <c r="E2474"/>
      <c r="F2474"/>
    </row>
    <row r="2475" spans="1:6" x14ac:dyDescent="0.3">
      <c r="A2475"/>
      <c r="B2475"/>
      <c r="C2475"/>
      <c r="D2475"/>
      <c r="E2475"/>
      <c r="F2475"/>
    </row>
    <row r="2476" spans="1:6" x14ac:dyDescent="0.3">
      <c r="A2476"/>
      <c r="B2476"/>
      <c r="C2476"/>
      <c r="D2476"/>
      <c r="E2476"/>
      <c r="F2476"/>
    </row>
    <row r="2477" spans="1:6" x14ac:dyDescent="0.3">
      <c r="A2477"/>
      <c r="B2477"/>
      <c r="C2477"/>
      <c r="D2477"/>
      <c r="E2477"/>
      <c r="F2477"/>
    </row>
    <row r="2478" spans="1:6" x14ac:dyDescent="0.3">
      <c r="A2478"/>
      <c r="B2478"/>
      <c r="C2478"/>
      <c r="D2478"/>
      <c r="E2478"/>
      <c r="F2478"/>
    </row>
    <row r="2479" spans="1:6" x14ac:dyDescent="0.3">
      <c r="A2479"/>
      <c r="B2479"/>
      <c r="C2479"/>
      <c r="D2479"/>
      <c r="E2479"/>
      <c r="F2479"/>
    </row>
    <row r="2480" spans="1:6" x14ac:dyDescent="0.3">
      <c r="A2480"/>
      <c r="B2480"/>
      <c r="C2480"/>
      <c r="D2480"/>
      <c r="E2480"/>
      <c r="F2480"/>
    </row>
    <row r="2481" spans="1:6" x14ac:dyDescent="0.3">
      <c r="A2481"/>
      <c r="B2481"/>
      <c r="C2481"/>
      <c r="D2481"/>
      <c r="E2481"/>
      <c r="F2481"/>
    </row>
    <row r="2482" spans="1:6" x14ac:dyDescent="0.3">
      <c r="A2482"/>
      <c r="B2482"/>
      <c r="C2482"/>
      <c r="D2482"/>
      <c r="E2482"/>
      <c r="F2482"/>
    </row>
    <row r="2483" spans="1:6" x14ac:dyDescent="0.3">
      <c r="A2483"/>
      <c r="B2483"/>
      <c r="C2483"/>
      <c r="D2483"/>
      <c r="E2483"/>
      <c r="F2483"/>
    </row>
    <row r="2484" spans="1:6" x14ac:dyDescent="0.3">
      <c r="A2484"/>
      <c r="B2484"/>
      <c r="C2484"/>
      <c r="D2484"/>
      <c r="E2484"/>
      <c r="F2484"/>
    </row>
    <row r="2485" spans="1:6" x14ac:dyDescent="0.3">
      <c r="A2485"/>
      <c r="B2485"/>
      <c r="C2485"/>
      <c r="D2485"/>
      <c r="E2485"/>
      <c r="F2485"/>
    </row>
    <row r="2486" spans="1:6" x14ac:dyDescent="0.3">
      <c r="A2486"/>
      <c r="B2486"/>
      <c r="C2486"/>
      <c r="D2486"/>
      <c r="E2486"/>
      <c r="F2486"/>
    </row>
    <row r="2487" spans="1:6" x14ac:dyDescent="0.3">
      <c r="A2487"/>
      <c r="B2487"/>
      <c r="C2487"/>
      <c r="D2487"/>
      <c r="E2487"/>
      <c r="F2487"/>
    </row>
    <row r="2488" spans="1:6" x14ac:dyDescent="0.3">
      <c r="A2488"/>
      <c r="B2488"/>
      <c r="C2488"/>
      <c r="D2488"/>
      <c r="E2488"/>
      <c r="F2488"/>
    </row>
    <row r="2489" spans="1:6" x14ac:dyDescent="0.3">
      <c r="A2489"/>
      <c r="B2489"/>
      <c r="C2489"/>
      <c r="D2489"/>
      <c r="E2489"/>
      <c r="F2489"/>
    </row>
    <row r="2490" spans="1:6" x14ac:dyDescent="0.3">
      <c r="A2490"/>
      <c r="B2490"/>
      <c r="C2490"/>
      <c r="D2490"/>
      <c r="E2490"/>
      <c r="F2490"/>
    </row>
    <row r="2491" spans="1:6" x14ac:dyDescent="0.3">
      <c r="A2491"/>
      <c r="B2491"/>
      <c r="C2491"/>
      <c r="D2491"/>
      <c r="E2491"/>
      <c r="F2491"/>
    </row>
    <row r="2492" spans="1:6" x14ac:dyDescent="0.3">
      <c r="A2492"/>
      <c r="B2492"/>
      <c r="C2492"/>
      <c r="D2492"/>
      <c r="E2492"/>
      <c r="F2492"/>
    </row>
    <row r="2493" spans="1:6" x14ac:dyDescent="0.3">
      <c r="A2493"/>
      <c r="B2493"/>
      <c r="C2493"/>
      <c r="D2493"/>
      <c r="E2493"/>
      <c r="F2493"/>
    </row>
    <row r="2494" spans="1:6" x14ac:dyDescent="0.3">
      <c r="A2494"/>
      <c r="B2494"/>
      <c r="C2494"/>
      <c r="D2494"/>
      <c r="E2494"/>
      <c r="F2494"/>
    </row>
    <row r="2495" spans="1:6" x14ac:dyDescent="0.3">
      <c r="A2495"/>
      <c r="B2495"/>
      <c r="C2495"/>
      <c r="D2495"/>
      <c r="E2495"/>
      <c r="F2495"/>
    </row>
    <row r="2496" spans="1:6" x14ac:dyDescent="0.3">
      <c r="A2496"/>
      <c r="B2496"/>
      <c r="C2496"/>
      <c r="D2496"/>
      <c r="E2496"/>
      <c r="F2496"/>
    </row>
    <row r="2497" spans="1:6" x14ac:dyDescent="0.3">
      <c r="A2497"/>
      <c r="B2497"/>
      <c r="C2497"/>
      <c r="D2497"/>
      <c r="E2497"/>
      <c r="F2497"/>
    </row>
    <row r="2498" spans="1:6" x14ac:dyDescent="0.3">
      <c r="A2498"/>
      <c r="B2498"/>
      <c r="C2498"/>
      <c r="D2498"/>
      <c r="E2498"/>
      <c r="F2498"/>
    </row>
    <row r="2499" spans="1:6" x14ac:dyDescent="0.3">
      <c r="A2499"/>
      <c r="B2499"/>
      <c r="C2499"/>
      <c r="D2499"/>
      <c r="E2499"/>
      <c r="F2499"/>
    </row>
    <row r="2500" spans="1:6" x14ac:dyDescent="0.3">
      <c r="A2500"/>
      <c r="B2500"/>
      <c r="C2500"/>
      <c r="D2500"/>
      <c r="E2500"/>
      <c r="F2500"/>
    </row>
    <row r="2501" spans="1:6" x14ac:dyDescent="0.3">
      <c r="A2501"/>
      <c r="B2501"/>
      <c r="C2501"/>
      <c r="D2501"/>
      <c r="E2501"/>
      <c r="F2501"/>
    </row>
    <row r="2502" spans="1:6" x14ac:dyDescent="0.3">
      <c r="A2502"/>
      <c r="B2502"/>
      <c r="C2502"/>
      <c r="D2502"/>
      <c r="E2502"/>
      <c r="F2502"/>
    </row>
    <row r="2503" spans="1:6" x14ac:dyDescent="0.3">
      <c r="A2503"/>
      <c r="B2503"/>
      <c r="C2503"/>
      <c r="D2503"/>
      <c r="E2503"/>
      <c r="F2503"/>
    </row>
    <row r="2504" spans="1:6" x14ac:dyDescent="0.3">
      <c r="A2504"/>
      <c r="B2504"/>
      <c r="C2504"/>
      <c r="D2504"/>
      <c r="E2504"/>
      <c r="F2504"/>
    </row>
    <row r="2505" spans="1:6" x14ac:dyDescent="0.3">
      <c r="A2505"/>
      <c r="B2505"/>
      <c r="C2505"/>
      <c r="D2505"/>
      <c r="E2505"/>
      <c r="F2505"/>
    </row>
    <row r="2506" spans="1:6" x14ac:dyDescent="0.3">
      <c r="A2506"/>
      <c r="B2506"/>
      <c r="C2506"/>
      <c r="D2506"/>
      <c r="E2506"/>
      <c r="F2506"/>
    </row>
    <row r="2507" spans="1:6" x14ac:dyDescent="0.3">
      <c r="A2507"/>
      <c r="B2507"/>
      <c r="C2507"/>
      <c r="D2507"/>
      <c r="E2507"/>
      <c r="F2507"/>
    </row>
    <row r="2508" spans="1:6" x14ac:dyDescent="0.3">
      <c r="A2508"/>
      <c r="B2508"/>
      <c r="C2508"/>
      <c r="D2508"/>
      <c r="E2508"/>
      <c r="F2508"/>
    </row>
    <row r="2509" spans="1:6" x14ac:dyDescent="0.3">
      <c r="A2509"/>
      <c r="B2509"/>
      <c r="C2509"/>
      <c r="D2509"/>
      <c r="E2509"/>
      <c r="F2509"/>
    </row>
    <row r="2510" spans="1:6" x14ac:dyDescent="0.3">
      <c r="A2510"/>
      <c r="B2510"/>
      <c r="C2510"/>
      <c r="D2510"/>
      <c r="E2510"/>
      <c r="F2510"/>
    </row>
    <row r="2511" spans="1:6" x14ac:dyDescent="0.3">
      <c r="A2511"/>
      <c r="B2511"/>
      <c r="C2511"/>
      <c r="D2511"/>
      <c r="E2511"/>
      <c r="F2511"/>
    </row>
    <row r="2512" spans="1:6" x14ac:dyDescent="0.3">
      <c r="A2512"/>
      <c r="B2512"/>
      <c r="C2512"/>
      <c r="D2512"/>
      <c r="E2512"/>
      <c r="F2512"/>
    </row>
    <row r="2513" spans="1:6" x14ac:dyDescent="0.3">
      <c r="A2513"/>
      <c r="B2513"/>
      <c r="C2513"/>
      <c r="D2513"/>
      <c r="E2513"/>
      <c r="F2513"/>
    </row>
    <row r="2514" spans="1:6" x14ac:dyDescent="0.3">
      <c r="A2514"/>
      <c r="B2514"/>
      <c r="C2514"/>
      <c r="D2514"/>
      <c r="E2514"/>
      <c r="F2514"/>
    </row>
    <row r="2515" spans="1:6" x14ac:dyDescent="0.3">
      <c r="A2515"/>
      <c r="B2515"/>
      <c r="C2515"/>
      <c r="D2515"/>
      <c r="E2515"/>
      <c r="F2515"/>
    </row>
    <row r="2516" spans="1:6" x14ac:dyDescent="0.3">
      <c r="A2516"/>
      <c r="B2516"/>
      <c r="C2516"/>
      <c r="D2516"/>
      <c r="E2516"/>
      <c r="F2516"/>
    </row>
    <row r="2517" spans="1:6" x14ac:dyDescent="0.3">
      <c r="A2517"/>
      <c r="B2517"/>
      <c r="C2517"/>
      <c r="D2517"/>
      <c r="E2517"/>
      <c r="F2517"/>
    </row>
    <row r="2518" spans="1:6" x14ac:dyDescent="0.3">
      <c r="A2518"/>
      <c r="B2518"/>
      <c r="C2518"/>
      <c r="D2518"/>
      <c r="E2518"/>
      <c r="F2518"/>
    </row>
    <row r="2519" spans="1:6" x14ac:dyDescent="0.3">
      <c r="A2519"/>
      <c r="B2519"/>
      <c r="C2519"/>
      <c r="D2519"/>
      <c r="E2519"/>
      <c r="F2519"/>
    </row>
    <row r="2520" spans="1:6" x14ac:dyDescent="0.3">
      <c r="A2520"/>
      <c r="B2520"/>
      <c r="C2520"/>
      <c r="D2520"/>
      <c r="E2520"/>
      <c r="F2520"/>
    </row>
    <row r="2521" spans="1:6" x14ac:dyDescent="0.3">
      <c r="A2521"/>
      <c r="B2521"/>
      <c r="C2521"/>
      <c r="D2521"/>
      <c r="E2521"/>
      <c r="F2521"/>
    </row>
    <row r="2522" spans="1:6" x14ac:dyDescent="0.3">
      <c r="A2522"/>
      <c r="B2522"/>
      <c r="C2522"/>
      <c r="D2522"/>
      <c r="E2522"/>
      <c r="F2522"/>
    </row>
    <row r="2523" spans="1:6" x14ac:dyDescent="0.3">
      <c r="A2523"/>
      <c r="B2523"/>
      <c r="C2523"/>
      <c r="D2523"/>
      <c r="E2523"/>
      <c r="F2523"/>
    </row>
    <row r="2524" spans="1:6" x14ac:dyDescent="0.3">
      <c r="A2524"/>
      <c r="B2524"/>
      <c r="C2524"/>
      <c r="D2524"/>
      <c r="E2524"/>
      <c r="F2524"/>
    </row>
    <row r="2525" spans="1:6" x14ac:dyDescent="0.3">
      <c r="A2525"/>
      <c r="B2525"/>
      <c r="C2525"/>
      <c r="D2525"/>
      <c r="E2525"/>
      <c r="F2525"/>
    </row>
    <row r="2526" spans="1:6" x14ac:dyDescent="0.3">
      <c r="A2526"/>
      <c r="B2526"/>
      <c r="C2526"/>
      <c r="D2526"/>
      <c r="E2526"/>
      <c r="F2526"/>
    </row>
    <row r="2527" spans="1:6" x14ac:dyDescent="0.3">
      <c r="A2527"/>
      <c r="B2527"/>
      <c r="C2527"/>
      <c r="D2527"/>
      <c r="E2527"/>
      <c r="F2527"/>
    </row>
    <row r="2528" spans="1:6" x14ac:dyDescent="0.3">
      <c r="A2528"/>
      <c r="B2528"/>
      <c r="C2528"/>
      <c r="D2528"/>
      <c r="E2528"/>
      <c r="F2528"/>
    </row>
    <row r="2529" spans="1:6" x14ac:dyDescent="0.3">
      <c r="A2529"/>
      <c r="B2529"/>
      <c r="C2529"/>
      <c r="D2529"/>
      <c r="E2529"/>
      <c r="F2529"/>
    </row>
    <row r="2530" spans="1:6" x14ac:dyDescent="0.3">
      <c r="A2530"/>
      <c r="B2530"/>
      <c r="C2530"/>
      <c r="D2530"/>
      <c r="E2530"/>
      <c r="F2530"/>
    </row>
    <row r="2531" spans="1:6" x14ac:dyDescent="0.3">
      <c r="A2531"/>
      <c r="B2531"/>
      <c r="C2531"/>
      <c r="D2531"/>
      <c r="E2531"/>
      <c r="F2531"/>
    </row>
    <row r="2532" spans="1:6" x14ac:dyDescent="0.3">
      <c r="A2532"/>
      <c r="B2532"/>
      <c r="C2532"/>
      <c r="D2532"/>
      <c r="E2532"/>
      <c r="F2532"/>
    </row>
    <row r="2533" spans="1:6" x14ac:dyDescent="0.3">
      <c r="A2533"/>
      <c r="B2533"/>
      <c r="C2533"/>
      <c r="D2533"/>
      <c r="E2533"/>
      <c r="F2533"/>
    </row>
    <row r="2534" spans="1:6" x14ac:dyDescent="0.3">
      <c r="A2534"/>
      <c r="B2534"/>
      <c r="C2534"/>
      <c r="D2534"/>
      <c r="E2534"/>
      <c r="F2534"/>
    </row>
    <row r="2535" spans="1:6" x14ac:dyDescent="0.3">
      <c r="A2535"/>
      <c r="B2535"/>
      <c r="C2535"/>
      <c r="D2535"/>
      <c r="E2535"/>
      <c r="F2535"/>
    </row>
    <row r="2536" spans="1:6" x14ac:dyDescent="0.3">
      <c r="A2536"/>
      <c r="B2536"/>
      <c r="C2536"/>
      <c r="D2536"/>
      <c r="E2536"/>
      <c r="F2536"/>
    </row>
    <row r="2537" spans="1:6" x14ac:dyDescent="0.3">
      <c r="A2537"/>
      <c r="B2537"/>
      <c r="C2537"/>
      <c r="D2537"/>
      <c r="E2537"/>
      <c r="F2537"/>
    </row>
    <row r="2538" spans="1:6" x14ac:dyDescent="0.3">
      <c r="A2538"/>
      <c r="B2538"/>
      <c r="C2538"/>
      <c r="D2538"/>
      <c r="E2538"/>
      <c r="F2538"/>
    </row>
    <row r="2539" spans="1:6" x14ac:dyDescent="0.3">
      <c r="A2539"/>
      <c r="B2539"/>
      <c r="C2539"/>
      <c r="D2539"/>
      <c r="E2539"/>
      <c r="F2539"/>
    </row>
    <row r="2540" spans="1:6" x14ac:dyDescent="0.3">
      <c r="A2540"/>
      <c r="B2540"/>
      <c r="C2540"/>
      <c r="D2540"/>
      <c r="E2540"/>
      <c r="F2540"/>
    </row>
    <row r="2541" spans="1:6" x14ac:dyDescent="0.3">
      <c r="A2541"/>
      <c r="B2541"/>
      <c r="C2541"/>
      <c r="D2541"/>
      <c r="E2541"/>
      <c r="F2541"/>
    </row>
    <row r="2542" spans="1:6" x14ac:dyDescent="0.3">
      <c r="A2542"/>
      <c r="B2542"/>
      <c r="C2542"/>
      <c r="D2542"/>
      <c r="E2542"/>
      <c r="F2542"/>
    </row>
    <row r="2543" spans="1:6" x14ac:dyDescent="0.3">
      <c r="A2543"/>
      <c r="B2543"/>
      <c r="C2543"/>
      <c r="D2543"/>
      <c r="E2543"/>
      <c r="F2543"/>
    </row>
    <row r="2544" spans="1:6" x14ac:dyDescent="0.3">
      <c r="A2544"/>
      <c r="B2544"/>
      <c r="C2544"/>
      <c r="D2544"/>
      <c r="E2544"/>
      <c r="F2544"/>
    </row>
    <row r="2545" spans="1:6" x14ac:dyDescent="0.3">
      <c r="A2545"/>
      <c r="B2545"/>
      <c r="C2545"/>
      <c r="D2545"/>
      <c r="E2545"/>
      <c r="F2545"/>
    </row>
    <row r="2546" spans="1:6" x14ac:dyDescent="0.3">
      <c r="A2546"/>
      <c r="B2546"/>
      <c r="C2546"/>
      <c r="D2546"/>
      <c r="E2546"/>
      <c r="F2546"/>
    </row>
    <row r="2547" spans="1:6" x14ac:dyDescent="0.3">
      <c r="A2547"/>
      <c r="B2547"/>
      <c r="C2547"/>
      <c r="D2547"/>
      <c r="E2547"/>
      <c r="F2547"/>
    </row>
    <row r="2548" spans="1:6" x14ac:dyDescent="0.3">
      <c r="A2548"/>
      <c r="B2548"/>
      <c r="C2548"/>
      <c r="D2548"/>
      <c r="E2548"/>
      <c r="F2548"/>
    </row>
    <row r="2549" spans="1:6" x14ac:dyDescent="0.3">
      <c r="A2549"/>
      <c r="B2549"/>
      <c r="C2549"/>
      <c r="D2549"/>
      <c r="E2549"/>
      <c r="F2549"/>
    </row>
    <row r="2550" spans="1:6" x14ac:dyDescent="0.3">
      <c r="A2550"/>
      <c r="B2550"/>
      <c r="C2550"/>
      <c r="D2550"/>
      <c r="E2550"/>
      <c r="F2550"/>
    </row>
    <row r="2551" spans="1:6" x14ac:dyDescent="0.3">
      <c r="A2551"/>
      <c r="B2551"/>
      <c r="C2551"/>
      <c r="D2551"/>
      <c r="E2551"/>
      <c r="F2551"/>
    </row>
    <row r="2552" spans="1:6" x14ac:dyDescent="0.3">
      <c r="A2552"/>
      <c r="B2552"/>
      <c r="C2552"/>
      <c r="D2552"/>
      <c r="E2552"/>
      <c r="F2552"/>
    </row>
    <row r="2553" spans="1:6" x14ac:dyDescent="0.3">
      <c r="A2553"/>
      <c r="B2553"/>
      <c r="C2553"/>
      <c r="D2553"/>
      <c r="E2553"/>
      <c r="F2553"/>
    </row>
    <row r="2554" spans="1:6" x14ac:dyDescent="0.3">
      <c r="A2554"/>
      <c r="B2554"/>
      <c r="C2554"/>
      <c r="D2554"/>
      <c r="E2554"/>
      <c r="F2554"/>
    </row>
    <row r="2555" spans="1:6" x14ac:dyDescent="0.3">
      <c r="A2555"/>
      <c r="B2555"/>
      <c r="C2555"/>
      <c r="D2555"/>
      <c r="E2555"/>
      <c r="F2555"/>
    </row>
    <row r="2556" spans="1:6" x14ac:dyDescent="0.3">
      <c r="A2556"/>
      <c r="B2556"/>
      <c r="C2556"/>
      <c r="D2556"/>
      <c r="E2556"/>
      <c r="F2556"/>
    </row>
    <row r="2557" spans="1:6" x14ac:dyDescent="0.3">
      <c r="A2557"/>
      <c r="B2557"/>
      <c r="C2557"/>
      <c r="D2557"/>
      <c r="E2557"/>
      <c r="F2557"/>
    </row>
    <row r="2558" spans="1:6" x14ac:dyDescent="0.3">
      <c r="A2558"/>
      <c r="B2558"/>
      <c r="C2558"/>
      <c r="D2558"/>
      <c r="E2558"/>
      <c r="F2558"/>
    </row>
    <row r="2559" spans="1:6" x14ac:dyDescent="0.3">
      <c r="A2559"/>
      <c r="B2559"/>
      <c r="C2559"/>
      <c r="D2559"/>
      <c r="E2559"/>
      <c r="F2559"/>
    </row>
    <row r="2560" spans="1:6" x14ac:dyDescent="0.3">
      <c r="A2560"/>
      <c r="B2560"/>
      <c r="C2560"/>
      <c r="D2560"/>
      <c r="E2560"/>
      <c r="F2560"/>
    </row>
    <row r="2561" spans="1:6" x14ac:dyDescent="0.3">
      <c r="A2561"/>
      <c r="B2561"/>
      <c r="C2561"/>
      <c r="D2561"/>
      <c r="E2561"/>
      <c r="F2561"/>
    </row>
    <row r="2562" spans="1:6" x14ac:dyDescent="0.3">
      <c r="A2562"/>
      <c r="B2562"/>
      <c r="C2562"/>
      <c r="D2562"/>
      <c r="E2562"/>
      <c r="F2562"/>
    </row>
    <row r="2563" spans="1:6" x14ac:dyDescent="0.3">
      <c r="A2563"/>
      <c r="B2563"/>
      <c r="C2563"/>
      <c r="D2563"/>
      <c r="E2563"/>
      <c r="F2563"/>
    </row>
    <row r="2564" spans="1:6" x14ac:dyDescent="0.3">
      <c r="A2564"/>
      <c r="B2564"/>
      <c r="C2564"/>
      <c r="D2564"/>
      <c r="E2564"/>
      <c r="F2564"/>
    </row>
    <row r="2565" spans="1:6" x14ac:dyDescent="0.3">
      <c r="A2565"/>
      <c r="B2565"/>
      <c r="C2565"/>
      <c r="D2565"/>
      <c r="E2565"/>
      <c r="F2565"/>
    </row>
    <row r="2566" spans="1:6" x14ac:dyDescent="0.3">
      <c r="A2566"/>
      <c r="B2566"/>
      <c r="C2566"/>
      <c r="D2566"/>
      <c r="E2566"/>
      <c r="F2566"/>
    </row>
    <row r="2567" spans="1:6" x14ac:dyDescent="0.3">
      <c r="A2567"/>
      <c r="B2567"/>
      <c r="C2567"/>
      <c r="D2567"/>
      <c r="E2567"/>
      <c r="F2567"/>
    </row>
    <row r="2568" spans="1:6" x14ac:dyDescent="0.3">
      <c r="A2568"/>
      <c r="B2568"/>
      <c r="C2568"/>
      <c r="D2568"/>
      <c r="E2568"/>
      <c r="F2568"/>
    </row>
    <row r="2569" spans="1:6" x14ac:dyDescent="0.3">
      <c r="A2569"/>
      <c r="B2569"/>
      <c r="C2569"/>
      <c r="D2569"/>
      <c r="E2569"/>
      <c r="F2569"/>
    </row>
    <row r="2570" spans="1:6" x14ac:dyDescent="0.3">
      <c r="A2570"/>
      <c r="B2570"/>
      <c r="C2570"/>
      <c r="D2570"/>
      <c r="E2570"/>
      <c r="F2570"/>
    </row>
    <row r="2571" spans="1:6" x14ac:dyDescent="0.3">
      <c r="A2571"/>
      <c r="B2571"/>
      <c r="C2571"/>
      <c r="D2571"/>
      <c r="E2571"/>
      <c r="F2571"/>
    </row>
    <row r="2572" spans="1:6" x14ac:dyDescent="0.3">
      <c r="A2572"/>
      <c r="B2572"/>
      <c r="C2572"/>
      <c r="D2572"/>
      <c r="E2572"/>
      <c r="F2572"/>
    </row>
    <row r="2573" spans="1:6" x14ac:dyDescent="0.3">
      <c r="A2573"/>
      <c r="B2573"/>
      <c r="C2573"/>
      <c r="D2573"/>
      <c r="E2573"/>
      <c r="F2573"/>
    </row>
    <row r="2574" spans="1:6" x14ac:dyDescent="0.3">
      <c r="A2574"/>
      <c r="B2574"/>
      <c r="C2574"/>
      <c r="D2574"/>
      <c r="E2574"/>
      <c r="F2574"/>
    </row>
    <row r="2575" spans="1:6" x14ac:dyDescent="0.3">
      <c r="A2575"/>
      <c r="B2575"/>
      <c r="C2575"/>
      <c r="D2575"/>
      <c r="E2575"/>
      <c r="F2575"/>
    </row>
    <row r="2576" spans="1:6" x14ac:dyDescent="0.3">
      <c r="A2576"/>
      <c r="B2576"/>
      <c r="C2576"/>
      <c r="D2576"/>
      <c r="E2576"/>
      <c r="F2576"/>
    </row>
    <row r="2577" spans="1:6" x14ac:dyDescent="0.3">
      <c r="A2577"/>
      <c r="B2577"/>
      <c r="C2577"/>
      <c r="D2577"/>
      <c r="E2577"/>
      <c r="F2577"/>
    </row>
    <row r="2578" spans="1:6" x14ac:dyDescent="0.3">
      <c r="A2578"/>
      <c r="B2578"/>
      <c r="C2578"/>
      <c r="D2578"/>
      <c r="E2578"/>
      <c r="F2578"/>
    </row>
    <row r="2579" spans="1:6" x14ac:dyDescent="0.3">
      <c r="A2579"/>
      <c r="B2579"/>
      <c r="C2579"/>
      <c r="D2579"/>
      <c r="E2579"/>
      <c r="F2579"/>
    </row>
    <row r="2580" spans="1:6" x14ac:dyDescent="0.3">
      <c r="A2580"/>
      <c r="B2580"/>
      <c r="C2580"/>
      <c r="D2580"/>
      <c r="E2580"/>
      <c r="F2580"/>
    </row>
    <row r="2581" spans="1:6" x14ac:dyDescent="0.3">
      <c r="A2581"/>
      <c r="B2581"/>
      <c r="C2581"/>
      <c r="D2581"/>
      <c r="E2581"/>
      <c r="F2581"/>
    </row>
    <row r="2582" spans="1:6" x14ac:dyDescent="0.3">
      <c r="A2582"/>
      <c r="B2582"/>
      <c r="C2582"/>
      <c r="D2582"/>
      <c r="E2582"/>
      <c r="F2582"/>
    </row>
    <row r="2583" spans="1:6" x14ac:dyDescent="0.3">
      <c r="A2583"/>
      <c r="B2583"/>
      <c r="C2583"/>
      <c r="D2583"/>
      <c r="E2583"/>
      <c r="F2583"/>
    </row>
    <row r="2584" spans="1:6" x14ac:dyDescent="0.3">
      <c r="A2584"/>
      <c r="B2584"/>
      <c r="C2584"/>
      <c r="D2584"/>
      <c r="E2584"/>
      <c r="F2584"/>
    </row>
    <row r="2585" spans="1:6" x14ac:dyDescent="0.3">
      <c r="A2585"/>
      <c r="B2585"/>
      <c r="C2585"/>
      <c r="D2585"/>
      <c r="E2585"/>
      <c r="F2585"/>
    </row>
    <row r="2586" spans="1:6" x14ac:dyDescent="0.3">
      <c r="A2586"/>
      <c r="B2586"/>
      <c r="C2586"/>
      <c r="D2586"/>
      <c r="E2586"/>
      <c r="F2586"/>
    </row>
    <row r="2587" spans="1:6" x14ac:dyDescent="0.3">
      <c r="A2587"/>
      <c r="B2587"/>
      <c r="C2587"/>
      <c r="D2587"/>
      <c r="E2587"/>
      <c r="F2587"/>
    </row>
    <row r="2588" spans="1:6" x14ac:dyDescent="0.3">
      <c r="A2588"/>
      <c r="B2588"/>
      <c r="C2588"/>
      <c r="D2588"/>
      <c r="E2588"/>
      <c r="F2588"/>
    </row>
    <row r="2589" spans="1:6" x14ac:dyDescent="0.3">
      <c r="A2589"/>
      <c r="B2589"/>
      <c r="C2589"/>
      <c r="D2589"/>
      <c r="E2589"/>
      <c r="F2589"/>
    </row>
    <row r="2590" spans="1:6" x14ac:dyDescent="0.3">
      <c r="A2590"/>
      <c r="B2590"/>
      <c r="C2590"/>
      <c r="D2590"/>
      <c r="E2590"/>
      <c r="F2590"/>
    </row>
    <row r="2591" spans="1:6" x14ac:dyDescent="0.3">
      <c r="A2591"/>
      <c r="B2591"/>
      <c r="C2591"/>
      <c r="D2591"/>
      <c r="E2591"/>
      <c r="F2591"/>
    </row>
    <row r="2592" spans="1:6" x14ac:dyDescent="0.3">
      <c r="A2592"/>
      <c r="B2592"/>
      <c r="C2592"/>
      <c r="D2592"/>
      <c r="E2592"/>
      <c r="F2592"/>
    </row>
    <row r="2593" spans="1:6" x14ac:dyDescent="0.3">
      <c r="A2593"/>
      <c r="B2593"/>
      <c r="C2593"/>
      <c r="D2593"/>
      <c r="E2593"/>
      <c r="F2593"/>
    </row>
    <row r="2594" spans="1:6" x14ac:dyDescent="0.3">
      <c r="A2594"/>
      <c r="B2594"/>
      <c r="C2594"/>
      <c r="D2594"/>
      <c r="E2594"/>
      <c r="F2594"/>
    </row>
    <row r="2595" spans="1:6" x14ac:dyDescent="0.3">
      <c r="A2595"/>
      <c r="B2595"/>
      <c r="C2595"/>
      <c r="D2595"/>
      <c r="E2595"/>
      <c r="F2595"/>
    </row>
    <row r="2596" spans="1:6" x14ac:dyDescent="0.3">
      <c r="A2596"/>
      <c r="B2596"/>
      <c r="C2596"/>
      <c r="D2596"/>
      <c r="E2596"/>
      <c r="F2596"/>
    </row>
    <row r="2597" spans="1:6" x14ac:dyDescent="0.3">
      <c r="A2597"/>
      <c r="B2597"/>
      <c r="C2597"/>
      <c r="D2597"/>
      <c r="E2597"/>
      <c r="F2597"/>
    </row>
    <row r="2598" spans="1:6" x14ac:dyDescent="0.3">
      <c r="A2598"/>
      <c r="B2598"/>
      <c r="C2598"/>
      <c r="D2598"/>
      <c r="E2598"/>
      <c r="F2598"/>
    </row>
    <row r="2599" spans="1:6" x14ac:dyDescent="0.3">
      <c r="A2599"/>
      <c r="B2599"/>
      <c r="C2599"/>
      <c r="D2599"/>
      <c r="E2599"/>
      <c r="F2599"/>
    </row>
    <row r="2600" spans="1:6" x14ac:dyDescent="0.3">
      <c r="A2600"/>
      <c r="B2600"/>
      <c r="C2600"/>
      <c r="D2600"/>
      <c r="E2600"/>
      <c r="F2600"/>
    </row>
    <row r="2601" spans="1:6" x14ac:dyDescent="0.3">
      <c r="A2601"/>
      <c r="B2601"/>
      <c r="C2601"/>
      <c r="D2601"/>
      <c r="E2601"/>
      <c r="F2601"/>
    </row>
    <row r="2602" spans="1:6" x14ac:dyDescent="0.3">
      <c r="A2602"/>
      <c r="B2602"/>
      <c r="C2602"/>
      <c r="D2602"/>
      <c r="E2602"/>
      <c r="F2602"/>
    </row>
    <row r="2603" spans="1:6" x14ac:dyDescent="0.3">
      <c r="A2603"/>
      <c r="B2603"/>
      <c r="C2603"/>
      <c r="D2603"/>
      <c r="E2603"/>
      <c r="F2603"/>
    </row>
    <row r="2604" spans="1:6" x14ac:dyDescent="0.3">
      <c r="A2604"/>
      <c r="B2604"/>
      <c r="C2604"/>
      <c r="D2604"/>
      <c r="E2604"/>
      <c r="F2604"/>
    </row>
    <row r="2605" spans="1:6" x14ac:dyDescent="0.3">
      <c r="A2605"/>
      <c r="B2605"/>
      <c r="C2605"/>
      <c r="D2605"/>
      <c r="E2605"/>
      <c r="F2605"/>
    </row>
    <row r="2606" spans="1:6" x14ac:dyDescent="0.3">
      <c r="A2606"/>
      <c r="B2606"/>
      <c r="C2606"/>
      <c r="D2606"/>
      <c r="E2606"/>
      <c r="F2606"/>
    </row>
    <row r="2607" spans="1:6" x14ac:dyDescent="0.3">
      <c r="A2607"/>
      <c r="B2607"/>
      <c r="C2607"/>
      <c r="D2607"/>
      <c r="E2607"/>
      <c r="F2607"/>
    </row>
    <row r="2608" spans="1:6" x14ac:dyDescent="0.3">
      <c r="A2608"/>
      <c r="B2608"/>
      <c r="C2608"/>
      <c r="D2608"/>
      <c r="E2608"/>
      <c r="F2608"/>
    </row>
    <row r="2609" spans="1:6" x14ac:dyDescent="0.3">
      <c r="A2609"/>
      <c r="B2609"/>
      <c r="C2609"/>
      <c r="D2609"/>
      <c r="E2609"/>
      <c r="F2609"/>
    </row>
    <row r="2610" spans="1:6" x14ac:dyDescent="0.3">
      <c r="A2610"/>
      <c r="B2610"/>
      <c r="C2610"/>
      <c r="D2610"/>
      <c r="E2610"/>
      <c r="F2610"/>
    </row>
    <row r="2611" spans="1:6" x14ac:dyDescent="0.3">
      <c r="A2611"/>
      <c r="B2611"/>
      <c r="C2611"/>
      <c r="D2611"/>
      <c r="E2611"/>
      <c r="F2611"/>
    </row>
    <row r="2612" spans="1:6" x14ac:dyDescent="0.3">
      <c r="A2612"/>
      <c r="B2612"/>
      <c r="C2612"/>
      <c r="D2612"/>
      <c r="E2612"/>
      <c r="F2612"/>
    </row>
    <row r="2613" spans="1:6" x14ac:dyDescent="0.3">
      <c r="A2613"/>
      <c r="B2613"/>
      <c r="C2613"/>
      <c r="D2613"/>
      <c r="E2613"/>
      <c r="F2613"/>
    </row>
    <row r="2614" spans="1:6" x14ac:dyDescent="0.3">
      <c r="A2614"/>
      <c r="B2614"/>
      <c r="C2614"/>
      <c r="D2614"/>
      <c r="E2614"/>
      <c r="F2614"/>
    </row>
    <row r="2615" spans="1:6" x14ac:dyDescent="0.3">
      <c r="A2615"/>
      <c r="B2615"/>
      <c r="C2615"/>
      <c r="D2615"/>
      <c r="E2615"/>
      <c r="F2615"/>
    </row>
    <row r="2616" spans="1:6" x14ac:dyDescent="0.3">
      <c r="A2616"/>
      <c r="B2616"/>
      <c r="C2616"/>
      <c r="D2616"/>
      <c r="E2616"/>
      <c r="F2616"/>
    </row>
    <row r="2617" spans="1:6" x14ac:dyDescent="0.3">
      <c r="A2617"/>
      <c r="B2617"/>
      <c r="C2617"/>
      <c r="D2617"/>
      <c r="E2617"/>
      <c r="F2617"/>
    </row>
    <row r="2618" spans="1:6" x14ac:dyDescent="0.3">
      <c r="A2618"/>
      <c r="B2618"/>
      <c r="C2618"/>
      <c r="D2618"/>
      <c r="E2618"/>
      <c r="F2618"/>
    </row>
    <row r="2619" spans="1:6" x14ac:dyDescent="0.3">
      <c r="A2619"/>
      <c r="B2619"/>
      <c r="C2619"/>
      <c r="D2619"/>
      <c r="E2619"/>
      <c r="F2619"/>
    </row>
    <row r="2620" spans="1:6" x14ac:dyDescent="0.3">
      <c r="A2620"/>
      <c r="B2620"/>
      <c r="C2620"/>
      <c r="D2620"/>
      <c r="E2620"/>
      <c r="F2620"/>
    </row>
    <row r="2621" spans="1:6" x14ac:dyDescent="0.3">
      <c r="A2621"/>
      <c r="B2621"/>
      <c r="C2621"/>
      <c r="D2621"/>
      <c r="E2621"/>
      <c r="F2621"/>
    </row>
    <row r="2622" spans="1:6" x14ac:dyDescent="0.3">
      <c r="A2622"/>
      <c r="B2622"/>
      <c r="C2622"/>
      <c r="D2622"/>
      <c r="E2622"/>
      <c r="F2622"/>
    </row>
    <row r="2623" spans="1:6" x14ac:dyDescent="0.3">
      <c r="A2623"/>
      <c r="B2623"/>
      <c r="C2623"/>
      <c r="D2623"/>
      <c r="E2623"/>
      <c r="F2623"/>
    </row>
    <row r="2624" spans="1:6" x14ac:dyDescent="0.3">
      <c r="A2624"/>
      <c r="B2624"/>
      <c r="C2624"/>
      <c r="D2624"/>
      <c r="E2624"/>
      <c r="F2624"/>
    </row>
    <row r="2625" spans="1:6" x14ac:dyDescent="0.3">
      <c r="A2625"/>
      <c r="B2625"/>
      <c r="C2625"/>
      <c r="D2625"/>
      <c r="E2625"/>
      <c r="F2625"/>
    </row>
    <row r="2626" spans="1:6" x14ac:dyDescent="0.3">
      <c r="A2626"/>
      <c r="B2626"/>
      <c r="C2626"/>
      <c r="D2626"/>
      <c r="E2626"/>
      <c r="F2626"/>
    </row>
    <row r="2627" spans="1:6" x14ac:dyDescent="0.3">
      <c r="A2627"/>
      <c r="B2627"/>
      <c r="C2627"/>
      <c r="D2627"/>
      <c r="E2627"/>
      <c r="F2627"/>
    </row>
    <row r="2628" spans="1:6" x14ac:dyDescent="0.3">
      <c r="A2628"/>
      <c r="B2628"/>
      <c r="C2628"/>
      <c r="D2628"/>
      <c r="E2628"/>
      <c r="F2628"/>
    </row>
    <row r="2629" spans="1:6" x14ac:dyDescent="0.3">
      <c r="A2629"/>
      <c r="B2629"/>
      <c r="C2629"/>
      <c r="D2629"/>
      <c r="E2629"/>
      <c r="F2629"/>
    </row>
    <row r="2630" spans="1:6" x14ac:dyDescent="0.3">
      <c r="A2630"/>
      <c r="B2630"/>
      <c r="C2630"/>
      <c r="D2630"/>
      <c r="E2630"/>
      <c r="F2630"/>
    </row>
    <row r="2631" spans="1:6" x14ac:dyDescent="0.3">
      <c r="A2631"/>
      <c r="B2631"/>
      <c r="C2631"/>
      <c r="D2631"/>
      <c r="E2631"/>
      <c r="F2631"/>
    </row>
    <row r="2632" spans="1:6" x14ac:dyDescent="0.3">
      <c r="A2632"/>
      <c r="B2632"/>
      <c r="C2632"/>
      <c r="D2632"/>
      <c r="E2632"/>
      <c r="F2632"/>
    </row>
    <row r="2633" spans="1:6" x14ac:dyDescent="0.3">
      <c r="A2633"/>
      <c r="B2633"/>
      <c r="C2633"/>
      <c r="D2633"/>
      <c r="E2633"/>
      <c r="F2633"/>
    </row>
    <row r="2634" spans="1:6" x14ac:dyDescent="0.3">
      <c r="A2634"/>
      <c r="B2634"/>
      <c r="C2634"/>
      <c r="D2634"/>
      <c r="E2634"/>
      <c r="F2634"/>
    </row>
    <row r="2635" spans="1:6" x14ac:dyDescent="0.3">
      <c r="A2635"/>
      <c r="B2635"/>
      <c r="C2635"/>
      <c r="D2635"/>
      <c r="E2635"/>
      <c r="F2635"/>
    </row>
    <row r="2636" spans="1:6" x14ac:dyDescent="0.3">
      <c r="A2636"/>
      <c r="B2636"/>
      <c r="C2636"/>
      <c r="D2636"/>
      <c r="E2636"/>
      <c r="F2636"/>
    </row>
    <row r="2637" spans="1:6" x14ac:dyDescent="0.3">
      <c r="A2637"/>
      <c r="B2637"/>
      <c r="C2637"/>
      <c r="D2637"/>
      <c r="E2637"/>
      <c r="F2637"/>
    </row>
    <row r="2638" spans="1:6" x14ac:dyDescent="0.3">
      <c r="A2638"/>
      <c r="B2638"/>
      <c r="C2638"/>
      <c r="D2638"/>
      <c r="E2638"/>
      <c r="F2638"/>
    </row>
    <row r="2639" spans="1:6" x14ac:dyDescent="0.3">
      <c r="A2639"/>
      <c r="B2639"/>
      <c r="C2639"/>
      <c r="D2639"/>
      <c r="E2639"/>
      <c r="F2639"/>
    </row>
    <row r="2640" spans="1:6" x14ac:dyDescent="0.3">
      <c r="A2640"/>
      <c r="B2640"/>
      <c r="C2640"/>
      <c r="D2640"/>
      <c r="E2640"/>
      <c r="F2640"/>
    </row>
    <row r="2641" spans="1:6" x14ac:dyDescent="0.3">
      <c r="A2641"/>
      <c r="B2641"/>
      <c r="C2641"/>
      <c r="D2641"/>
      <c r="E2641"/>
      <c r="F2641"/>
    </row>
    <row r="2642" spans="1:6" x14ac:dyDescent="0.3">
      <c r="A2642"/>
      <c r="B2642"/>
      <c r="C2642"/>
      <c r="D2642"/>
      <c r="E2642"/>
      <c r="F2642"/>
    </row>
    <row r="2643" spans="1:6" x14ac:dyDescent="0.3">
      <c r="A2643"/>
      <c r="B2643"/>
      <c r="C2643"/>
      <c r="D2643"/>
      <c r="E2643"/>
      <c r="F2643"/>
    </row>
    <row r="2644" spans="1:6" x14ac:dyDescent="0.3">
      <c r="A2644"/>
      <c r="B2644"/>
      <c r="C2644"/>
      <c r="D2644"/>
      <c r="E2644"/>
      <c r="F2644"/>
    </row>
    <row r="2645" spans="1:6" x14ac:dyDescent="0.3">
      <c r="A2645"/>
      <c r="B2645"/>
      <c r="C2645"/>
      <c r="D2645"/>
      <c r="E2645"/>
      <c r="F2645"/>
    </row>
    <row r="2646" spans="1:6" x14ac:dyDescent="0.3">
      <c r="A2646"/>
      <c r="B2646"/>
      <c r="C2646"/>
      <c r="D2646"/>
      <c r="E2646"/>
      <c r="F2646"/>
    </row>
    <row r="2647" spans="1:6" x14ac:dyDescent="0.3">
      <c r="A2647"/>
      <c r="B2647"/>
      <c r="C2647"/>
      <c r="D2647"/>
      <c r="E2647"/>
      <c r="F2647"/>
    </row>
    <row r="2648" spans="1:6" x14ac:dyDescent="0.3">
      <c r="A2648"/>
      <c r="B2648"/>
      <c r="C2648"/>
      <c r="D2648"/>
      <c r="E2648"/>
      <c r="F2648"/>
    </row>
    <row r="2649" spans="1:6" x14ac:dyDescent="0.3">
      <c r="A2649"/>
      <c r="B2649"/>
      <c r="C2649"/>
      <c r="D2649"/>
      <c r="E2649"/>
      <c r="F2649"/>
    </row>
    <row r="2650" spans="1:6" x14ac:dyDescent="0.3">
      <c r="A2650"/>
      <c r="B2650"/>
      <c r="C2650"/>
      <c r="D2650"/>
      <c r="E2650"/>
      <c r="F2650"/>
    </row>
    <row r="2651" spans="1:6" x14ac:dyDescent="0.3">
      <c r="A2651"/>
      <c r="B2651"/>
      <c r="C2651"/>
      <c r="D2651"/>
      <c r="E2651"/>
      <c r="F2651"/>
    </row>
    <row r="2652" spans="1:6" x14ac:dyDescent="0.3">
      <c r="A2652"/>
      <c r="B2652"/>
      <c r="C2652"/>
      <c r="D2652"/>
      <c r="E2652"/>
      <c r="F2652"/>
    </row>
    <row r="2653" spans="1:6" x14ac:dyDescent="0.3">
      <c r="A2653"/>
      <c r="B2653"/>
      <c r="C2653"/>
      <c r="D2653"/>
      <c r="E2653"/>
      <c r="F2653"/>
    </row>
    <row r="2654" spans="1:6" x14ac:dyDescent="0.3">
      <c r="A2654"/>
      <c r="B2654"/>
      <c r="C2654"/>
      <c r="D2654"/>
      <c r="E2654"/>
      <c r="F2654"/>
    </row>
    <row r="2655" spans="1:6" x14ac:dyDescent="0.3">
      <c r="A2655"/>
      <c r="B2655"/>
      <c r="C2655"/>
      <c r="D2655"/>
      <c r="E2655"/>
      <c r="F2655"/>
    </row>
    <row r="2656" spans="1:6" x14ac:dyDescent="0.3">
      <c r="A2656"/>
      <c r="B2656"/>
      <c r="C2656"/>
      <c r="D2656"/>
      <c r="E2656"/>
      <c r="F2656"/>
    </row>
    <row r="2657" spans="1:6" x14ac:dyDescent="0.3">
      <c r="A2657"/>
      <c r="B2657"/>
      <c r="C2657"/>
      <c r="D2657"/>
      <c r="E2657"/>
      <c r="F2657"/>
    </row>
    <row r="2658" spans="1:6" x14ac:dyDescent="0.3">
      <c r="A2658"/>
      <c r="B2658"/>
      <c r="C2658"/>
      <c r="D2658"/>
      <c r="E2658"/>
      <c r="F2658"/>
    </row>
    <row r="2659" spans="1:6" x14ac:dyDescent="0.3">
      <c r="A2659"/>
      <c r="B2659"/>
      <c r="C2659"/>
      <c r="D2659"/>
      <c r="E2659"/>
      <c r="F2659"/>
    </row>
    <row r="2660" spans="1:6" x14ac:dyDescent="0.3">
      <c r="A2660"/>
      <c r="B2660"/>
      <c r="C2660"/>
      <c r="D2660"/>
      <c r="E2660"/>
      <c r="F2660"/>
    </row>
    <row r="2661" spans="1:6" x14ac:dyDescent="0.3">
      <c r="A2661"/>
      <c r="B2661"/>
      <c r="C2661"/>
      <c r="D2661"/>
      <c r="E2661"/>
      <c r="F2661"/>
    </row>
    <row r="2662" spans="1:6" x14ac:dyDescent="0.3">
      <c r="A2662"/>
      <c r="B2662"/>
      <c r="C2662"/>
      <c r="D2662"/>
      <c r="E2662"/>
      <c r="F2662"/>
    </row>
    <row r="2663" spans="1:6" x14ac:dyDescent="0.3">
      <c r="A2663"/>
      <c r="B2663"/>
      <c r="C2663"/>
      <c r="D2663"/>
      <c r="E2663"/>
      <c r="F2663"/>
    </row>
    <row r="2664" spans="1:6" x14ac:dyDescent="0.3">
      <c r="A2664"/>
      <c r="B2664"/>
      <c r="C2664"/>
      <c r="D2664"/>
      <c r="E2664"/>
      <c r="F2664"/>
    </row>
    <row r="2665" spans="1:6" x14ac:dyDescent="0.3">
      <c r="A2665"/>
      <c r="B2665"/>
      <c r="C2665"/>
      <c r="D2665"/>
      <c r="E2665"/>
      <c r="F2665"/>
    </row>
    <row r="2666" spans="1:6" x14ac:dyDescent="0.3">
      <c r="A2666"/>
      <c r="B2666"/>
      <c r="C2666"/>
      <c r="D2666"/>
      <c r="E2666"/>
      <c r="F2666"/>
    </row>
    <row r="2667" spans="1:6" x14ac:dyDescent="0.3">
      <c r="A2667"/>
      <c r="B2667"/>
      <c r="C2667"/>
      <c r="D2667"/>
      <c r="E2667"/>
      <c r="F2667"/>
    </row>
    <row r="2668" spans="1:6" x14ac:dyDescent="0.3">
      <c r="A2668"/>
      <c r="B2668"/>
      <c r="C2668"/>
      <c r="D2668"/>
      <c r="E2668"/>
      <c r="F2668"/>
    </row>
    <row r="2669" spans="1:6" x14ac:dyDescent="0.3">
      <c r="A2669"/>
      <c r="B2669"/>
      <c r="C2669"/>
      <c r="D2669"/>
      <c r="E2669"/>
      <c r="F2669"/>
    </row>
    <row r="2670" spans="1:6" x14ac:dyDescent="0.3">
      <c r="A2670"/>
      <c r="B2670"/>
      <c r="C2670"/>
      <c r="D2670"/>
      <c r="E2670"/>
      <c r="F2670"/>
    </row>
    <row r="2671" spans="1:6" x14ac:dyDescent="0.3">
      <c r="A2671"/>
      <c r="B2671"/>
      <c r="C2671"/>
      <c r="D2671"/>
      <c r="E2671"/>
      <c r="F2671"/>
    </row>
    <row r="2672" spans="1:6" x14ac:dyDescent="0.3">
      <c r="A2672"/>
      <c r="B2672"/>
      <c r="C2672"/>
      <c r="D2672"/>
      <c r="E2672"/>
      <c r="F2672"/>
    </row>
    <row r="2673" spans="1:6" x14ac:dyDescent="0.3">
      <c r="A2673"/>
      <c r="B2673"/>
      <c r="C2673"/>
      <c r="D2673"/>
      <c r="E2673"/>
      <c r="F2673"/>
    </row>
    <row r="2674" spans="1:6" x14ac:dyDescent="0.3">
      <c r="A2674"/>
      <c r="B2674"/>
      <c r="C2674"/>
      <c r="D2674"/>
      <c r="E2674"/>
      <c r="F2674"/>
    </row>
    <row r="2675" spans="1:6" x14ac:dyDescent="0.3">
      <c r="A2675"/>
      <c r="B2675"/>
      <c r="C2675"/>
      <c r="D2675"/>
      <c r="E2675"/>
      <c r="F2675"/>
    </row>
    <row r="2676" spans="1:6" x14ac:dyDescent="0.3">
      <c r="A2676"/>
      <c r="B2676"/>
      <c r="C2676"/>
      <c r="D2676"/>
      <c r="E2676"/>
      <c r="F2676"/>
    </row>
    <row r="2677" spans="1:6" x14ac:dyDescent="0.3">
      <c r="A2677"/>
      <c r="B2677"/>
      <c r="C2677"/>
      <c r="D2677"/>
      <c r="E2677"/>
      <c r="F2677"/>
    </row>
    <row r="2678" spans="1:6" x14ac:dyDescent="0.3">
      <c r="A2678"/>
      <c r="B2678"/>
      <c r="C2678"/>
      <c r="D2678"/>
      <c r="E2678"/>
      <c r="F2678"/>
    </row>
    <row r="2679" spans="1:6" x14ac:dyDescent="0.3">
      <c r="A2679"/>
      <c r="B2679"/>
      <c r="C2679"/>
      <c r="D2679"/>
      <c r="E2679"/>
      <c r="F2679"/>
    </row>
    <row r="2680" spans="1:6" x14ac:dyDescent="0.3">
      <c r="A2680"/>
      <c r="B2680"/>
      <c r="C2680"/>
      <c r="D2680"/>
      <c r="E2680"/>
      <c r="F2680"/>
    </row>
    <row r="2681" spans="1:6" x14ac:dyDescent="0.3">
      <c r="A2681"/>
      <c r="B2681"/>
      <c r="C2681"/>
      <c r="D2681"/>
      <c r="E2681"/>
      <c r="F2681"/>
    </row>
    <row r="2682" spans="1:6" x14ac:dyDescent="0.3">
      <c r="A2682"/>
      <c r="B2682"/>
      <c r="C2682"/>
      <c r="D2682"/>
      <c r="E2682"/>
      <c r="F2682"/>
    </row>
    <row r="2683" spans="1:6" x14ac:dyDescent="0.3">
      <c r="A2683"/>
      <c r="B2683"/>
      <c r="C2683"/>
      <c r="D2683"/>
      <c r="E2683"/>
      <c r="F2683"/>
    </row>
    <row r="2684" spans="1:6" x14ac:dyDescent="0.3">
      <c r="A2684"/>
      <c r="B2684"/>
      <c r="C2684"/>
      <c r="D2684"/>
      <c r="E2684"/>
      <c r="F2684"/>
    </row>
    <row r="2685" spans="1:6" x14ac:dyDescent="0.3">
      <c r="A2685"/>
      <c r="B2685"/>
      <c r="C2685"/>
      <c r="D2685"/>
      <c r="E2685"/>
      <c r="F2685"/>
    </row>
    <row r="2686" spans="1:6" x14ac:dyDescent="0.3">
      <c r="A2686"/>
      <c r="B2686"/>
      <c r="C2686"/>
      <c r="D2686"/>
      <c r="E2686"/>
      <c r="F2686"/>
    </row>
    <row r="2687" spans="1:6" x14ac:dyDescent="0.3">
      <c r="A2687"/>
      <c r="B2687"/>
      <c r="C2687"/>
      <c r="D2687"/>
      <c r="E2687"/>
      <c r="F2687"/>
    </row>
    <row r="2688" spans="1:6" x14ac:dyDescent="0.3">
      <c r="A2688"/>
      <c r="B2688"/>
      <c r="C2688"/>
      <c r="D2688"/>
      <c r="E2688"/>
      <c r="F2688"/>
    </row>
    <row r="2689" spans="1:6" x14ac:dyDescent="0.3">
      <c r="A2689"/>
      <c r="B2689"/>
      <c r="C2689"/>
      <c r="D2689"/>
      <c r="E2689"/>
      <c r="F2689"/>
    </row>
    <row r="2690" spans="1:6" x14ac:dyDescent="0.3">
      <c r="A2690"/>
      <c r="B2690"/>
      <c r="C2690"/>
      <c r="D2690"/>
      <c r="E2690"/>
      <c r="F2690"/>
    </row>
    <row r="2691" spans="1:6" x14ac:dyDescent="0.3">
      <c r="A2691"/>
      <c r="B2691"/>
      <c r="C2691"/>
      <c r="D2691"/>
      <c r="E2691"/>
      <c r="F2691"/>
    </row>
    <row r="2692" spans="1:6" x14ac:dyDescent="0.3">
      <c r="A2692"/>
      <c r="B2692"/>
      <c r="C2692"/>
      <c r="D2692"/>
      <c r="E2692"/>
      <c r="F2692"/>
    </row>
    <row r="2693" spans="1:6" x14ac:dyDescent="0.3">
      <c r="A2693"/>
      <c r="B2693"/>
      <c r="C2693"/>
      <c r="D2693"/>
      <c r="E2693"/>
      <c r="F2693"/>
    </row>
    <row r="2694" spans="1:6" x14ac:dyDescent="0.3">
      <c r="A2694"/>
      <c r="B2694"/>
      <c r="C2694"/>
      <c r="D2694"/>
      <c r="E2694"/>
      <c r="F2694"/>
    </row>
    <row r="2695" spans="1:6" x14ac:dyDescent="0.3">
      <c r="A2695"/>
      <c r="B2695"/>
      <c r="C2695"/>
      <c r="D2695"/>
      <c r="E2695"/>
      <c r="F2695"/>
    </row>
    <row r="2696" spans="1:6" x14ac:dyDescent="0.3">
      <c r="A2696"/>
      <c r="B2696"/>
      <c r="C2696"/>
      <c r="D2696"/>
      <c r="E2696"/>
      <c r="F2696"/>
    </row>
    <row r="2697" spans="1:6" x14ac:dyDescent="0.3">
      <c r="A2697"/>
      <c r="B2697"/>
      <c r="C2697"/>
      <c r="D2697"/>
      <c r="E2697"/>
      <c r="F2697"/>
    </row>
    <row r="2698" spans="1:6" x14ac:dyDescent="0.3">
      <c r="A2698"/>
      <c r="B2698"/>
      <c r="C2698"/>
      <c r="D2698"/>
      <c r="E2698"/>
      <c r="F2698"/>
    </row>
    <row r="2699" spans="1:6" x14ac:dyDescent="0.3">
      <c r="A2699"/>
      <c r="B2699"/>
      <c r="C2699"/>
      <c r="D2699"/>
      <c r="E2699"/>
      <c r="F2699"/>
    </row>
    <row r="2700" spans="1:6" x14ac:dyDescent="0.3">
      <c r="A2700"/>
      <c r="B2700"/>
      <c r="C2700"/>
      <c r="D2700"/>
      <c r="E2700"/>
      <c r="F2700"/>
    </row>
    <row r="2701" spans="1:6" x14ac:dyDescent="0.3">
      <c r="A2701"/>
      <c r="B2701"/>
      <c r="C2701"/>
      <c r="D2701"/>
      <c r="E2701"/>
      <c r="F2701"/>
    </row>
    <row r="2702" spans="1:6" x14ac:dyDescent="0.3">
      <c r="A2702"/>
      <c r="B2702"/>
      <c r="C2702"/>
      <c r="D2702"/>
      <c r="E2702"/>
      <c r="F2702"/>
    </row>
    <row r="2703" spans="1:6" x14ac:dyDescent="0.3">
      <c r="A2703"/>
      <c r="B2703"/>
      <c r="C2703"/>
      <c r="D2703"/>
      <c r="E2703"/>
      <c r="F2703"/>
    </row>
    <row r="2704" spans="1:6" x14ac:dyDescent="0.3">
      <c r="A2704"/>
      <c r="B2704"/>
      <c r="C2704"/>
      <c r="D2704"/>
      <c r="E2704"/>
      <c r="F2704"/>
    </row>
    <row r="2705" spans="1:6" x14ac:dyDescent="0.3">
      <c r="A2705"/>
      <c r="B2705"/>
      <c r="C2705"/>
      <c r="D2705"/>
      <c r="E2705"/>
      <c r="F2705"/>
    </row>
    <row r="2706" spans="1:6" x14ac:dyDescent="0.3">
      <c r="A2706"/>
      <c r="B2706"/>
      <c r="C2706"/>
      <c r="D2706"/>
      <c r="E2706"/>
      <c r="F2706"/>
    </row>
    <row r="2707" spans="1:6" x14ac:dyDescent="0.3">
      <c r="A2707"/>
      <c r="B2707"/>
      <c r="C2707"/>
      <c r="D2707"/>
      <c r="E2707"/>
      <c r="F2707"/>
    </row>
    <row r="2708" spans="1:6" x14ac:dyDescent="0.3">
      <c r="A2708"/>
      <c r="B2708"/>
      <c r="C2708"/>
      <c r="D2708"/>
      <c r="E2708"/>
      <c r="F2708"/>
    </row>
    <row r="2709" spans="1:6" x14ac:dyDescent="0.3">
      <c r="A2709"/>
      <c r="B2709"/>
      <c r="C2709"/>
      <c r="D2709"/>
      <c r="E2709"/>
      <c r="F2709"/>
    </row>
    <row r="2710" spans="1:6" x14ac:dyDescent="0.3">
      <c r="A2710"/>
      <c r="B2710"/>
      <c r="C2710"/>
      <c r="D2710"/>
      <c r="E2710"/>
      <c r="F2710"/>
    </row>
    <row r="2711" spans="1:6" x14ac:dyDescent="0.3">
      <c r="A2711"/>
      <c r="B2711"/>
      <c r="C2711"/>
      <c r="D2711"/>
      <c r="E2711"/>
      <c r="F2711"/>
    </row>
    <row r="2712" spans="1:6" x14ac:dyDescent="0.3">
      <c r="A2712"/>
      <c r="B2712"/>
      <c r="C2712"/>
      <c r="D2712"/>
      <c r="E2712"/>
      <c r="F2712"/>
    </row>
    <row r="2713" spans="1:6" x14ac:dyDescent="0.3">
      <c r="A2713"/>
      <c r="B2713"/>
      <c r="C2713"/>
      <c r="D2713"/>
      <c r="E2713"/>
      <c r="F2713"/>
    </row>
    <row r="2714" spans="1:6" x14ac:dyDescent="0.3">
      <c r="A2714"/>
      <c r="B2714"/>
      <c r="C2714"/>
      <c r="D2714"/>
      <c r="E2714"/>
      <c r="F2714"/>
    </row>
    <row r="2715" spans="1:6" x14ac:dyDescent="0.3">
      <c r="A2715"/>
      <c r="B2715"/>
      <c r="C2715"/>
      <c r="D2715"/>
      <c r="E2715"/>
      <c r="F2715"/>
    </row>
    <row r="2716" spans="1:6" x14ac:dyDescent="0.3">
      <c r="A2716"/>
      <c r="B2716"/>
      <c r="C2716"/>
      <c r="D2716"/>
      <c r="E2716"/>
      <c r="F2716"/>
    </row>
    <row r="2717" spans="1:6" x14ac:dyDescent="0.3">
      <c r="A2717"/>
      <c r="B2717"/>
      <c r="C2717"/>
      <c r="D2717"/>
      <c r="E2717"/>
      <c r="F2717"/>
    </row>
    <row r="2718" spans="1:6" x14ac:dyDescent="0.3">
      <c r="A2718"/>
      <c r="B2718"/>
      <c r="C2718"/>
      <c r="D2718"/>
      <c r="E2718"/>
      <c r="F2718"/>
    </row>
    <row r="2719" spans="1:6" x14ac:dyDescent="0.3">
      <c r="A2719"/>
      <c r="B2719"/>
      <c r="C2719"/>
      <c r="D2719"/>
      <c r="E2719"/>
      <c r="F2719"/>
    </row>
    <row r="2720" spans="1:6" x14ac:dyDescent="0.3">
      <c r="A2720"/>
      <c r="B2720"/>
      <c r="C2720"/>
      <c r="D2720"/>
      <c r="E2720"/>
      <c r="F2720"/>
    </row>
    <row r="2721" spans="1:6" x14ac:dyDescent="0.3">
      <c r="A2721"/>
      <c r="B2721"/>
      <c r="C2721"/>
      <c r="D2721"/>
      <c r="E2721"/>
      <c r="F2721"/>
    </row>
    <row r="2722" spans="1:6" x14ac:dyDescent="0.3">
      <c r="A2722"/>
      <c r="B2722"/>
      <c r="C2722"/>
      <c r="D2722"/>
      <c r="E2722"/>
      <c r="F2722"/>
    </row>
    <row r="2723" spans="1:6" x14ac:dyDescent="0.3">
      <c r="A2723"/>
      <c r="B2723"/>
      <c r="C2723"/>
      <c r="D2723"/>
      <c r="E2723"/>
      <c r="F2723"/>
    </row>
    <row r="2724" spans="1:6" x14ac:dyDescent="0.3">
      <c r="A2724"/>
      <c r="B2724"/>
      <c r="C2724"/>
      <c r="D2724"/>
      <c r="E2724"/>
      <c r="F2724"/>
    </row>
    <row r="2725" spans="1:6" x14ac:dyDescent="0.3">
      <c r="A2725"/>
      <c r="B2725"/>
      <c r="C2725"/>
      <c r="D2725"/>
      <c r="E2725"/>
      <c r="F2725"/>
    </row>
    <row r="2726" spans="1:6" x14ac:dyDescent="0.3">
      <c r="A2726"/>
      <c r="B2726"/>
      <c r="C2726"/>
      <c r="D2726"/>
      <c r="E2726"/>
      <c r="F2726"/>
    </row>
    <row r="2727" spans="1:6" x14ac:dyDescent="0.3">
      <c r="A2727"/>
      <c r="B2727"/>
      <c r="C2727"/>
      <c r="D2727"/>
      <c r="E2727"/>
      <c r="F2727"/>
    </row>
    <row r="2728" spans="1:6" x14ac:dyDescent="0.3">
      <c r="A2728"/>
      <c r="B2728"/>
      <c r="C2728"/>
      <c r="D2728"/>
      <c r="E2728"/>
      <c r="F2728"/>
    </row>
    <row r="2729" spans="1:6" x14ac:dyDescent="0.3">
      <c r="A2729"/>
      <c r="B2729"/>
      <c r="C2729"/>
      <c r="D2729"/>
      <c r="E2729"/>
      <c r="F2729"/>
    </row>
    <row r="2730" spans="1:6" x14ac:dyDescent="0.3">
      <c r="A2730"/>
      <c r="B2730"/>
      <c r="C2730"/>
      <c r="D2730"/>
      <c r="E2730"/>
      <c r="F2730"/>
    </row>
    <row r="2731" spans="1:6" x14ac:dyDescent="0.3">
      <c r="A2731"/>
      <c r="B2731"/>
      <c r="C2731"/>
      <c r="D2731"/>
      <c r="E2731"/>
      <c r="F2731"/>
    </row>
    <row r="2732" spans="1:6" x14ac:dyDescent="0.3">
      <c r="A2732"/>
      <c r="B2732"/>
      <c r="C2732"/>
      <c r="D2732"/>
      <c r="E2732"/>
      <c r="F2732"/>
    </row>
    <row r="2733" spans="1:6" x14ac:dyDescent="0.3">
      <c r="A2733"/>
      <c r="B2733"/>
      <c r="C2733"/>
      <c r="D2733"/>
      <c r="E2733"/>
      <c r="F2733"/>
    </row>
    <row r="2734" spans="1:6" x14ac:dyDescent="0.3">
      <c r="A2734"/>
      <c r="B2734"/>
      <c r="C2734"/>
      <c r="D2734"/>
      <c r="E2734"/>
      <c r="F2734"/>
    </row>
    <row r="2735" spans="1:6" x14ac:dyDescent="0.3">
      <c r="A2735"/>
      <c r="B2735"/>
      <c r="C2735"/>
      <c r="D2735"/>
      <c r="E2735"/>
      <c r="F2735"/>
    </row>
    <row r="2736" spans="1:6" x14ac:dyDescent="0.3">
      <c r="A2736"/>
      <c r="B2736"/>
      <c r="C2736"/>
      <c r="D2736"/>
      <c r="E2736"/>
      <c r="F2736"/>
    </row>
    <row r="2737" spans="1:6" x14ac:dyDescent="0.3">
      <c r="A2737"/>
      <c r="B2737"/>
      <c r="C2737"/>
      <c r="D2737"/>
      <c r="E2737"/>
      <c r="F2737"/>
    </row>
    <row r="2738" spans="1:6" x14ac:dyDescent="0.3">
      <c r="A2738"/>
      <c r="B2738"/>
      <c r="C2738"/>
      <c r="D2738"/>
      <c r="E2738"/>
      <c r="F2738"/>
    </row>
    <row r="2739" spans="1:6" x14ac:dyDescent="0.3">
      <c r="A2739"/>
      <c r="B2739"/>
      <c r="C2739"/>
      <c r="D2739"/>
      <c r="E2739"/>
      <c r="F2739"/>
    </row>
    <row r="2740" spans="1:6" x14ac:dyDescent="0.3">
      <c r="A2740"/>
      <c r="B2740"/>
      <c r="C2740"/>
      <c r="D2740"/>
      <c r="E2740"/>
      <c r="F2740"/>
    </row>
    <row r="2741" spans="1:6" x14ac:dyDescent="0.3">
      <c r="A2741"/>
      <c r="B2741"/>
      <c r="C2741"/>
      <c r="D2741"/>
      <c r="E2741"/>
      <c r="F2741"/>
    </row>
    <row r="2742" spans="1:6" x14ac:dyDescent="0.3">
      <c r="A2742"/>
      <c r="B2742"/>
      <c r="C2742"/>
      <c r="D2742"/>
      <c r="E2742"/>
      <c r="F2742"/>
    </row>
    <row r="2743" spans="1:6" x14ac:dyDescent="0.3">
      <c r="A2743"/>
      <c r="B2743"/>
      <c r="C2743"/>
      <c r="D2743"/>
      <c r="E2743"/>
      <c r="F2743"/>
    </row>
    <row r="2744" spans="1:6" x14ac:dyDescent="0.3">
      <c r="A2744"/>
      <c r="B2744"/>
      <c r="C2744"/>
      <c r="D2744"/>
      <c r="E2744"/>
      <c r="F2744"/>
    </row>
    <row r="2745" spans="1:6" x14ac:dyDescent="0.3">
      <c r="A2745"/>
      <c r="B2745"/>
      <c r="C2745"/>
      <c r="D2745"/>
      <c r="E2745"/>
      <c r="F2745"/>
    </row>
    <row r="2746" spans="1:6" x14ac:dyDescent="0.3">
      <c r="A2746"/>
      <c r="B2746"/>
      <c r="C2746"/>
      <c r="D2746"/>
      <c r="E2746"/>
      <c r="F2746"/>
    </row>
    <row r="2747" spans="1:6" x14ac:dyDescent="0.3">
      <c r="A2747"/>
      <c r="B2747"/>
      <c r="C2747"/>
      <c r="D2747"/>
      <c r="E2747"/>
      <c r="F2747"/>
    </row>
    <row r="2748" spans="1:6" x14ac:dyDescent="0.3">
      <c r="A2748"/>
      <c r="B2748"/>
      <c r="C2748"/>
      <c r="D2748"/>
      <c r="E2748"/>
      <c r="F2748"/>
    </row>
    <row r="2749" spans="1:6" x14ac:dyDescent="0.3">
      <c r="A2749"/>
      <c r="B2749"/>
      <c r="C2749"/>
      <c r="D2749"/>
      <c r="E2749"/>
      <c r="F2749"/>
    </row>
    <row r="2750" spans="1:6" x14ac:dyDescent="0.3">
      <c r="A2750"/>
      <c r="B2750"/>
      <c r="C2750"/>
      <c r="D2750"/>
      <c r="E2750"/>
      <c r="F2750"/>
    </row>
    <row r="2751" spans="1:6" x14ac:dyDescent="0.3">
      <c r="A2751"/>
      <c r="B2751"/>
      <c r="C2751"/>
      <c r="D2751"/>
      <c r="E2751"/>
      <c r="F2751"/>
    </row>
    <row r="2752" spans="1:6" x14ac:dyDescent="0.3">
      <c r="A2752"/>
      <c r="B2752"/>
      <c r="C2752"/>
      <c r="D2752"/>
      <c r="E2752"/>
      <c r="F2752"/>
    </row>
    <row r="2753" spans="1:6" x14ac:dyDescent="0.3">
      <c r="A2753"/>
      <c r="B2753"/>
      <c r="C2753"/>
      <c r="D2753"/>
      <c r="E2753"/>
      <c r="F2753"/>
    </row>
    <row r="2754" spans="1:6" x14ac:dyDescent="0.3">
      <c r="A2754"/>
      <c r="B2754"/>
      <c r="C2754"/>
      <c r="D2754"/>
      <c r="E2754"/>
      <c r="F2754"/>
    </row>
    <row r="2755" spans="1:6" x14ac:dyDescent="0.3">
      <c r="A2755"/>
      <c r="B2755"/>
      <c r="C2755"/>
      <c r="D2755"/>
      <c r="E2755"/>
      <c r="F2755"/>
    </row>
    <row r="2756" spans="1:6" x14ac:dyDescent="0.3">
      <c r="A2756"/>
      <c r="B2756"/>
      <c r="C2756"/>
      <c r="D2756"/>
      <c r="E2756"/>
      <c r="F2756"/>
    </row>
    <row r="2757" spans="1:6" x14ac:dyDescent="0.3">
      <c r="A2757"/>
      <c r="B2757"/>
      <c r="C2757"/>
      <c r="D2757"/>
      <c r="E2757"/>
      <c r="F2757"/>
    </row>
    <row r="2758" spans="1:6" x14ac:dyDescent="0.3">
      <c r="A2758"/>
      <c r="B2758"/>
      <c r="C2758"/>
      <c r="D2758"/>
      <c r="E2758"/>
      <c r="F2758"/>
    </row>
    <row r="2759" spans="1:6" x14ac:dyDescent="0.3">
      <c r="A2759"/>
      <c r="B2759"/>
      <c r="C2759"/>
      <c r="D2759"/>
      <c r="E2759"/>
      <c r="F2759"/>
    </row>
    <row r="2760" spans="1:6" x14ac:dyDescent="0.3">
      <c r="A2760"/>
      <c r="B2760"/>
      <c r="C2760"/>
      <c r="D2760"/>
      <c r="E2760"/>
      <c r="F2760"/>
    </row>
    <row r="2761" spans="1:6" x14ac:dyDescent="0.3">
      <c r="A2761"/>
      <c r="B2761"/>
      <c r="C2761"/>
      <c r="D2761"/>
      <c r="E2761"/>
      <c r="F2761"/>
    </row>
    <row r="2762" spans="1:6" x14ac:dyDescent="0.3">
      <c r="A2762"/>
      <c r="B2762"/>
      <c r="C2762"/>
      <c r="D2762"/>
      <c r="E2762"/>
      <c r="F2762"/>
    </row>
    <row r="2763" spans="1:6" x14ac:dyDescent="0.3">
      <c r="A2763"/>
      <c r="B2763"/>
      <c r="C2763"/>
      <c r="D2763"/>
      <c r="E2763"/>
      <c r="F2763"/>
    </row>
    <row r="2764" spans="1:6" x14ac:dyDescent="0.3">
      <c r="A2764"/>
      <c r="B2764"/>
      <c r="C2764"/>
      <c r="D2764"/>
      <c r="E2764"/>
      <c r="F2764"/>
    </row>
    <row r="2765" spans="1:6" x14ac:dyDescent="0.3">
      <c r="A2765"/>
      <c r="B2765"/>
      <c r="C2765"/>
      <c r="D2765"/>
      <c r="E2765"/>
      <c r="F2765"/>
    </row>
    <row r="2766" spans="1:6" x14ac:dyDescent="0.3">
      <c r="A2766"/>
      <c r="B2766"/>
      <c r="C2766"/>
      <c r="D2766"/>
      <c r="E2766"/>
      <c r="F2766"/>
    </row>
    <row r="2767" spans="1:6" x14ac:dyDescent="0.3">
      <c r="A2767"/>
      <c r="B2767"/>
      <c r="C2767"/>
      <c r="D2767"/>
      <c r="E2767"/>
      <c r="F2767"/>
    </row>
    <row r="2768" spans="1:6" x14ac:dyDescent="0.3">
      <c r="A2768"/>
      <c r="B2768"/>
      <c r="C2768"/>
      <c r="D2768"/>
      <c r="E2768"/>
      <c r="F2768"/>
    </row>
    <row r="2769" spans="1:6" x14ac:dyDescent="0.3">
      <c r="A2769"/>
      <c r="B2769"/>
      <c r="C2769"/>
      <c r="D2769"/>
      <c r="E2769"/>
      <c r="F2769"/>
    </row>
    <row r="2770" spans="1:6" x14ac:dyDescent="0.3">
      <c r="A2770"/>
      <c r="B2770"/>
      <c r="C2770"/>
      <c r="D2770"/>
      <c r="E2770"/>
      <c r="F2770"/>
    </row>
    <row r="2771" spans="1:6" x14ac:dyDescent="0.3">
      <c r="A2771"/>
      <c r="B2771"/>
      <c r="C2771"/>
      <c r="D2771"/>
      <c r="E2771"/>
      <c r="F2771"/>
    </row>
    <row r="2772" spans="1:6" x14ac:dyDescent="0.3">
      <c r="A2772"/>
      <c r="B2772"/>
      <c r="C2772"/>
      <c r="D2772"/>
      <c r="E2772"/>
      <c r="F2772"/>
    </row>
    <row r="2773" spans="1:6" x14ac:dyDescent="0.3">
      <c r="A2773"/>
      <c r="B2773"/>
      <c r="C2773"/>
      <c r="D2773"/>
      <c r="E2773"/>
      <c r="F2773"/>
    </row>
    <row r="2774" spans="1:6" x14ac:dyDescent="0.3">
      <c r="A2774"/>
      <c r="B2774"/>
      <c r="C2774"/>
      <c r="D2774"/>
      <c r="E2774"/>
      <c r="F2774"/>
    </row>
    <row r="2775" spans="1:6" x14ac:dyDescent="0.3">
      <c r="A2775"/>
      <c r="B2775"/>
      <c r="C2775"/>
      <c r="D2775"/>
      <c r="E2775"/>
      <c r="F2775"/>
    </row>
    <row r="2776" spans="1:6" x14ac:dyDescent="0.3">
      <c r="A2776"/>
      <c r="B2776"/>
      <c r="C2776"/>
      <c r="D2776"/>
      <c r="E2776"/>
      <c r="F2776"/>
    </row>
    <row r="2777" spans="1:6" x14ac:dyDescent="0.3">
      <c r="A2777"/>
      <c r="B2777"/>
      <c r="C2777"/>
      <c r="D2777"/>
      <c r="E2777"/>
      <c r="F2777"/>
    </row>
    <row r="2778" spans="1:6" x14ac:dyDescent="0.3">
      <c r="A2778"/>
      <c r="B2778"/>
      <c r="C2778"/>
      <c r="D2778"/>
      <c r="E2778"/>
      <c r="F2778"/>
    </row>
    <row r="2779" spans="1:6" x14ac:dyDescent="0.3">
      <c r="A2779"/>
      <c r="B2779"/>
      <c r="C2779"/>
      <c r="D2779"/>
      <c r="E2779"/>
      <c r="F2779"/>
    </row>
    <row r="2780" spans="1:6" x14ac:dyDescent="0.3">
      <c r="A2780"/>
      <c r="B2780"/>
      <c r="C2780"/>
      <c r="D2780"/>
      <c r="E2780"/>
      <c r="F2780"/>
    </row>
    <row r="2781" spans="1:6" x14ac:dyDescent="0.3">
      <c r="A2781"/>
      <c r="B2781"/>
      <c r="C2781"/>
      <c r="D2781"/>
      <c r="E2781"/>
      <c r="F2781"/>
    </row>
    <row r="2782" spans="1:6" x14ac:dyDescent="0.3">
      <c r="A2782"/>
      <c r="B2782"/>
      <c r="C2782"/>
      <c r="D2782"/>
      <c r="E2782"/>
      <c r="F2782"/>
    </row>
    <row r="2783" spans="1:6" x14ac:dyDescent="0.3">
      <c r="A2783"/>
      <c r="B2783"/>
      <c r="C2783"/>
      <c r="D2783"/>
      <c r="E2783"/>
      <c r="F2783"/>
    </row>
    <row r="2784" spans="1:6" x14ac:dyDescent="0.3">
      <c r="A2784"/>
      <c r="B2784"/>
      <c r="C2784"/>
      <c r="D2784"/>
      <c r="E2784"/>
      <c r="F2784"/>
    </row>
    <row r="2785" spans="1:6" x14ac:dyDescent="0.3">
      <c r="A2785"/>
      <c r="B2785"/>
      <c r="C2785"/>
      <c r="D2785"/>
      <c r="E2785"/>
      <c r="F2785"/>
    </row>
    <row r="2786" spans="1:6" x14ac:dyDescent="0.3">
      <c r="A2786"/>
      <c r="B2786"/>
      <c r="C2786"/>
      <c r="D2786"/>
      <c r="E2786"/>
      <c r="F2786"/>
    </row>
    <row r="2787" spans="1:6" x14ac:dyDescent="0.3">
      <c r="A2787"/>
      <c r="B2787"/>
      <c r="C2787"/>
      <c r="D2787"/>
      <c r="E2787"/>
      <c r="F2787"/>
    </row>
    <row r="2788" spans="1:6" x14ac:dyDescent="0.3">
      <c r="A2788"/>
      <c r="B2788"/>
      <c r="C2788"/>
      <c r="D2788"/>
      <c r="E2788"/>
      <c r="F2788"/>
    </row>
    <row r="2789" spans="1:6" x14ac:dyDescent="0.3">
      <c r="A2789"/>
      <c r="B2789"/>
      <c r="C2789"/>
      <c r="D2789"/>
      <c r="E2789"/>
      <c r="F2789"/>
    </row>
    <row r="2790" spans="1:6" x14ac:dyDescent="0.3">
      <c r="A2790"/>
      <c r="B2790"/>
      <c r="C2790"/>
      <c r="D2790"/>
      <c r="E2790"/>
      <c r="F2790"/>
    </row>
    <row r="2791" spans="1:6" x14ac:dyDescent="0.3">
      <c r="A2791"/>
      <c r="B2791"/>
      <c r="C2791"/>
      <c r="D2791"/>
      <c r="E2791"/>
      <c r="F2791"/>
    </row>
    <row r="2792" spans="1:6" x14ac:dyDescent="0.3">
      <c r="A2792"/>
      <c r="B2792"/>
      <c r="C2792"/>
      <c r="D2792"/>
      <c r="E2792"/>
      <c r="F2792"/>
    </row>
    <row r="2793" spans="1:6" x14ac:dyDescent="0.3">
      <c r="A2793"/>
      <c r="B2793"/>
      <c r="C2793"/>
      <c r="D2793"/>
      <c r="E2793"/>
      <c r="F2793"/>
    </row>
    <row r="2794" spans="1:6" x14ac:dyDescent="0.3">
      <c r="A2794"/>
      <c r="B2794"/>
      <c r="C2794"/>
      <c r="D2794"/>
      <c r="E2794"/>
      <c r="F2794"/>
    </row>
    <row r="2795" spans="1:6" x14ac:dyDescent="0.3">
      <c r="A2795"/>
      <c r="B2795"/>
      <c r="C2795"/>
      <c r="D2795"/>
      <c r="E2795"/>
      <c r="F2795"/>
    </row>
    <row r="2796" spans="1:6" x14ac:dyDescent="0.3">
      <c r="A2796"/>
      <c r="B2796"/>
      <c r="C2796"/>
      <c r="D2796"/>
      <c r="E2796"/>
      <c r="F2796"/>
    </row>
    <row r="2797" spans="1:6" x14ac:dyDescent="0.3">
      <c r="A2797"/>
      <c r="B2797"/>
      <c r="C2797"/>
      <c r="D2797"/>
      <c r="E2797"/>
      <c r="F2797"/>
    </row>
    <row r="2798" spans="1:6" x14ac:dyDescent="0.3">
      <c r="A2798"/>
      <c r="B2798"/>
      <c r="C2798"/>
      <c r="D2798"/>
      <c r="E2798"/>
      <c r="F2798"/>
    </row>
    <row r="2799" spans="1:6" x14ac:dyDescent="0.3">
      <c r="A2799"/>
      <c r="B2799"/>
      <c r="C2799"/>
      <c r="D2799"/>
      <c r="E2799"/>
      <c r="F2799"/>
    </row>
    <row r="2800" spans="1:6" x14ac:dyDescent="0.3">
      <c r="A2800"/>
      <c r="B2800"/>
      <c r="C2800"/>
      <c r="D2800"/>
      <c r="E2800"/>
      <c r="F2800"/>
    </row>
    <row r="2801" spans="1:6" x14ac:dyDescent="0.3">
      <c r="A2801"/>
      <c r="B2801"/>
      <c r="C2801"/>
      <c r="D2801"/>
      <c r="E2801"/>
      <c r="F2801"/>
    </row>
    <row r="2802" spans="1:6" x14ac:dyDescent="0.3">
      <c r="A2802"/>
      <c r="B2802"/>
      <c r="C2802"/>
      <c r="D2802"/>
      <c r="E2802"/>
      <c r="F2802"/>
    </row>
    <row r="2803" spans="1:6" x14ac:dyDescent="0.3">
      <c r="A2803"/>
      <c r="B2803"/>
      <c r="C2803"/>
      <c r="D2803"/>
      <c r="E2803"/>
      <c r="F2803"/>
    </row>
    <row r="2804" spans="1:6" x14ac:dyDescent="0.3">
      <c r="A2804"/>
      <c r="B2804"/>
      <c r="C2804"/>
      <c r="D2804"/>
      <c r="E2804"/>
      <c r="F2804"/>
    </row>
    <row r="2805" spans="1:6" x14ac:dyDescent="0.3">
      <c r="A2805"/>
      <c r="B2805"/>
      <c r="C2805"/>
      <c r="D2805"/>
      <c r="E2805"/>
      <c r="F2805"/>
    </row>
    <row r="2806" spans="1:6" x14ac:dyDescent="0.3">
      <c r="A2806"/>
      <c r="B2806"/>
      <c r="C2806"/>
      <c r="D2806"/>
      <c r="E2806"/>
      <c r="F2806"/>
    </row>
    <row r="2807" spans="1:6" x14ac:dyDescent="0.3">
      <c r="A2807"/>
      <c r="B2807"/>
      <c r="C2807"/>
      <c r="D2807"/>
      <c r="E2807"/>
      <c r="F2807"/>
    </row>
    <row r="2808" spans="1:6" x14ac:dyDescent="0.3">
      <c r="A2808"/>
      <c r="B2808"/>
      <c r="C2808"/>
      <c r="D2808"/>
      <c r="E2808"/>
      <c r="F2808"/>
    </row>
    <row r="2809" spans="1:6" x14ac:dyDescent="0.3">
      <c r="A2809"/>
      <c r="B2809"/>
      <c r="C2809"/>
      <c r="D2809"/>
      <c r="E2809"/>
      <c r="F2809"/>
    </row>
    <row r="2810" spans="1:6" x14ac:dyDescent="0.3">
      <c r="A2810"/>
      <c r="B2810"/>
      <c r="C2810"/>
      <c r="D2810"/>
      <c r="E2810"/>
      <c r="F2810"/>
    </row>
    <row r="2811" spans="1:6" x14ac:dyDescent="0.3">
      <c r="A2811"/>
      <c r="B2811"/>
      <c r="C2811"/>
      <c r="D2811"/>
      <c r="E2811"/>
      <c r="F2811"/>
    </row>
    <row r="2812" spans="1:6" x14ac:dyDescent="0.3">
      <c r="A2812"/>
      <c r="B2812"/>
      <c r="C2812"/>
      <c r="D2812"/>
      <c r="E2812"/>
      <c r="F2812"/>
    </row>
    <row r="2813" spans="1:6" x14ac:dyDescent="0.3">
      <c r="A2813"/>
      <c r="B2813"/>
      <c r="C2813"/>
      <c r="D2813"/>
      <c r="E2813"/>
      <c r="F2813"/>
    </row>
    <row r="2814" spans="1:6" x14ac:dyDescent="0.3">
      <c r="A2814"/>
      <c r="B2814"/>
      <c r="C2814"/>
      <c r="D2814"/>
      <c r="E2814"/>
      <c r="F2814"/>
    </row>
    <row r="2815" spans="1:6" x14ac:dyDescent="0.3">
      <c r="A2815"/>
      <c r="B2815"/>
      <c r="C2815"/>
      <c r="D2815"/>
      <c r="E2815"/>
      <c r="F2815"/>
    </row>
    <row r="2816" spans="1:6" x14ac:dyDescent="0.3">
      <c r="A2816"/>
      <c r="B2816"/>
      <c r="C2816"/>
      <c r="D2816"/>
      <c r="E2816"/>
      <c r="F2816"/>
    </row>
    <row r="2817" spans="1:6" x14ac:dyDescent="0.3">
      <c r="A2817"/>
      <c r="B2817"/>
      <c r="C2817"/>
      <c r="D2817"/>
      <c r="E2817"/>
      <c r="F2817"/>
    </row>
    <row r="2818" spans="1:6" x14ac:dyDescent="0.3">
      <c r="A2818"/>
      <c r="B2818"/>
      <c r="C2818"/>
      <c r="D2818"/>
      <c r="E2818"/>
      <c r="F2818"/>
    </row>
    <row r="2819" spans="1:6" x14ac:dyDescent="0.3">
      <c r="A2819"/>
      <c r="B2819"/>
      <c r="C2819"/>
      <c r="D2819"/>
      <c r="E2819"/>
      <c r="F2819"/>
    </row>
    <row r="2820" spans="1:6" x14ac:dyDescent="0.3">
      <c r="A2820"/>
      <c r="B2820"/>
      <c r="C2820"/>
      <c r="D2820"/>
      <c r="E2820"/>
      <c r="F2820"/>
    </row>
    <row r="2821" spans="1:6" x14ac:dyDescent="0.3">
      <c r="A2821"/>
      <c r="B2821"/>
      <c r="C2821"/>
      <c r="D2821"/>
      <c r="E2821"/>
      <c r="F2821"/>
    </row>
    <row r="2822" spans="1:6" x14ac:dyDescent="0.3">
      <c r="A2822"/>
      <c r="B2822"/>
      <c r="C2822"/>
      <c r="D2822"/>
      <c r="E2822"/>
      <c r="F2822"/>
    </row>
    <row r="2823" spans="1:6" x14ac:dyDescent="0.3">
      <c r="A2823"/>
      <c r="B2823"/>
      <c r="C2823"/>
      <c r="D2823"/>
      <c r="E2823"/>
      <c r="F2823"/>
    </row>
    <row r="2824" spans="1:6" x14ac:dyDescent="0.3">
      <c r="A2824"/>
      <c r="B2824"/>
      <c r="C2824"/>
      <c r="D2824"/>
      <c r="E2824"/>
      <c r="F2824"/>
    </row>
    <row r="2825" spans="1:6" x14ac:dyDescent="0.3">
      <c r="A2825"/>
      <c r="B2825"/>
      <c r="C2825"/>
      <c r="D2825"/>
      <c r="E2825"/>
      <c r="F2825"/>
    </row>
    <row r="2826" spans="1:6" x14ac:dyDescent="0.3">
      <c r="A2826"/>
      <c r="B2826"/>
      <c r="C2826"/>
      <c r="D2826"/>
      <c r="E2826"/>
      <c r="F2826"/>
    </row>
    <row r="2827" spans="1:6" x14ac:dyDescent="0.3">
      <c r="A2827"/>
      <c r="B2827"/>
      <c r="C2827"/>
      <c r="D2827"/>
      <c r="E2827"/>
      <c r="F2827"/>
    </row>
    <row r="2828" spans="1:6" x14ac:dyDescent="0.3">
      <c r="A2828"/>
      <c r="B2828"/>
      <c r="C2828"/>
      <c r="D2828"/>
      <c r="E2828"/>
      <c r="F2828"/>
    </row>
    <row r="2829" spans="1:6" x14ac:dyDescent="0.3">
      <c r="A2829"/>
      <c r="B2829"/>
      <c r="C2829"/>
      <c r="D2829"/>
      <c r="E2829"/>
      <c r="F2829"/>
    </row>
    <row r="2830" spans="1:6" x14ac:dyDescent="0.3">
      <c r="A2830"/>
      <c r="B2830"/>
      <c r="C2830"/>
      <c r="D2830"/>
      <c r="E2830"/>
      <c r="F2830"/>
    </row>
    <row r="2831" spans="1:6" x14ac:dyDescent="0.3">
      <c r="A2831"/>
      <c r="B2831"/>
      <c r="C2831"/>
      <c r="D2831"/>
      <c r="E2831"/>
      <c r="F2831"/>
    </row>
    <row r="2832" spans="1:6" x14ac:dyDescent="0.3">
      <c r="A2832"/>
      <c r="B2832"/>
      <c r="C2832"/>
      <c r="D2832"/>
      <c r="E2832"/>
      <c r="F2832"/>
    </row>
    <row r="2833" spans="1:6" x14ac:dyDescent="0.3">
      <c r="A2833"/>
      <c r="B2833"/>
      <c r="C2833"/>
      <c r="D2833"/>
      <c r="E2833"/>
      <c r="F2833"/>
    </row>
    <row r="2834" spans="1:6" x14ac:dyDescent="0.3">
      <c r="A2834"/>
      <c r="B2834"/>
      <c r="C2834"/>
      <c r="D2834"/>
      <c r="E2834"/>
      <c r="F2834"/>
    </row>
    <row r="2835" spans="1:6" x14ac:dyDescent="0.3">
      <c r="A2835"/>
      <c r="B2835"/>
      <c r="C2835"/>
      <c r="D2835"/>
      <c r="E2835"/>
      <c r="F2835"/>
    </row>
    <row r="2836" spans="1:6" x14ac:dyDescent="0.3">
      <c r="A2836"/>
      <c r="B2836"/>
      <c r="C2836"/>
      <c r="D2836"/>
      <c r="E2836"/>
      <c r="F2836"/>
    </row>
    <row r="2837" spans="1:6" x14ac:dyDescent="0.3">
      <c r="A2837"/>
      <c r="B2837"/>
      <c r="C2837"/>
      <c r="D2837"/>
      <c r="E2837"/>
      <c r="F2837"/>
    </row>
    <row r="2838" spans="1:6" x14ac:dyDescent="0.3">
      <c r="A2838"/>
      <c r="B2838"/>
      <c r="C2838"/>
      <c r="D2838"/>
      <c r="E2838"/>
      <c r="F2838"/>
    </row>
    <row r="2839" spans="1:6" x14ac:dyDescent="0.3">
      <c r="A2839"/>
      <c r="B2839"/>
      <c r="C2839"/>
      <c r="D2839"/>
      <c r="E2839"/>
      <c r="F2839"/>
    </row>
    <row r="2840" spans="1:6" x14ac:dyDescent="0.3">
      <c r="A2840"/>
      <c r="B2840"/>
      <c r="C2840"/>
      <c r="D2840"/>
      <c r="E2840"/>
      <c r="F2840"/>
    </row>
    <row r="2841" spans="1:6" x14ac:dyDescent="0.3">
      <c r="A2841"/>
      <c r="B2841"/>
      <c r="C2841"/>
      <c r="D2841"/>
      <c r="E2841"/>
      <c r="F2841"/>
    </row>
    <row r="2842" spans="1:6" x14ac:dyDescent="0.3">
      <c r="A2842"/>
      <c r="B2842"/>
      <c r="C2842"/>
      <c r="D2842"/>
      <c r="E2842"/>
      <c r="F2842"/>
    </row>
    <row r="2843" spans="1:6" x14ac:dyDescent="0.3">
      <c r="A2843"/>
      <c r="B2843"/>
      <c r="C2843"/>
      <c r="D2843"/>
      <c r="E2843"/>
      <c r="F2843"/>
    </row>
    <row r="2844" spans="1:6" x14ac:dyDescent="0.3">
      <c r="A2844"/>
      <c r="B2844"/>
      <c r="C2844"/>
      <c r="D2844"/>
      <c r="E2844"/>
      <c r="F2844"/>
    </row>
    <row r="2845" spans="1:6" x14ac:dyDescent="0.3">
      <c r="A2845"/>
      <c r="B2845"/>
      <c r="C2845"/>
      <c r="D2845"/>
      <c r="E2845"/>
      <c r="F2845"/>
    </row>
    <row r="2846" spans="1:6" x14ac:dyDescent="0.3">
      <c r="A2846"/>
      <c r="B2846"/>
      <c r="C2846"/>
      <c r="D2846"/>
      <c r="E2846"/>
      <c r="F2846"/>
    </row>
    <row r="2847" spans="1:6" x14ac:dyDescent="0.3">
      <c r="A2847"/>
      <c r="B2847"/>
      <c r="C2847"/>
      <c r="D2847"/>
      <c r="E2847"/>
      <c r="F2847"/>
    </row>
    <row r="2848" spans="1:6" x14ac:dyDescent="0.3">
      <c r="A2848"/>
      <c r="B2848"/>
      <c r="C2848"/>
      <c r="D2848"/>
      <c r="E2848"/>
      <c r="F2848"/>
    </row>
    <row r="2849" spans="1:6" x14ac:dyDescent="0.3">
      <c r="A2849"/>
      <c r="B2849"/>
      <c r="C2849"/>
      <c r="D2849"/>
      <c r="E2849"/>
      <c r="F2849"/>
    </row>
    <row r="2850" spans="1:6" x14ac:dyDescent="0.3">
      <c r="A2850"/>
      <c r="B2850"/>
      <c r="C2850"/>
      <c r="D2850"/>
      <c r="E2850"/>
      <c r="F2850"/>
    </row>
    <row r="2851" spans="1:6" x14ac:dyDescent="0.3">
      <c r="A2851"/>
      <c r="B2851"/>
      <c r="C2851"/>
      <c r="D2851"/>
      <c r="E2851"/>
      <c r="F2851"/>
    </row>
    <row r="2852" spans="1:6" x14ac:dyDescent="0.3">
      <c r="A2852"/>
      <c r="B2852"/>
      <c r="C2852"/>
      <c r="D2852"/>
      <c r="E2852"/>
      <c r="F2852"/>
    </row>
    <row r="2853" spans="1:6" x14ac:dyDescent="0.3">
      <c r="A2853"/>
      <c r="B2853"/>
      <c r="C2853"/>
      <c r="D2853"/>
      <c r="E2853"/>
      <c r="F2853"/>
    </row>
    <row r="2854" spans="1:6" x14ac:dyDescent="0.3">
      <c r="A2854"/>
      <c r="B2854"/>
      <c r="C2854"/>
      <c r="D2854"/>
      <c r="E2854"/>
      <c r="F2854"/>
    </row>
    <row r="2855" spans="1:6" x14ac:dyDescent="0.3">
      <c r="A2855"/>
      <c r="B2855"/>
      <c r="C2855"/>
      <c r="D2855"/>
      <c r="E2855"/>
      <c r="F2855"/>
    </row>
    <row r="2856" spans="1:6" x14ac:dyDescent="0.3">
      <c r="A2856"/>
      <c r="B2856"/>
      <c r="C2856"/>
      <c r="D2856"/>
      <c r="E2856"/>
      <c r="F2856"/>
    </row>
    <row r="2857" spans="1:6" x14ac:dyDescent="0.3">
      <c r="A2857"/>
      <c r="B2857"/>
      <c r="C2857"/>
      <c r="D2857"/>
      <c r="E2857"/>
      <c r="F2857"/>
    </row>
    <row r="2858" spans="1:6" x14ac:dyDescent="0.3">
      <c r="A2858"/>
      <c r="B2858"/>
      <c r="C2858"/>
      <c r="D2858"/>
      <c r="E2858"/>
      <c r="F2858"/>
    </row>
    <row r="2859" spans="1:6" x14ac:dyDescent="0.3">
      <c r="A2859"/>
      <c r="B2859"/>
      <c r="C2859"/>
      <c r="D2859"/>
      <c r="E2859"/>
      <c r="F2859"/>
    </row>
    <row r="2860" spans="1:6" x14ac:dyDescent="0.3">
      <c r="A2860"/>
      <c r="B2860"/>
      <c r="C2860"/>
      <c r="D2860"/>
      <c r="E2860"/>
      <c r="F2860"/>
    </row>
    <row r="2861" spans="1:6" x14ac:dyDescent="0.3">
      <c r="A2861"/>
      <c r="B2861"/>
      <c r="C2861"/>
      <c r="D2861"/>
      <c r="E2861"/>
      <c r="F2861"/>
    </row>
    <row r="2862" spans="1:6" x14ac:dyDescent="0.3">
      <c r="A2862"/>
      <c r="B2862"/>
      <c r="C2862"/>
      <c r="D2862"/>
      <c r="E2862"/>
      <c r="F2862"/>
    </row>
    <row r="2863" spans="1:6" x14ac:dyDescent="0.3">
      <c r="A2863"/>
      <c r="B2863"/>
      <c r="C2863"/>
      <c r="D2863"/>
      <c r="E2863"/>
      <c r="F2863"/>
    </row>
    <row r="2864" spans="1:6" x14ac:dyDescent="0.3">
      <c r="A2864"/>
      <c r="B2864"/>
      <c r="C2864"/>
      <c r="D2864"/>
      <c r="E2864"/>
      <c r="F2864"/>
    </row>
    <row r="2865" spans="1:6" x14ac:dyDescent="0.3">
      <c r="A2865"/>
      <c r="B2865"/>
      <c r="C2865"/>
      <c r="D2865"/>
      <c r="E2865"/>
      <c r="F2865"/>
    </row>
    <row r="2866" spans="1:6" x14ac:dyDescent="0.3">
      <c r="A2866"/>
      <c r="B2866"/>
      <c r="C2866"/>
      <c r="D2866"/>
      <c r="E2866"/>
      <c r="F2866"/>
    </row>
    <row r="2867" spans="1:6" x14ac:dyDescent="0.3">
      <c r="A2867"/>
      <c r="B2867"/>
      <c r="C2867"/>
      <c r="D2867"/>
      <c r="E2867"/>
      <c r="F2867"/>
    </row>
    <row r="2868" spans="1:6" x14ac:dyDescent="0.3">
      <c r="A2868"/>
      <c r="B2868"/>
      <c r="C2868"/>
      <c r="D2868"/>
      <c r="E2868"/>
      <c r="F2868"/>
    </row>
    <row r="2869" spans="1:6" x14ac:dyDescent="0.3">
      <c r="A2869"/>
      <c r="B2869"/>
      <c r="C2869"/>
      <c r="D2869"/>
      <c r="E2869"/>
      <c r="F2869"/>
    </row>
    <row r="2870" spans="1:6" x14ac:dyDescent="0.3">
      <c r="A2870"/>
      <c r="B2870"/>
      <c r="C2870"/>
      <c r="D2870"/>
      <c r="E2870"/>
      <c r="F2870"/>
    </row>
    <row r="2871" spans="1:6" x14ac:dyDescent="0.3">
      <c r="A2871"/>
      <c r="B2871"/>
      <c r="C2871"/>
      <c r="D2871"/>
      <c r="E2871"/>
      <c r="F2871"/>
    </row>
    <row r="2872" spans="1:6" x14ac:dyDescent="0.3">
      <c r="A2872"/>
      <c r="B2872"/>
      <c r="C2872"/>
      <c r="D2872"/>
      <c r="E2872"/>
      <c r="F2872"/>
    </row>
    <row r="2873" spans="1:6" x14ac:dyDescent="0.3">
      <c r="A2873"/>
      <c r="B2873"/>
      <c r="C2873"/>
      <c r="D2873"/>
      <c r="E2873"/>
      <c r="F2873"/>
    </row>
    <row r="2874" spans="1:6" x14ac:dyDescent="0.3">
      <c r="A2874"/>
      <c r="B2874"/>
      <c r="C2874"/>
      <c r="D2874"/>
      <c r="E2874"/>
      <c r="F2874"/>
    </row>
    <row r="2875" spans="1:6" x14ac:dyDescent="0.3">
      <c r="A2875"/>
      <c r="B2875"/>
      <c r="C2875"/>
      <c r="D2875"/>
      <c r="E2875"/>
      <c r="F2875"/>
    </row>
    <row r="2876" spans="1:6" x14ac:dyDescent="0.3">
      <c r="A2876"/>
      <c r="B2876"/>
      <c r="C2876"/>
      <c r="D2876"/>
      <c r="E2876"/>
      <c r="F2876"/>
    </row>
    <row r="2877" spans="1:6" x14ac:dyDescent="0.3">
      <c r="A2877"/>
      <c r="B2877"/>
      <c r="C2877"/>
      <c r="D2877"/>
      <c r="E2877"/>
      <c r="F2877"/>
    </row>
    <row r="2878" spans="1:6" x14ac:dyDescent="0.3">
      <c r="A2878"/>
      <c r="B2878"/>
      <c r="C2878"/>
      <c r="D2878"/>
      <c r="E2878"/>
      <c r="F2878"/>
    </row>
    <row r="2879" spans="1:6" x14ac:dyDescent="0.3">
      <c r="A2879"/>
      <c r="B2879"/>
      <c r="C2879"/>
      <c r="D2879"/>
      <c r="E2879"/>
      <c r="F2879"/>
    </row>
    <row r="2880" spans="1:6" x14ac:dyDescent="0.3">
      <c r="A2880"/>
      <c r="B2880"/>
      <c r="C2880"/>
      <c r="D2880"/>
      <c r="E2880"/>
      <c r="F2880"/>
    </row>
    <row r="2881" spans="1:6" x14ac:dyDescent="0.3">
      <c r="A2881"/>
      <c r="B2881"/>
      <c r="C2881"/>
      <c r="D2881"/>
      <c r="E2881"/>
      <c r="F2881"/>
    </row>
    <row r="2882" spans="1:6" x14ac:dyDescent="0.3">
      <c r="A2882"/>
      <c r="B2882"/>
      <c r="C2882"/>
      <c r="D2882"/>
      <c r="E2882"/>
      <c r="F2882"/>
    </row>
    <row r="2883" spans="1:6" x14ac:dyDescent="0.3">
      <c r="A2883"/>
      <c r="B2883"/>
      <c r="C2883"/>
      <c r="D2883"/>
      <c r="E2883"/>
      <c r="F2883"/>
    </row>
    <row r="2884" spans="1:6" x14ac:dyDescent="0.3">
      <c r="A2884"/>
      <c r="B2884"/>
      <c r="C2884"/>
      <c r="D2884"/>
      <c r="E2884"/>
      <c r="F2884"/>
    </row>
    <row r="2885" spans="1:6" x14ac:dyDescent="0.3">
      <c r="A2885"/>
      <c r="B2885"/>
      <c r="C2885"/>
      <c r="D2885"/>
      <c r="E2885"/>
      <c r="F2885"/>
    </row>
    <row r="2886" spans="1:6" x14ac:dyDescent="0.3">
      <c r="A2886"/>
      <c r="B2886"/>
      <c r="C2886"/>
      <c r="D2886"/>
      <c r="E2886"/>
      <c r="F2886"/>
    </row>
    <row r="2887" spans="1:6" x14ac:dyDescent="0.3">
      <c r="A2887"/>
      <c r="B2887"/>
      <c r="C2887"/>
      <c r="D2887"/>
      <c r="E2887"/>
      <c r="F2887"/>
    </row>
    <row r="2888" spans="1:6" x14ac:dyDescent="0.3">
      <c r="A2888"/>
      <c r="B2888"/>
      <c r="C2888"/>
      <c r="D2888"/>
      <c r="E2888"/>
      <c r="F2888"/>
    </row>
    <row r="2889" spans="1:6" x14ac:dyDescent="0.3">
      <c r="A2889"/>
      <c r="B2889"/>
      <c r="C2889"/>
      <c r="D2889"/>
      <c r="E2889"/>
      <c r="F2889"/>
    </row>
    <row r="2890" spans="1:6" x14ac:dyDescent="0.3">
      <c r="A2890"/>
      <c r="B2890"/>
      <c r="C2890"/>
      <c r="D2890"/>
      <c r="E2890"/>
      <c r="F2890"/>
    </row>
    <row r="2891" spans="1:6" x14ac:dyDescent="0.3">
      <c r="A2891"/>
      <c r="B2891"/>
      <c r="C2891"/>
      <c r="D2891"/>
      <c r="E2891"/>
      <c r="F2891"/>
    </row>
    <row r="2892" spans="1:6" x14ac:dyDescent="0.3">
      <c r="A2892"/>
      <c r="B2892"/>
      <c r="C2892"/>
      <c r="D2892"/>
      <c r="E2892"/>
      <c r="F2892"/>
    </row>
    <row r="2893" spans="1:6" x14ac:dyDescent="0.3">
      <c r="A2893"/>
      <c r="B2893"/>
      <c r="C2893"/>
      <c r="D2893"/>
      <c r="E2893"/>
      <c r="F2893"/>
    </row>
    <row r="2894" spans="1:6" x14ac:dyDescent="0.3">
      <c r="A2894"/>
      <c r="B2894"/>
      <c r="C2894"/>
      <c r="D2894"/>
      <c r="E2894"/>
      <c r="F2894"/>
    </row>
    <row r="2895" spans="1:6" x14ac:dyDescent="0.3">
      <c r="A2895"/>
      <c r="B2895"/>
      <c r="C2895"/>
      <c r="D2895"/>
      <c r="E2895"/>
      <c r="F2895"/>
    </row>
    <row r="2896" spans="1:6" x14ac:dyDescent="0.3">
      <c r="A2896"/>
      <c r="B2896"/>
      <c r="C2896"/>
      <c r="D2896"/>
      <c r="E2896"/>
      <c r="F2896"/>
    </row>
    <row r="2897" spans="1:6" x14ac:dyDescent="0.3">
      <c r="A2897"/>
      <c r="B2897"/>
      <c r="C2897"/>
      <c r="D2897"/>
      <c r="E2897"/>
      <c r="F2897"/>
    </row>
    <row r="2898" spans="1:6" x14ac:dyDescent="0.3">
      <c r="A2898"/>
      <c r="B2898"/>
      <c r="C2898"/>
      <c r="D2898"/>
      <c r="E2898"/>
      <c r="F2898"/>
    </row>
    <row r="2899" spans="1:6" x14ac:dyDescent="0.3">
      <c r="A2899"/>
      <c r="B2899"/>
      <c r="C2899"/>
      <c r="D2899"/>
      <c r="E2899"/>
      <c r="F2899"/>
    </row>
    <row r="2900" spans="1:6" x14ac:dyDescent="0.3">
      <c r="A2900"/>
      <c r="B2900"/>
      <c r="C2900"/>
      <c r="D2900"/>
      <c r="E2900"/>
      <c r="F2900"/>
    </row>
    <row r="2901" spans="1:6" x14ac:dyDescent="0.3">
      <c r="A2901"/>
      <c r="B2901"/>
      <c r="C2901"/>
      <c r="D2901"/>
      <c r="E2901"/>
      <c r="F2901"/>
    </row>
    <row r="2902" spans="1:6" x14ac:dyDescent="0.3">
      <c r="A2902"/>
      <c r="B2902"/>
      <c r="C2902"/>
      <c r="D2902"/>
      <c r="E2902"/>
      <c r="F2902"/>
    </row>
    <row r="2903" spans="1:6" x14ac:dyDescent="0.3">
      <c r="A2903"/>
      <c r="B2903"/>
      <c r="C2903"/>
      <c r="D2903"/>
      <c r="E2903"/>
      <c r="F2903"/>
    </row>
    <row r="2904" spans="1:6" x14ac:dyDescent="0.3">
      <c r="A2904"/>
      <c r="B2904"/>
      <c r="C2904"/>
      <c r="D2904"/>
      <c r="E2904"/>
      <c r="F2904"/>
    </row>
    <row r="2905" spans="1:6" x14ac:dyDescent="0.3">
      <c r="A2905"/>
      <c r="B2905"/>
      <c r="C2905"/>
      <c r="D2905"/>
      <c r="E2905"/>
      <c r="F2905"/>
    </row>
    <row r="2906" spans="1:6" x14ac:dyDescent="0.3">
      <c r="A2906"/>
      <c r="B2906"/>
      <c r="C2906"/>
      <c r="D2906"/>
      <c r="E2906"/>
      <c r="F2906"/>
    </row>
    <row r="2907" spans="1:6" x14ac:dyDescent="0.3">
      <c r="A2907"/>
      <c r="B2907"/>
      <c r="C2907"/>
      <c r="D2907"/>
      <c r="E2907"/>
      <c r="F2907"/>
    </row>
    <row r="2908" spans="1:6" x14ac:dyDescent="0.3">
      <c r="A2908"/>
      <c r="B2908"/>
      <c r="C2908"/>
      <c r="D2908"/>
      <c r="E2908"/>
      <c r="F2908"/>
    </row>
    <row r="2909" spans="1:6" x14ac:dyDescent="0.3">
      <c r="A2909"/>
      <c r="B2909"/>
      <c r="C2909"/>
      <c r="D2909"/>
      <c r="E2909"/>
      <c r="F2909"/>
    </row>
    <row r="2910" spans="1:6" x14ac:dyDescent="0.3">
      <c r="A2910"/>
      <c r="B2910"/>
      <c r="C2910"/>
      <c r="D2910"/>
      <c r="E2910"/>
      <c r="F2910"/>
    </row>
    <row r="2911" spans="1:6" x14ac:dyDescent="0.3">
      <c r="A2911"/>
      <c r="B2911"/>
      <c r="C2911"/>
      <c r="D2911"/>
      <c r="E2911"/>
      <c r="F2911"/>
    </row>
    <row r="2912" spans="1:6" x14ac:dyDescent="0.3">
      <c r="A2912"/>
      <c r="B2912"/>
      <c r="C2912"/>
      <c r="D2912"/>
      <c r="E2912"/>
      <c r="F2912"/>
    </row>
    <row r="2913" spans="1:6" x14ac:dyDescent="0.3">
      <c r="A2913"/>
      <c r="B2913"/>
      <c r="C2913"/>
      <c r="D2913"/>
      <c r="E2913"/>
      <c r="F2913"/>
    </row>
    <row r="2914" spans="1:6" x14ac:dyDescent="0.3">
      <c r="A2914"/>
      <c r="B2914"/>
      <c r="C2914"/>
      <c r="D2914"/>
      <c r="E2914"/>
      <c r="F2914"/>
    </row>
    <row r="2915" spans="1:6" x14ac:dyDescent="0.3">
      <c r="A2915"/>
      <c r="B2915"/>
      <c r="C2915"/>
      <c r="D2915"/>
      <c r="E2915"/>
      <c r="F2915"/>
    </row>
    <row r="2916" spans="1:6" x14ac:dyDescent="0.3">
      <c r="A2916"/>
      <c r="B2916"/>
      <c r="C2916"/>
      <c r="D2916"/>
      <c r="E2916"/>
      <c r="F2916"/>
    </row>
    <row r="2917" spans="1:6" x14ac:dyDescent="0.3">
      <c r="A2917"/>
      <c r="B2917"/>
      <c r="C2917"/>
      <c r="D2917"/>
      <c r="E2917"/>
      <c r="F2917"/>
    </row>
    <row r="2918" spans="1:6" x14ac:dyDescent="0.3">
      <c r="A2918"/>
      <c r="B2918"/>
      <c r="C2918"/>
      <c r="D2918"/>
      <c r="E2918"/>
      <c r="F2918"/>
    </row>
    <row r="2919" spans="1:6" x14ac:dyDescent="0.3">
      <c r="A2919"/>
      <c r="B2919"/>
      <c r="C2919"/>
      <c r="D2919"/>
      <c r="E2919"/>
      <c r="F2919"/>
    </row>
    <row r="2920" spans="1:6" x14ac:dyDescent="0.3">
      <c r="A2920"/>
      <c r="B2920"/>
      <c r="C2920"/>
      <c r="D2920"/>
      <c r="E2920"/>
      <c r="F2920"/>
    </row>
    <row r="2921" spans="1:6" x14ac:dyDescent="0.3">
      <c r="A2921"/>
      <c r="B2921"/>
      <c r="C2921"/>
      <c r="D2921"/>
      <c r="E2921"/>
      <c r="F2921"/>
    </row>
    <row r="2922" spans="1:6" x14ac:dyDescent="0.3">
      <c r="A2922"/>
      <c r="B2922"/>
      <c r="C2922"/>
      <c r="D2922"/>
      <c r="E2922"/>
      <c r="F2922"/>
    </row>
    <row r="2923" spans="1:6" x14ac:dyDescent="0.3">
      <c r="A2923"/>
      <c r="B2923"/>
      <c r="C2923"/>
      <c r="D2923"/>
      <c r="E2923"/>
      <c r="F2923"/>
    </row>
    <row r="2924" spans="1:6" x14ac:dyDescent="0.3">
      <c r="A2924"/>
      <c r="B2924"/>
      <c r="C2924"/>
      <c r="D2924"/>
      <c r="E2924"/>
      <c r="F2924"/>
    </row>
    <row r="2925" spans="1:6" x14ac:dyDescent="0.3">
      <c r="A2925"/>
      <c r="B2925"/>
      <c r="C2925"/>
      <c r="D2925"/>
      <c r="E2925"/>
      <c r="F2925"/>
    </row>
    <row r="2926" spans="1:6" x14ac:dyDescent="0.3">
      <c r="A2926"/>
      <c r="B2926"/>
      <c r="C2926"/>
      <c r="D2926"/>
      <c r="E2926"/>
      <c r="F2926"/>
    </row>
    <row r="2927" spans="1:6" x14ac:dyDescent="0.3">
      <c r="A2927"/>
      <c r="B2927"/>
      <c r="C2927"/>
      <c r="D2927"/>
      <c r="E2927"/>
      <c r="F2927"/>
    </row>
    <row r="2928" spans="1:6" x14ac:dyDescent="0.3">
      <c r="A2928"/>
      <c r="B2928"/>
      <c r="C2928"/>
      <c r="D2928"/>
      <c r="E2928"/>
      <c r="F2928"/>
    </row>
    <row r="2929" spans="1:6" x14ac:dyDescent="0.3">
      <c r="A2929"/>
      <c r="B2929"/>
      <c r="C2929"/>
      <c r="D2929"/>
      <c r="E2929"/>
      <c r="F2929"/>
    </row>
    <row r="2930" spans="1:6" x14ac:dyDescent="0.3">
      <c r="A2930"/>
      <c r="B2930"/>
      <c r="C2930"/>
      <c r="D2930"/>
      <c r="E2930"/>
      <c r="F2930"/>
    </row>
    <row r="2931" spans="1:6" x14ac:dyDescent="0.3">
      <c r="A2931"/>
      <c r="B2931"/>
      <c r="C2931"/>
      <c r="D2931"/>
      <c r="E2931"/>
      <c r="F2931"/>
    </row>
    <row r="2932" spans="1:6" x14ac:dyDescent="0.3">
      <c r="A2932"/>
      <c r="B2932"/>
      <c r="C2932"/>
      <c r="D2932"/>
      <c r="E2932"/>
      <c r="F2932"/>
    </row>
    <row r="2933" spans="1:6" x14ac:dyDescent="0.3">
      <c r="A2933"/>
      <c r="B2933"/>
      <c r="C2933"/>
      <c r="D2933"/>
      <c r="E2933"/>
      <c r="F2933"/>
    </row>
    <row r="2934" spans="1:6" x14ac:dyDescent="0.3">
      <c r="A2934"/>
      <c r="B2934"/>
      <c r="C2934"/>
      <c r="D2934"/>
      <c r="E2934"/>
      <c r="F2934"/>
    </row>
    <row r="2935" spans="1:6" x14ac:dyDescent="0.3">
      <c r="A2935"/>
      <c r="B2935"/>
      <c r="C2935"/>
      <c r="D2935"/>
      <c r="E2935"/>
      <c r="F2935"/>
    </row>
    <row r="2936" spans="1:6" x14ac:dyDescent="0.3">
      <c r="A2936"/>
      <c r="B2936"/>
      <c r="C2936"/>
      <c r="D2936"/>
      <c r="E2936"/>
      <c r="F2936"/>
    </row>
    <row r="2937" spans="1:6" x14ac:dyDescent="0.3">
      <c r="A2937"/>
      <c r="B2937"/>
      <c r="C2937"/>
      <c r="D2937"/>
      <c r="E2937"/>
      <c r="F2937"/>
    </row>
    <row r="2938" spans="1:6" x14ac:dyDescent="0.3">
      <c r="A2938"/>
      <c r="B2938"/>
      <c r="C2938"/>
      <c r="D2938"/>
      <c r="E2938"/>
      <c r="F2938"/>
    </row>
    <row r="2939" spans="1:6" x14ac:dyDescent="0.3">
      <c r="A2939"/>
      <c r="B2939"/>
      <c r="C2939"/>
      <c r="D2939"/>
      <c r="E2939"/>
      <c r="F2939"/>
    </row>
    <row r="2940" spans="1:6" x14ac:dyDescent="0.3">
      <c r="A2940"/>
      <c r="B2940"/>
      <c r="C2940"/>
      <c r="D2940"/>
      <c r="E2940"/>
      <c r="F2940"/>
    </row>
    <row r="2941" spans="1:6" x14ac:dyDescent="0.3">
      <c r="A2941"/>
      <c r="B2941"/>
      <c r="C2941"/>
      <c r="D2941"/>
      <c r="E2941"/>
      <c r="F2941"/>
    </row>
    <row r="2942" spans="1:6" x14ac:dyDescent="0.3">
      <c r="A2942"/>
      <c r="B2942"/>
      <c r="C2942"/>
      <c r="D2942"/>
      <c r="E2942"/>
      <c r="F2942"/>
    </row>
    <row r="2943" spans="1:6" x14ac:dyDescent="0.3">
      <c r="A2943"/>
      <c r="B2943"/>
      <c r="C2943"/>
      <c r="D2943"/>
      <c r="E2943"/>
      <c r="F2943"/>
    </row>
    <row r="2944" spans="1:6" x14ac:dyDescent="0.3">
      <c r="A2944"/>
      <c r="B2944"/>
      <c r="C2944"/>
      <c r="D2944"/>
      <c r="E2944"/>
      <c r="F2944"/>
    </row>
    <row r="2945" spans="1:6" x14ac:dyDescent="0.3">
      <c r="A2945"/>
      <c r="B2945"/>
      <c r="C2945"/>
      <c r="D2945"/>
      <c r="E2945"/>
      <c r="F2945"/>
    </row>
    <row r="2946" spans="1:6" x14ac:dyDescent="0.3">
      <c r="A2946"/>
      <c r="B2946"/>
      <c r="C2946"/>
      <c r="D2946"/>
      <c r="E2946"/>
      <c r="F2946"/>
    </row>
    <row r="2947" spans="1:6" x14ac:dyDescent="0.3">
      <c r="A2947"/>
      <c r="B2947"/>
      <c r="C2947"/>
      <c r="D2947"/>
      <c r="E2947"/>
      <c r="F2947"/>
    </row>
    <row r="2948" spans="1:6" x14ac:dyDescent="0.3">
      <c r="A2948"/>
      <c r="B2948"/>
      <c r="C2948"/>
      <c r="D2948"/>
      <c r="E2948"/>
      <c r="F2948"/>
    </row>
    <row r="2949" spans="1:6" x14ac:dyDescent="0.3">
      <c r="A2949"/>
      <c r="B2949"/>
      <c r="C2949"/>
      <c r="D2949"/>
      <c r="E2949"/>
      <c r="F2949"/>
    </row>
    <row r="2950" spans="1:6" x14ac:dyDescent="0.3">
      <c r="A2950"/>
      <c r="B2950"/>
      <c r="C2950"/>
      <c r="D2950"/>
      <c r="E2950"/>
      <c r="F2950"/>
    </row>
    <row r="2951" spans="1:6" x14ac:dyDescent="0.3">
      <c r="A2951"/>
      <c r="B2951"/>
      <c r="C2951"/>
      <c r="D2951"/>
      <c r="E2951"/>
      <c r="F2951"/>
    </row>
    <row r="2952" spans="1:6" x14ac:dyDescent="0.3">
      <c r="A2952"/>
      <c r="B2952"/>
      <c r="C2952"/>
      <c r="D2952"/>
      <c r="E2952"/>
      <c r="F2952"/>
    </row>
    <row r="2953" spans="1:6" x14ac:dyDescent="0.3">
      <c r="A2953"/>
      <c r="B2953"/>
      <c r="C2953"/>
      <c r="D2953"/>
      <c r="E2953"/>
      <c r="F2953"/>
    </row>
    <row r="2954" spans="1:6" x14ac:dyDescent="0.3">
      <c r="A2954"/>
      <c r="B2954"/>
      <c r="C2954"/>
      <c r="D2954"/>
      <c r="E2954"/>
      <c r="F2954"/>
    </row>
    <row r="2955" spans="1:6" x14ac:dyDescent="0.3">
      <c r="A2955"/>
      <c r="B2955"/>
      <c r="C2955"/>
      <c r="D2955"/>
      <c r="E2955"/>
      <c r="F2955"/>
    </row>
    <row r="2956" spans="1:6" x14ac:dyDescent="0.3">
      <c r="A2956"/>
      <c r="B2956"/>
      <c r="C2956"/>
      <c r="D2956"/>
      <c r="E2956"/>
      <c r="F2956"/>
    </row>
    <row r="2957" spans="1:6" x14ac:dyDescent="0.3">
      <c r="A2957"/>
      <c r="B2957"/>
      <c r="C2957"/>
      <c r="D2957"/>
      <c r="E2957"/>
      <c r="F2957"/>
    </row>
    <row r="2958" spans="1:6" x14ac:dyDescent="0.3">
      <c r="A2958"/>
      <c r="B2958"/>
      <c r="C2958"/>
      <c r="D2958"/>
      <c r="E2958"/>
      <c r="F2958"/>
    </row>
    <row r="2959" spans="1:6" x14ac:dyDescent="0.3">
      <c r="A2959"/>
      <c r="B2959"/>
      <c r="C2959"/>
      <c r="D2959"/>
      <c r="E2959"/>
      <c r="F2959"/>
    </row>
    <row r="2960" spans="1:6" x14ac:dyDescent="0.3">
      <c r="A2960"/>
      <c r="B2960"/>
      <c r="C2960"/>
      <c r="D2960"/>
      <c r="E2960"/>
      <c r="F2960"/>
    </row>
    <row r="2961" spans="1:6" x14ac:dyDescent="0.3">
      <c r="A2961"/>
      <c r="B2961"/>
      <c r="C2961"/>
      <c r="D2961"/>
      <c r="E2961"/>
      <c r="F2961"/>
    </row>
    <row r="2962" spans="1:6" x14ac:dyDescent="0.3">
      <c r="A2962"/>
      <c r="B2962"/>
      <c r="C2962"/>
      <c r="D2962"/>
      <c r="E2962"/>
      <c r="F2962"/>
    </row>
    <row r="2963" spans="1:6" x14ac:dyDescent="0.3">
      <c r="A2963"/>
      <c r="B2963"/>
      <c r="C2963"/>
      <c r="D2963"/>
      <c r="E2963"/>
      <c r="F2963"/>
    </row>
    <row r="2964" spans="1:6" x14ac:dyDescent="0.3">
      <c r="A2964"/>
      <c r="B2964"/>
      <c r="C2964"/>
      <c r="D2964"/>
      <c r="E2964"/>
      <c r="F2964"/>
    </row>
    <row r="2965" spans="1:6" x14ac:dyDescent="0.3">
      <c r="A2965"/>
      <c r="B2965"/>
      <c r="C2965"/>
      <c r="D2965"/>
      <c r="E2965"/>
      <c r="F2965"/>
    </row>
    <row r="2966" spans="1:6" x14ac:dyDescent="0.3">
      <c r="A2966"/>
      <c r="B2966"/>
      <c r="C2966"/>
      <c r="D2966"/>
      <c r="E2966"/>
      <c r="F2966"/>
    </row>
    <row r="2967" spans="1:6" x14ac:dyDescent="0.3">
      <c r="A2967"/>
      <c r="B2967"/>
      <c r="C2967"/>
      <c r="D2967"/>
      <c r="E2967"/>
      <c r="F2967"/>
    </row>
    <row r="2968" spans="1:6" x14ac:dyDescent="0.3">
      <c r="A2968"/>
      <c r="B2968"/>
      <c r="C2968"/>
      <c r="D2968"/>
      <c r="E2968"/>
      <c r="F2968"/>
    </row>
    <row r="2969" spans="1:6" x14ac:dyDescent="0.3">
      <c r="A2969"/>
      <c r="B2969"/>
      <c r="C2969"/>
      <c r="D2969"/>
      <c r="E2969"/>
      <c r="F2969"/>
    </row>
    <row r="2970" spans="1:6" x14ac:dyDescent="0.3">
      <c r="A2970"/>
      <c r="B2970"/>
      <c r="C2970"/>
      <c r="D2970"/>
      <c r="E2970"/>
      <c r="F2970"/>
    </row>
    <row r="2971" spans="1:6" x14ac:dyDescent="0.3">
      <c r="A2971"/>
      <c r="B2971"/>
      <c r="C2971"/>
      <c r="D2971"/>
      <c r="E2971"/>
      <c r="F2971"/>
    </row>
    <row r="2972" spans="1:6" x14ac:dyDescent="0.3">
      <c r="A2972"/>
      <c r="B2972"/>
      <c r="C2972"/>
      <c r="D2972"/>
      <c r="E2972"/>
      <c r="F2972"/>
    </row>
    <row r="2973" spans="1:6" x14ac:dyDescent="0.3">
      <c r="A2973"/>
      <c r="B2973"/>
      <c r="C2973"/>
      <c r="D2973"/>
      <c r="E2973"/>
      <c r="F2973"/>
    </row>
    <row r="2974" spans="1:6" x14ac:dyDescent="0.3">
      <c r="A2974"/>
      <c r="B2974"/>
      <c r="C2974"/>
      <c r="D2974"/>
      <c r="E2974"/>
      <c r="F2974"/>
    </row>
    <row r="2975" spans="1:6" x14ac:dyDescent="0.3">
      <c r="A2975"/>
      <c r="B2975"/>
      <c r="C2975"/>
      <c r="D2975"/>
      <c r="E2975"/>
      <c r="F2975"/>
    </row>
    <row r="2976" spans="1:6" x14ac:dyDescent="0.3">
      <c r="A2976"/>
      <c r="B2976"/>
      <c r="C2976"/>
      <c r="D2976"/>
      <c r="E2976"/>
      <c r="F2976"/>
    </row>
    <row r="2977" spans="1:6" x14ac:dyDescent="0.3">
      <c r="A2977"/>
      <c r="B2977"/>
      <c r="C2977"/>
      <c r="D2977"/>
      <c r="E2977"/>
      <c r="F2977"/>
    </row>
    <row r="2978" spans="1:6" x14ac:dyDescent="0.3">
      <c r="A2978"/>
      <c r="B2978"/>
      <c r="C2978"/>
      <c r="D2978"/>
      <c r="E2978"/>
      <c r="F2978"/>
    </row>
    <row r="2979" spans="1:6" x14ac:dyDescent="0.3">
      <c r="A2979"/>
      <c r="B2979"/>
      <c r="C2979"/>
      <c r="D2979"/>
      <c r="E2979"/>
      <c r="F2979"/>
    </row>
    <row r="2980" spans="1:6" x14ac:dyDescent="0.3">
      <c r="A2980"/>
      <c r="B2980"/>
      <c r="C2980"/>
      <c r="D2980"/>
      <c r="E2980"/>
      <c r="F2980"/>
    </row>
    <row r="2981" spans="1:6" x14ac:dyDescent="0.3">
      <c r="A2981"/>
      <c r="B2981"/>
      <c r="C2981"/>
      <c r="D2981"/>
      <c r="E2981"/>
      <c r="F2981"/>
    </row>
    <row r="2982" spans="1:6" x14ac:dyDescent="0.3">
      <c r="A2982"/>
      <c r="B2982"/>
      <c r="C2982"/>
      <c r="D2982"/>
      <c r="E2982"/>
      <c r="F2982"/>
    </row>
    <row r="2983" spans="1:6" x14ac:dyDescent="0.3">
      <c r="A2983"/>
      <c r="B2983"/>
      <c r="C2983"/>
      <c r="D2983"/>
      <c r="E2983"/>
      <c r="F2983"/>
    </row>
    <row r="2984" spans="1:6" x14ac:dyDescent="0.3">
      <c r="A2984"/>
      <c r="B2984"/>
      <c r="C2984"/>
      <c r="D2984"/>
      <c r="E2984"/>
      <c r="F2984"/>
    </row>
    <row r="2985" spans="1:6" x14ac:dyDescent="0.3">
      <c r="A2985"/>
      <c r="B2985"/>
      <c r="C2985"/>
      <c r="D2985"/>
      <c r="E2985"/>
      <c r="F2985"/>
    </row>
    <row r="2986" spans="1:6" x14ac:dyDescent="0.3">
      <c r="A2986"/>
      <c r="B2986"/>
      <c r="C2986"/>
      <c r="D2986"/>
      <c r="E2986"/>
      <c r="F2986"/>
    </row>
    <row r="2987" spans="1:6" x14ac:dyDescent="0.3">
      <c r="A2987"/>
      <c r="B2987"/>
      <c r="C2987"/>
      <c r="D2987"/>
      <c r="E2987"/>
      <c r="F2987"/>
    </row>
    <row r="2988" spans="1:6" x14ac:dyDescent="0.3">
      <c r="A2988"/>
      <c r="B2988"/>
      <c r="C2988"/>
      <c r="D2988"/>
      <c r="E2988"/>
      <c r="F2988"/>
    </row>
    <row r="2989" spans="1:6" x14ac:dyDescent="0.3">
      <c r="A2989"/>
      <c r="B2989"/>
      <c r="C2989"/>
      <c r="D2989"/>
      <c r="E2989"/>
      <c r="F2989"/>
    </row>
    <row r="2990" spans="1:6" x14ac:dyDescent="0.3">
      <c r="A2990"/>
      <c r="B2990"/>
      <c r="C2990"/>
      <c r="D2990"/>
      <c r="E2990"/>
      <c r="F2990"/>
    </row>
    <row r="2991" spans="1:6" x14ac:dyDescent="0.3">
      <c r="A2991"/>
      <c r="B2991"/>
      <c r="C2991"/>
      <c r="D2991"/>
      <c r="E2991"/>
      <c r="F2991"/>
    </row>
    <row r="2992" spans="1:6" x14ac:dyDescent="0.3">
      <c r="A2992"/>
      <c r="B2992"/>
      <c r="C2992"/>
      <c r="D2992"/>
      <c r="E2992"/>
      <c r="F2992"/>
    </row>
    <row r="2993" spans="1:6" x14ac:dyDescent="0.3">
      <c r="A2993"/>
      <c r="B2993"/>
      <c r="C2993"/>
      <c r="D2993"/>
      <c r="E2993"/>
      <c r="F2993"/>
    </row>
    <row r="2994" spans="1:6" x14ac:dyDescent="0.3">
      <c r="A2994"/>
      <c r="B2994"/>
      <c r="C2994"/>
      <c r="D2994"/>
      <c r="E2994"/>
      <c r="F2994"/>
    </row>
    <row r="2995" spans="1:6" x14ac:dyDescent="0.3">
      <c r="A2995"/>
      <c r="B2995"/>
      <c r="C2995"/>
      <c r="D2995"/>
      <c r="E2995"/>
      <c r="F2995"/>
    </row>
    <row r="2996" spans="1:6" x14ac:dyDescent="0.3">
      <c r="A2996"/>
      <c r="B2996"/>
      <c r="C2996"/>
      <c r="D2996"/>
      <c r="E2996"/>
      <c r="F2996"/>
    </row>
    <row r="2997" spans="1:6" x14ac:dyDescent="0.3">
      <c r="A2997"/>
      <c r="B2997"/>
      <c r="C2997"/>
      <c r="D2997"/>
      <c r="E2997"/>
      <c r="F2997"/>
    </row>
    <row r="2998" spans="1:6" x14ac:dyDescent="0.3">
      <c r="A2998"/>
      <c r="B2998"/>
      <c r="C2998"/>
      <c r="D2998"/>
      <c r="E2998"/>
      <c r="F2998"/>
    </row>
    <row r="2999" spans="1:6" x14ac:dyDescent="0.3">
      <c r="A2999"/>
      <c r="B2999"/>
      <c r="C2999"/>
      <c r="D2999"/>
      <c r="E2999"/>
      <c r="F2999"/>
    </row>
    <row r="3000" spans="1:6" x14ac:dyDescent="0.3">
      <c r="A3000"/>
      <c r="B3000"/>
      <c r="C3000"/>
      <c r="D3000"/>
      <c r="E3000"/>
      <c r="F3000"/>
    </row>
    <row r="3001" spans="1:6" x14ac:dyDescent="0.3">
      <c r="A3001"/>
      <c r="B3001"/>
      <c r="C3001"/>
      <c r="D3001"/>
      <c r="E3001"/>
      <c r="F3001"/>
    </row>
    <row r="3002" spans="1:6" x14ac:dyDescent="0.3">
      <c r="A3002"/>
      <c r="B3002"/>
      <c r="C3002"/>
      <c r="D3002"/>
      <c r="E3002"/>
      <c r="F3002"/>
    </row>
    <row r="3003" spans="1:6" x14ac:dyDescent="0.3">
      <c r="A3003"/>
      <c r="B3003"/>
      <c r="C3003"/>
      <c r="D3003"/>
      <c r="E3003"/>
      <c r="F3003"/>
    </row>
    <row r="3004" spans="1:6" x14ac:dyDescent="0.3">
      <c r="A3004"/>
      <c r="B3004"/>
      <c r="C3004"/>
      <c r="D3004"/>
      <c r="E3004"/>
      <c r="F3004"/>
    </row>
    <row r="3005" spans="1:6" x14ac:dyDescent="0.3">
      <c r="A3005"/>
      <c r="B3005"/>
      <c r="C3005"/>
      <c r="D3005"/>
      <c r="E3005"/>
      <c r="F3005"/>
    </row>
    <row r="3006" spans="1:6" x14ac:dyDescent="0.3">
      <c r="A3006"/>
      <c r="B3006"/>
      <c r="C3006"/>
      <c r="D3006"/>
      <c r="E3006"/>
      <c r="F3006"/>
    </row>
    <row r="3007" spans="1:6" x14ac:dyDescent="0.3">
      <c r="A3007"/>
      <c r="B3007"/>
      <c r="C3007"/>
      <c r="D3007"/>
      <c r="E3007"/>
      <c r="F3007"/>
    </row>
    <row r="3008" spans="1:6" x14ac:dyDescent="0.3">
      <c r="A3008"/>
      <c r="B3008"/>
      <c r="C3008"/>
      <c r="D3008"/>
      <c r="E3008"/>
      <c r="F3008"/>
    </row>
    <row r="3009" spans="1:6" x14ac:dyDescent="0.3">
      <c r="A3009"/>
      <c r="B3009"/>
      <c r="C3009"/>
      <c r="D3009"/>
      <c r="E3009"/>
      <c r="F3009"/>
    </row>
    <row r="3010" spans="1:6" x14ac:dyDescent="0.3">
      <c r="A3010"/>
      <c r="B3010"/>
      <c r="C3010"/>
      <c r="D3010"/>
      <c r="E3010"/>
      <c r="F3010"/>
    </row>
    <row r="3011" spans="1:6" x14ac:dyDescent="0.3">
      <c r="A3011"/>
      <c r="B3011"/>
      <c r="C3011"/>
      <c r="D3011"/>
      <c r="E3011"/>
      <c r="F3011"/>
    </row>
    <row r="3012" spans="1:6" x14ac:dyDescent="0.3">
      <c r="A3012"/>
      <c r="B3012"/>
      <c r="C3012"/>
      <c r="D3012"/>
      <c r="E3012"/>
      <c r="F3012"/>
    </row>
    <row r="3013" spans="1:6" x14ac:dyDescent="0.3">
      <c r="A3013"/>
      <c r="B3013"/>
      <c r="C3013"/>
      <c r="D3013"/>
      <c r="E3013"/>
      <c r="F3013"/>
    </row>
    <row r="3014" spans="1:6" x14ac:dyDescent="0.3">
      <c r="A3014"/>
      <c r="B3014"/>
      <c r="C3014"/>
      <c r="D3014"/>
      <c r="E3014"/>
      <c r="F3014"/>
    </row>
    <row r="3015" spans="1:6" x14ac:dyDescent="0.3">
      <c r="A3015"/>
      <c r="B3015"/>
      <c r="C3015"/>
      <c r="D3015"/>
      <c r="E3015"/>
      <c r="F3015"/>
    </row>
    <row r="3016" spans="1:6" x14ac:dyDescent="0.3">
      <c r="A3016"/>
      <c r="B3016"/>
      <c r="C3016"/>
      <c r="D3016"/>
      <c r="E3016"/>
      <c r="F3016"/>
    </row>
    <row r="3017" spans="1:6" x14ac:dyDescent="0.3">
      <c r="A3017"/>
      <c r="B3017"/>
      <c r="C3017"/>
      <c r="D3017"/>
      <c r="E3017"/>
      <c r="F3017"/>
    </row>
    <row r="3018" spans="1:6" x14ac:dyDescent="0.3">
      <c r="A3018"/>
      <c r="B3018"/>
      <c r="C3018"/>
      <c r="D3018"/>
      <c r="E3018"/>
      <c r="F3018"/>
    </row>
    <row r="3019" spans="1:6" x14ac:dyDescent="0.3">
      <c r="A3019"/>
      <c r="B3019"/>
      <c r="C3019"/>
      <c r="D3019"/>
      <c r="E3019"/>
      <c r="F3019"/>
    </row>
    <row r="3020" spans="1:6" x14ac:dyDescent="0.3">
      <c r="A3020"/>
      <c r="B3020"/>
      <c r="C3020"/>
      <c r="D3020"/>
      <c r="E3020"/>
      <c r="F3020"/>
    </row>
    <row r="3021" spans="1:6" x14ac:dyDescent="0.3">
      <c r="A3021"/>
      <c r="B3021"/>
      <c r="C3021"/>
      <c r="D3021"/>
      <c r="E3021"/>
      <c r="F3021"/>
    </row>
    <row r="3022" spans="1:6" x14ac:dyDescent="0.3">
      <c r="A3022"/>
      <c r="B3022"/>
      <c r="C3022"/>
      <c r="D3022"/>
      <c r="E3022"/>
      <c r="F3022"/>
    </row>
    <row r="3023" spans="1:6" x14ac:dyDescent="0.3">
      <c r="A3023"/>
      <c r="B3023"/>
      <c r="C3023"/>
      <c r="D3023"/>
      <c r="E3023"/>
      <c r="F3023"/>
    </row>
    <row r="3024" spans="1:6" x14ac:dyDescent="0.3">
      <c r="A3024"/>
      <c r="B3024"/>
      <c r="C3024"/>
      <c r="D3024"/>
      <c r="E3024"/>
      <c r="F3024"/>
    </row>
    <row r="3025" spans="1:6" x14ac:dyDescent="0.3">
      <c r="A3025"/>
      <c r="B3025"/>
      <c r="C3025"/>
      <c r="D3025"/>
      <c r="E3025"/>
      <c r="F3025"/>
    </row>
    <row r="3026" spans="1:6" x14ac:dyDescent="0.3">
      <c r="A3026"/>
      <c r="B3026"/>
      <c r="C3026"/>
      <c r="D3026"/>
      <c r="E3026"/>
      <c r="F3026"/>
    </row>
    <row r="3027" spans="1:6" x14ac:dyDescent="0.3">
      <c r="A3027"/>
      <c r="B3027"/>
      <c r="C3027"/>
      <c r="D3027"/>
      <c r="E3027"/>
      <c r="F3027"/>
    </row>
    <row r="3028" spans="1:6" x14ac:dyDescent="0.3">
      <c r="A3028"/>
      <c r="B3028"/>
      <c r="C3028"/>
      <c r="D3028"/>
      <c r="E3028"/>
      <c r="F3028"/>
    </row>
    <row r="3029" spans="1:6" x14ac:dyDescent="0.3">
      <c r="A3029"/>
      <c r="B3029"/>
      <c r="C3029"/>
      <c r="D3029"/>
      <c r="E3029"/>
      <c r="F3029"/>
    </row>
    <row r="3030" spans="1:6" x14ac:dyDescent="0.3">
      <c r="A3030"/>
      <c r="B3030"/>
      <c r="C3030"/>
      <c r="D3030"/>
      <c r="E3030"/>
      <c r="F3030"/>
    </row>
    <row r="3031" spans="1:6" x14ac:dyDescent="0.3">
      <c r="A3031"/>
      <c r="B3031"/>
      <c r="C3031"/>
      <c r="D3031"/>
      <c r="E3031"/>
      <c r="F3031"/>
    </row>
    <row r="3032" spans="1:6" x14ac:dyDescent="0.3">
      <c r="A3032"/>
      <c r="B3032"/>
      <c r="C3032"/>
      <c r="D3032"/>
      <c r="E3032"/>
      <c r="F3032"/>
    </row>
    <row r="3033" spans="1:6" x14ac:dyDescent="0.3">
      <c r="A3033"/>
      <c r="B3033"/>
      <c r="C3033"/>
      <c r="D3033"/>
      <c r="E3033"/>
      <c r="F3033"/>
    </row>
    <row r="3034" spans="1:6" x14ac:dyDescent="0.3">
      <c r="A3034"/>
      <c r="B3034"/>
      <c r="C3034"/>
      <c r="D3034"/>
      <c r="E3034"/>
      <c r="F3034"/>
    </row>
    <row r="3035" spans="1:6" x14ac:dyDescent="0.3">
      <c r="A3035"/>
      <c r="B3035"/>
      <c r="C3035"/>
      <c r="D3035"/>
      <c r="E3035"/>
      <c r="F3035"/>
    </row>
    <row r="3036" spans="1:6" x14ac:dyDescent="0.3">
      <c r="A3036"/>
      <c r="B3036"/>
      <c r="C3036"/>
      <c r="D3036"/>
      <c r="E3036"/>
      <c r="F3036"/>
    </row>
    <row r="3037" spans="1:6" x14ac:dyDescent="0.3">
      <c r="A3037"/>
      <c r="B3037"/>
      <c r="C3037"/>
      <c r="D3037"/>
      <c r="E3037"/>
      <c r="F3037"/>
    </row>
    <row r="3038" spans="1:6" x14ac:dyDescent="0.3">
      <c r="A3038"/>
      <c r="B3038"/>
      <c r="C3038"/>
      <c r="D3038"/>
      <c r="E3038"/>
      <c r="F3038"/>
    </row>
    <row r="3039" spans="1:6" x14ac:dyDescent="0.3">
      <c r="A3039"/>
      <c r="B3039"/>
      <c r="C3039"/>
      <c r="D3039"/>
      <c r="E3039"/>
      <c r="F3039"/>
    </row>
    <row r="3040" spans="1:6" x14ac:dyDescent="0.3">
      <c r="A3040"/>
      <c r="B3040"/>
      <c r="C3040"/>
      <c r="D3040"/>
      <c r="E3040"/>
      <c r="F3040"/>
    </row>
    <row r="3041" spans="1:6" x14ac:dyDescent="0.3">
      <c r="A3041"/>
      <c r="B3041"/>
      <c r="C3041"/>
      <c r="D3041"/>
      <c r="E3041"/>
      <c r="F3041"/>
    </row>
    <row r="3042" spans="1:6" x14ac:dyDescent="0.3">
      <c r="A3042"/>
      <c r="B3042"/>
      <c r="C3042"/>
      <c r="D3042"/>
      <c r="E3042"/>
      <c r="F3042"/>
    </row>
    <row r="3043" spans="1:6" x14ac:dyDescent="0.3">
      <c r="A3043"/>
      <c r="B3043"/>
      <c r="C3043"/>
      <c r="D3043"/>
      <c r="E3043"/>
      <c r="F3043"/>
    </row>
    <row r="3044" spans="1:6" x14ac:dyDescent="0.3">
      <c r="A3044"/>
      <c r="B3044"/>
      <c r="C3044"/>
      <c r="D3044"/>
      <c r="E3044"/>
      <c r="F3044"/>
    </row>
    <row r="3045" spans="1:6" x14ac:dyDescent="0.3">
      <c r="A3045"/>
      <c r="B3045"/>
      <c r="C3045"/>
      <c r="D3045"/>
      <c r="E3045"/>
      <c r="F3045"/>
    </row>
    <row r="3046" spans="1:6" x14ac:dyDescent="0.3">
      <c r="A3046"/>
      <c r="B3046"/>
      <c r="C3046"/>
      <c r="D3046"/>
      <c r="E3046"/>
      <c r="F3046"/>
    </row>
    <row r="3047" spans="1:6" x14ac:dyDescent="0.3">
      <c r="A3047"/>
      <c r="B3047"/>
      <c r="C3047"/>
      <c r="D3047"/>
      <c r="E3047"/>
      <c r="F3047"/>
    </row>
    <row r="3048" spans="1:6" x14ac:dyDescent="0.3">
      <c r="A3048"/>
      <c r="B3048"/>
      <c r="C3048"/>
      <c r="D3048"/>
      <c r="E3048"/>
      <c r="F3048"/>
    </row>
    <row r="3049" spans="1:6" x14ac:dyDescent="0.3">
      <c r="A3049"/>
      <c r="B3049"/>
      <c r="C3049"/>
      <c r="D3049"/>
      <c r="E3049"/>
      <c r="F3049"/>
    </row>
    <row r="3050" spans="1:6" x14ac:dyDescent="0.3">
      <c r="A3050"/>
      <c r="B3050"/>
      <c r="C3050"/>
      <c r="D3050"/>
      <c r="E3050"/>
      <c r="F3050"/>
    </row>
    <row r="3051" spans="1:6" x14ac:dyDescent="0.3">
      <c r="A3051"/>
      <c r="B3051"/>
      <c r="C3051"/>
      <c r="D3051"/>
      <c r="E3051"/>
      <c r="F3051"/>
    </row>
    <row r="3052" spans="1:6" x14ac:dyDescent="0.3">
      <c r="A3052"/>
      <c r="B3052"/>
      <c r="C3052"/>
      <c r="D3052"/>
      <c r="E3052"/>
      <c r="F3052"/>
    </row>
    <row r="3053" spans="1:6" x14ac:dyDescent="0.3">
      <c r="A3053"/>
      <c r="B3053"/>
      <c r="C3053"/>
      <c r="D3053"/>
      <c r="E3053"/>
      <c r="F3053"/>
    </row>
    <row r="3054" spans="1:6" x14ac:dyDescent="0.3">
      <c r="A3054"/>
      <c r="B3054"/>
      <c r="C3054"/>
      <c r="D3054"/>
      <c r="E3054"/>
      <c r="F3054"/>
    </row>
    <row r="3055" spans="1:6" x14ac:dyDescent="0.3">
      <c r="A3055"/>
      <c r="B3055"/>
      <c r="C3055"/>
      <c r="D3055"/>
      <c r="E3055"/>
      <c r="F3055"/>
    </row>
    <row r="3056" spans="1:6" x14ac:dyDescent="0.3">
      <c r="A3056"/>
      <c r="B3056"/>
      <c r="C3056"/>
      <c r="D3056"/>
      <c r="E3056"/>
      <c r="F3056"/>
    </row>
    <row r="3057" spans="1:6" x14ac:dyDescent="0.3">
      <c r="A3057"/>
      <c r="B3057"/>
      <c r="C3057"/>
      <c r="D3057"/>
      <c r="E3057"/>
      <c r="F3057"/>
    </row>
    <row r="3058" spans="1:6" x14ac:dyDescent="0.3">
      <c r="A3058"/>
      <c r="B3058"/>
      <c r="C3058"/>
      <c r="D3058"/>
      <c r="E3058"/>
      <c r="F3058"/>
    </row>
    <row r="3059" spans="1:6" x14ac:dyDescent="0.3">
      <c r="A3059"/>
      <c r="B3059"/>
      <c r="C3059"/>
      <c r="D3059"/>
      <c r="E3059"/>
      <c r="F3059"/>
    </row>
    <row r="3060" spans="1:6" x14ac:dyDescent="0.3">
      <c r="A3060"/>
      <c r="B3060"/>
      <c r="C3060"/>
      <c r="D3060"/>
      <c r="E3060"/>
      <c r="F3060"/>
    </row>
    <row r="3061" spans="1:6" x14ac:dyDescent="0.3">
      <c r="A3061"/>
      <c r="B3061"/>
      <c r="C3061"/>
      <c r="D3061"/>
      <c r="E3061"/>
      <c r="F3061"/>
    </row>
    <row r="3062" spans="1:6" x14ac:dyDescent="0.3">
      <c r="A3062"/>
      <c r="B3062"/>
      <c r="C3062"/>
      <c r="D3062"/>
      <c r="E3062"/>
      <c r="F3062"/>
    </row>
    <row r="3063" spans="1:6" x14ac:dyDescent="0.3">
      <c r="A3063"/>
      <c r="B3063"/>
      <c r="C3063"/>
      <c r="D3063"/>
      <c r="E3063"/>
      <c r="F3063"/>
    </row>
    <row r="3064" spans="1:6" x14ac:dyDescent="0.3">
      <c r="A3064"/>
      <c r="B3064"/>
      <c r="C3064"/>
      <c r="D3064"/>
      <c r="E3064"/>
      <c r="F3064"/>
    </row>
    <row r="3065" spans="1:6" x14ac:dyDescent="0.3">
      <c r="A3065"/>
      <c r="B3065"/>
      <c r="C3065"/>
      <c r="D3065"/>
      <c r="E3065"/>
      <c r="F3065"/>
    </row>
    <row r="3066" spans="1:6" x14ac:dyDescent="0.3">
      <c r="A3066"/>
      <c r="B3066"/>
      <c r="C3066"/>
      <c r="D3066"/>
      <c r="E3066"/>
      <c r="F3066"/>
    </row>
    <row r="3067" spans="1:6" x14ac:dyDescent="0.3">
      <c r="A3067"/>
      <c r="B3067"/>
      <c r="C3067"/>
      <c r="D3067"/>
      <c r="E3067"/>
      <c r="F3067"/>
    </row>
    <row r="3068" spans="1:6" x14ac:dyDescent="0.3">
      <c r="A3068"/>
      <c r="B3068"/>
      <c r="C3068"/>
      <c r="D3068"/>
      <c r="E3068"/>
      <c r="F3068"/>
    </row>
    <row r="3069" spans="1:6" x14ac:dyDescent="0.3">
      <c r="A3069"/>
      <c r="B3069"/>
      <c r="C3069"/>
      <c r="D3069"/>
      <c r="E3069"/>
      <c r="F3069"/>
    </row>
    <row r="3070" spans="1:6" x14ac:dyDescent="0.3">
      <c r="A3070"/>
      <c r="B3070"/>
      <c r="C3070"/>
      <c r="D3070"/>
      <c r="E3070"/>
      <c r="F3070"/>
    </row>
    <row r="3071" spans="1:6" x14ac:dyDescent="0.3">
      <c r="A3071"/>
      <c r="B3071"/>
      <c r="C3071"/>
      <c r="D3071"/>
      <c r="E3071"/>
      <c r="F3071"/>
    </row>
    <row r="3072" spans="1:6" x14ac:dyDescent="0.3">
      <c r="A3072"/>
      <c r="B3072"/>
      <c r="C3072"/>
      <c r="D3072"/>
      <c r="E3072"/>
      <c r="F3072"/>
    </row>
    <row r="3073" spans="1:6" x14ac:dyDescent="0.3">
      <c r="A3073"/>
      <c r="B3073"/>
      <c r="C3073"/>
      <c r="D3073"/>
      <c r="E3073"/>
      <c r="F3073"/>
    </row>
    <row r="3074" spans="1:6" x14ac:dyDescent="0.3">
      <c r="A3074"/>
      <c r="B3074"/>
      <c r="C3074"/>
      <c r="D3074"/>
      <c r="E3074"/>
      <c r="F3074"/>
    </row>
    <row r="3075" spans="1:6" x14ac:dyDescent="0.3">
      <c r="A3075"/>
      <c r="B3075"/>
      <c r="C3075"/>
      <c r="D3075"/>
      <c r="E3075"/>
      <c r="F3075"/>
    </row>
    <row r="3076" spans="1:6" x14ac:dyDescent="0.3">
      <c r="A3076"/>
      <c r="B3076"/>
      <c r="C3076"/>
      <c r="D3076"/>
      <c r="E3076"/>
      <c r="F3076"/>
    </row>
    <row r="3077" spans="1:6" x14ac:dyDescent="0.3">
      <c r="A3077"/>
      <c r="B3077"/>
      <c r="C3077"/>
      <c r="D3077"/>
      <c r="E3077"/>
      <c r="F3077"/>
    </row>
    <row r="3078" spans="1:6" x14ac:dyDescent="0.3">
      <c r="A3078"/>
      <c r="B3078"/>
      <c r="C3078"/>
      <c r="D3078"/>
      <c r="E3078"/>
      <c r="F3078"/>
    </row>
    <row r="3079" spans="1:6" x14ac:dyDescent="0.3">
      <c r="A3079"/>
      <c r="B3079"/>
      <c r="C3079"/>
      <c r="D3079"/>
      <c r="E3079"/>
      <c r="F3079"/>
    </row>
    <row r="3080" spans="1:6" x14ac:dyDescent="0.3">
      <c r="A3080"/>
      <c r="B3080"/>
      <c r="C3080"/>
      <c r="D3080"/>
      <c r="E3080"/>
      <c r="F3080"/>
    </row>
    <row r="3081" spans="1:6" x14ac:dyDescent="0.3">
      <c r="A3081"/>
      <c r="B3081"/>
      <c r="C3081"/>
      <c r="D3081"/>
      <c r="E3081"/>
      <c r="F3081"/>
    </row>
    <row r="3082" spans="1:6" x14ac:dyDescent="0.3">
      <c r="A3082"/>
      <c r="B3082"/>
      <c r="C3082"/>
      <c r="D3082"/>
      <c r="E3082"/>
      <c r="F3082"/>
    </row>
    <row r="3083" spans="1:6" x14ac:dyDescent="0.3">
      <c r="A3083"/>
      <c r="B3083"/>
      <c r="C3083"/>
      <c r="D3083"/>
      <c r="E3083"/>
      <c r="F3083"/>
    </row>
    <row r="3084" spans="1:6" x14ac:dyDescent="0.3">
      <c r="A3084"/>
      <c r="B3084"/>
      <c r="C3084"/>
      <c r="D3084"/>
      <c r="E3084"/>
      <c r="F3084"/>
    </row>
    <row r="3085" spans="1:6" x14ac:dyDescent="0.3">
      <c r="A3085"/>
      <c r="B3085"/>
      <c r="C3085"/>
      <c r="D3085"/>
      <c r="E3085"/>
      <c r="F3085"/>
    </row>
    <row r="3086" spans="1:6" x14ac:dyDescent="0.3">
      <c r="A3086"/>
      <c r="B3086"/>
      <c r="C3086"/>
      <c r="D3086"/>
      <c r="E3086"/>
      <c r="F3086"/>
    </row>
    <row r="3087" spans="1:6" x14ac:dyDescent="0.3">
      <c r="A3087"/>
      <c r="B3087"/>
      <c r="C3087"/>
      <c r="D3087"/>
      <c r="E3087"/>
      <c r="F3087"/>
    </row>
    <row r="3088" spans="1:6" x14ac:dyDescent="0.3">
      <c r="A3088"/>
      <c r="B3088"/>
      <c r="C3088"/>
      <c r="D3088"/>
      <c r="E3088"/>
      <c r="F3088"/>
    </row>
    <row r="3089" spans="1:6" x14ac:dyDescent="0.3">
      <c r="A3089"/>
      <c r="B3089"/>
      <c r="C3089"/>
      <c r="D3089"/>
      <c r="E3089"/>
      <c r="F3089"/>
    </row>
    <row r="3090" spans="1:6" x14ac:dyDescent="0.3">
      <c r="A3090"/>
      <c r="B3090"/>
      <c r="C3090"/>
      <c r="D3090"/>
      <c r="E3090"/>
      <c r="F3090"/>
    </row>
    <row r="3091" spans="1:6" x14ac:dyDescent="0.3">
      <c r="A3091"/>
      <c r="B3091"/>
      <c r="C3091"/>
      <c r="D3091"/>
      <c r="E3091"/>
      <c r="F3091"/>
    </row>
    <row r="3092" spans="1:6" x14ac:dyDescent="0.3">
      <c r="A3092"/>
      <c r="B3092"/>
      <c r="C3092"/>
      <c r="D3092"/>
      <c r="E3092"/>
      <c r="F3092"/>
    </row>
    <row r="3093" spans="1:6" x14ac:dyDescent="0.3">
      <c r="A3093"/>
      <c r="B3093"/>
      <c r="C3093"/>
      <c r="D3093"/>
      <c r="E3093"/>
      <c r="F3093"/>
    </row>
    <row r="3094" spans="1:6" x14ac:dyDescent="0.3">
      <c r="A3094"/>
      <c r="B3094"/>
      <c r="C3094"/>
      <c r="D3094"/>
      <c r="E3094"/>
      <c r="F3094"/>
    </row>
    <row r="3095" spans="1:6" x14ac:dyDescent="0.3">
      <c r="A3095"/>
      <c r="B3095"/>
      <c r="C3095"/>
      <c r="D3095"/>
      <c r="E3095"/>
      <c r="F3095"/>
    </row>
    <row r="3096" spans="1:6" x14ac:dyDescent="0.3">
      <c r="A3096"/>
      <c r="B3096"/>
      <c r="C3096"/>
      <c r="D3096"/>
      <c r="E3096"/>
      <c r="F3096"/>
    </row>
    <row r="3097" spans="1:6" x14ac:dyDescent="0.3">
      <c r="A3097"/>
      <c r="B3097"/>
      <c r="C3097"/>
      <c r="D3097"/>
      <c r="E3097"/>
      <c r="F3097"/>
    </row>
    <row r="3098" spans="1:6" x14ac:dyDescent="0.3">
      <c r="A3098"/>
      <c r="B3098"/>
      <c r="C3098"/>
      <c r="D3098"/>
      <c r="E3098"/>
      <c r="F3098"/>
    </row>
    <row r="3099" spans="1:6" x14ac:dyDescent="0.3">
      <c r="A3099"/>
      <c r="B3099"/>
      <c r="C3099"/>
      <c r="D3099"/>
      <c r="E3099"/>
      <c r="F3099"/>
    </row>
    <row r="3100" spans="1:6" x14ac:dyDescent="0.3">
      <c r="A3100"/>
      <c r="B3100"/>
      <c r="C3100"/>
      <c r="D3100"/>
      <c r="E3100"/>
      <c r="F3100"/>
    </row>
    <row r="3101" spans="1:6" x14ac:dyDescent="0.3">
      <c r="A3101"/>
      <c r="B3101"/>
      <c r="C3101"/>
      <c r="D3101"/>
      <c r="E3101"/>
      <c r="F3101"/>
    </row>
    <row r="3102" spans="1:6" x14ac:dyDescent="0.3">
      <c r="A3102"/>
      <c r="B3102"/>
      <c r="C3102"/>
      <c r="D3102"/>
      <c r="E3102"/>
      <c r="F3102"/>
    </row>
    <row r="3103" spans="1:6" x14ac:dyDescent="0.3">
      <c r="A3103"/>
      <c r="B3103"/>
      <c r="C3103"/>
      <c r="D3103"/>
      <c r="E3103"/>
      <c r="F3103"/>
    </row>
    <row r="3104" spans="1:6" x14ac:dyDescent="0.3">
      <c r="A3104"/>
      <c r="B3104"/>
      <c r="C3104"/>
      <c r="D3104"/>
      <c r="E3104"/>
      <c r="F3104"/>
    </row>
    <row r="3105" spans="1:6" x14ac:dyDescent="0.3">
      <c r="A3105"/>
      <c r="B3105"/>
      <c r="C3105"/>
      <c r="D3105"/>
      <c r="E3105"/>
      <c r="F3105"/>
    </row>
    <row r="3106" spans="1:6" x14ac:dyDescent="0.3">
      <c r="A3106"/>
      <c r="B3106"/>
      <c r="C3106"/>
      <c r="D3106"/>
      <c r="E3106"/>
      <c r="F3106"/>
    </row>
    <row r="3107" spans="1:6" x14ac:dyDescent="0.3">
      <c r="A3107"/>
      <c r="B3107"/>
      <c r="C3107"/>
      <c r="D3107"/>
      <c r="E3107"/>
      <c r="F3107"/>
    </row>
    <row r="3108" spans="1:6" x14ac:dyDescent="0.3">
      <c r="A3108"/>
      <c r="B3108"/>
      <c r="C3108"/>
      <c r="D3108"/>
      <c r="E3108"/>
      <c r="F3108"/>
    </row>
    <row r="3109" spans="1:6" x14ac:dyDescent="0.3">
      <c r="A3109"/>
      <c r="B3109"/>
      <c r="C3109"/>
      <c r="D3109"/>
      <c r="E3109"/>
      <c r="F3109"/>
    </row>
    <row r="3110" spans="1:6" x14ac:dyDescent="0.3">
      <c r="A3110"/>
      <c r="B3110"/>
      <c r="C3110"/>
      <c r="D3110"/>
      <c r="E3110"/>
      <c r="F3110"/>
    </row>
    <row r="3111" spans="1:6" x14ac:dyDescent="0.3">
      <c r="A3111"/>
      <c r="B3111"/>
      <c r="C3111"/>
      <c r="D3111"/>
      <c r="E3111"/>
      <c r="F3111"/>
    </row>
    <row r="3112" spans="1:6" x14ac:dyDescent="0.3">
      <c r="A3112"/>
      <c r="B3112"/>
      <c r="C3112"/>
      <c r="D3112"/>
      <c r="E3112"/>
      <c r="F3112"/>
    </row>
    <row r="3113" spans="1:6" x14ac:dyDescent="0.3">
      <c r="A3113"/>
      <c r="B3113"/>
      <c r="C3113"/>
      <c r="D3113"/>
      <c r="E3113"/>
      <c r="F3113"/>
    </row>
    <row r="3114" spans="1:6" x14ac:dyDescent="0.3">
      <c r="A3114"/>
      <c r="B3114"/>
      <c r="C3114"/>
      <c r="D3114"/>
      <c r="E3114"/>
      <c r="F3114"/>
    </row>
    <row r="3115" spans="1:6" x14ac:dyDescent="0.3">
      <c r="A3115"/>
      <c r="B3115"/>
      <c r="C3115"/>
      <c r="D3115"/>
      <c r="E3115"/>
      <c r="F3115"/>
    </row>
    <row r="3116" spans="1:6" x14ac:dyDescent="0.3">
      <c r="A3116"/>
      <c r="B3116"/>
      <c r="C3116"/>
      <c r="D3116"/>
      <c r="E3116"/>
      <c r="F3116"/>
    </row>
    <row r="3117" spans="1:6" x14ac:dyDescent="0.3">
      <c r="A3117"/>
      <c r="B3117"/>
      <c r="C3117"/>
      <c r="D3117"/>
      <c r="E3117"/>
      <c r="F3117"/>
    </row>
    <row r="3118" spans="1:6" x14ac:dyDescent="0.3">
      <c r="A3118"/>
      <c r="B3118"/>
      <c r="C3118"/>
      <c r="D3118"/>
      <c r="E3118"/>
      <c r="F3118"/>
    </row>
    <row r="3119" spans="1:6" x14ac:dyDescent="0.3">
      <c r="A3119"/>
      <c r="B3119"/>
      <c r="C3119"/>
      <c r="D3119"/>
      <c r="E3119"/>
      <c r="F3119"/>
    </row>
    <row r="3120" spans="1:6" x14ac:dyDescent="0.3">
      <c r="A3120"/>
      <c r="B3120"/>
      <c r="C3120"/>
      <c r="D3120"/>
      <c r="E3120"/>
      <c r="F3120"/>
    </row>
    <row r="3121" spans="1:6" x14ac:dyDescent="0.3">
      <c r="A3121"/>
      <c r="B3121"/>
      <c r="C3121"/>
      <c r="D3121"/>
      <c r="E3121"/>
      <c r="F3121"/>
    </row>
    <row r="3122" spans="1:6" x14ac:dyDescent="0.3">
      <c r="A3122"/>
      <c r="B3122"/>
      <c r="C3122"/>
      <c r="D3122"/>
      <c r="E3122"/>
      <c r="F3122"/>
    </row>
    <row r="3123" spans="1:6" x14ac:dyDescent="0.3">
      <c r="A3123"/>
      <c r="B3123"/>
      <c r="C3123"/>
      <c r="D3123"/>
      <c r="E3123"/>
      <c r="F3123"/>
    </row>
    <row r="3124" spans="1:6" x14ac:dyDescent="0.3">
      <c r="A3124"/>
      <c r="B3124"/>
      <c r="C3124"/>
      <c r="D3124"/>
      <c r="E3124"/>
      <c r="F3124"/>
    </row>
    <row r="3125" spans="1:6" x14ac:dyDescent="0.3">
      <c r="A3125"/>
      <c r="B3125"/>
      <c r="C3125"/>
      <c r="D3125"/>
      <c r="E3125"/>
      <c r="F3125"/>
    </row>
    <row r="3126" spans="1:6" x14ac:dyDescent="0.3">
      <c r="A3126"/>
      <c r="B3126"/>
      <c r="C3126"/>
      <c r="D3126"/>
      <c r="E3126"/>
      <c r="F3126"/>
    </row>
    <row r="3127" spans="1:6" x14ac:dyDescent="0.3">
      <c r="A3127"/>
      <c r="B3127"/>
      <c r="C3127"/>
      <c r="D3127"/>
      <c r="E3127"/>
      <c r="F3127"/>
    </row>
    <row r="3128" spans="1:6" x14ac:dyDescent="0.3">
      <c r="A3128"/>
      <c r="B3128"/>
      <c r="C3128"/>
      <c r="D3128"/>
      <c r="E3128"/>
      <c r="F3128"/>
    </row>
    <row r="3129" spans="1:6" x14ac:dyDescent="0.3">
      <c r="A3129"/>
      <c r="B3129"/>
      <c r="C3129"/>
      <c r="D3129"/>
      <c r="E3129"/>
      <c r="F3129"/>
    </row>
    <row r="3130" spans="1:6" x14ac:dyDescent="0.3">
      <c r="A3130"/>
      <c r="B3130"/>
      <c r="C3130"/>
      <c r="D3130"/>
      <c r="E3130"/>
      <c r="F3130"/>
    </row>
    <row r="3131" spans="1:6" x14ac:dyDescent="0.3">
      <c r="A3131"/>
      <c r="B3131"/>
      <c r="C3131"/>
      <c r="D3131"/>
      <c r="E3131"/>
      <c r="F3131"/>
    </row>
    <row r="3132" spans="1:6" x14ac:dyDescent="0.3">
      <c r="A3132"/>
      <c r="B3132"/>
      <c r="C3132"/>
      <c r="D3132"/>
      <c r="E3132"/>
      <c r="F3132"/>
    </row>
    <row r="3133" spans="1:6" x14ac:dyDescent="0.3">
      <c r="A3133"/>
      <c r="B3133"/>
      <c r="C3133"/>
      <c r="D3133"/>
      <c r="E3133"/>
      <c r="F3133"/>
    </row>
    <row r="3134" spans="1:6" x14ac:dyDescent="0.3">
      <c r="A3134"/>
      <c r="B3134"/>
      <c r="C3134"/>
      <c r="D3134"/>
      <c r="E3134"/>
      <c r="F3134"/>
    </row>
    <row r="3135" spans="1:6" x14ac:dyDescent="0.3">
      <c r="A3135"/>
      <c r="B3135"/>
      <c r="C3135"/>
      <c r="D3135"/>
      <c r="E3135"/>
      <c r="F3135"/>
    </row>
    <row r="3136" spans="1:6" x14ac:dyDescent="0.3">
      <c r="A3136"/>
      <c r="B3136"/>
      <c r="C3136"/>
      <c r="D3136"/>
      <c r="E3136"/>
      <c r="F3136"/>
    </row>
    <row r="3137" spans="1:6" x14ac:dyDescent="0.3">
      <c r="A3137"/>
      <c r="B3137"/>
      <c r="C3137"/>
      <c r="D3137"/>
      <c r="E3137"/>
      <c r="F3137"/>
    </row>
    <row r="3138" spans="1:6" x14ac:dyDescent="0.3">
      <c r="A3138"/>
      <c r="B3138"/>
      <c r="C3138"/>
      <c r="D3138"/>
      <c r="E3138"/>
      <c r="F3138"/>
    </row>
    <row r="3139" spans="1:6" x14ac:dyDescent="0.3">
      <c r="A3139"/>
      <c r="B3139"/>
      <c r="C3139"/>
      <c r="D3139"/>
      <c r="E3139"/>
      <c r="F3139"/>
    </row>
    <row r="3140" spans="1:6" x14ac:dyDescent="0.3">
      <c r="A3140"/>
      <c r="B3140"/>
      <c r="C3140"/>
      <c r="D3140"/>
      <c r="E3140"/>
      <c r="F3140"/>
    </row>
    <row r="3141" spans="1:6" x14ac:dyDescent="0.3">
      <c r="A3141"/>
      <c r="B3141"/>
      <c r="C3141"/>
      <c r="D3141"/>
      <c r="E3141"/>
      <c r="F3141"/>
    </row>
    <row r="3142" spans="1:6" x14ac:dyDescent="0.3">
      <c r="A3142"/>
      <c r="B3142"/>
      <c r="C3142"/>
      <c r="D3142"/>
      <c r="E3142"/>
      <c r="F3142"/>
    </row>
    <row r="3143" spans="1:6" x14ac:dyDescent="0.3">
      <c r="A3143"/>
      <c r="B3143"/>
      <c r="C3143"/>
      <c r="D3143"/>
      <c r="E3143"/>
      <c r="F3143"/>
    </row>
    <row r="3144" spans="1:6" x14ac:dyDescent="0.3">
      <c r="A3144"/>
      <c r="B3144"/>
      <c r="C3144"/>
      <c r="D3144"/>
      <c r="E3144"/>
      <c r="F3144"/>
    </row>
    <row r="3145" spans="1:6" x14ac:dyDescent="0.3">
      <c r="A3145"/>
      <c r="B3145"/>
      <c r="C3145"/>
      <c r="D3145"/>
      <c r="E3145"/>
      <c r="F3145"/>
    </row>
    <row r="3146" spans="1:6" x14ac:dyDescent="0.3">
      <c r="A3146"/>
      <c r="B3146"/>
      <c r="C3146"/>
      <c r="D3146"/>
      <c r="E3146"/>
      <c r="F3146"/>
    </row>
    <row r="3147" spans="1:6" x14ac:dyDescent="0.3">
      <c r="A3147"/>
      <c r="B3147"/>
      <c r="C3147"/>
      <c r="D3147"/>
      <c r="E3147"/>
      <c r="F3147"/>
    </row>
    <row r="3148" spans="1:6" x14ac:dyDescent="0.3">
      <c r="A3148"/>
      <c r="B3148"/>
      <c r="C3148"/>
      <c r="D3148"/>
      <c r="E3148"/>
      <c r="F3148"/>
    </row>
    <row r="3149" spans="1:6" x14ac:dyDescent="0.3">
      <c r="A3149"/>
      <c r="B3149"/>
      <c r="C3149"/>
      <c r="D3149"/>
      <c r="E3149"/>
      <c r="F3149"/>
    </row>
    <row r="3150" spans="1:6" x14ac:dyDescent="0.3">
      <c r="A3150"/>
      <c r="B3150"/>
      <c r="C3150"/>
      <c r="D3150"/>
      <c r="E3150"/>
      <c r="F3150"/>
    </row>
    <row r="3151" spans="1:6" x14ac:dyDescent="0.3">
      <c r="A3151"/>
      <c r="B3151"/>
      <c r="C3151"/>
      <c r="D3151"/>
      <c r="E3151"/>
      <c r="F3151"/>
    </row>
    <row r="3152" spans="1:6" x14ac:dyDescent="0.3">
      <c r="A3152"/>
      <c r="B3152"/>
      <c r="C3152"/>
      <c r="D3152"/>
      <c r="E3152"/>
      <c r="F3152"/>
    </row>
    <row r="3153" spans="1:6" x14ac:dyDescent="0.3">
      <c r="A3153"/>
      <c r="B3153"/>
      <c r="C3153"/>
      <c r="D3153"/>
      <c r="E3153"/>
      <c r="F3153"/>
    </row>
    <row r="3154" spans="1:6" x14ac:dyDescent="0.3">
      <c r="A3154"/>
      <c r="B3154"/>
      <c r="C3154"/>
      <c r="D3154"/>
      <c r="E3154"/>
      <c r="F3154"/>
    </row>
    <row r="3155" spans="1:6" x14ac:dyDescent="0.3">
      <c r="A3155"/>
      <c r="B3155"/>
      <c r="C3155"/>
      <c r="D3155"/>
      <c r="E3155"/>
      <c r="F3155"/>
    </row>
    <row r="3156" spans="1:6" x14ac:dyDescent="0.3">
      <c r="A3156"/>
      <c r="B3156"/>
      <c r="C3156"/>
      <c r="D3156"/>
      <c r="E3156"/>
      <c r="F3156"/>
    </row>
    <row r="3157" spans="1:6" x14ac:dyDescent="0.3">
      <c r="A3157"/>
      <c r="B3157"/>
      <c r="C3157"/>
      <c r="D3157"/>
      <c r="E3157"/>
      <c r="F3157"/>
    </row>
    <row r="3158" spans="1:6" x14ac:dyDescent="0.3">
      <c r="A3158"/>
      <c r="B3158"/>
      <c r="C3158"/>
      <c r="D3158"/>
      <c r="E3158"/>
      <c r="F3158"/>
    </row>
    <row r="3159" spans="1:6" x14ac:dyDescent="0.3">
      <c r="A3159"/>
      <c r="B3159"/>
      <c r="C3159"/>
      <c r="D3159"/>
      <c r="E3159"/>
      <c r="F3159"/>
    </row>
    <row r="3160" spans="1:6" x14ac:dyDescent="0.3">
      <c r="A3160"/>
      <c r="B3160"/>
      <c r="C3160"/>
      <c r="D3160"/>
      <c r="E3160"/>
      <c r="F3160"/>
    </row>
    <row r="3161" spans="1:6" x14ac:dyDescent="0.3">
      <c r="A3161"/>
      <c r="B3161"/>
      <c r="C3161"/>
      <c r="D3161"/>
      <c r="E3161"/>
      <c r="F3161"/>
    </row>
    <row r="3162" spans="1:6" x14ac:dyDescent="0.3">
      <c r="A3162"/>
      <c r="B3162"/>
      <c r="C3162"/>
      <c r="D3162"/>
      <c r="E3162"/>
      <c r="F3162"/>
    </row>
    <row r="3163" spans="1:6" x14ac:dyDescent="0.3">
      <c r="A3163"/>
      <c r="B3163"/>
      <c r="C3163"/>
      <c r="D3163"/>
      <c r="E3163"/>
      <c r="F3163"/>
    </row>
    <row r="3164" spans="1:6" x14ac:dyDescent="0.3">
      <c r="A3164"/>
      <c r="B3164"/>
      <c r="C3164"/>
      <c r="D3164"/>
      <c r="E3164"/>
      <c r="F3164"/>
    </row>
    <row r="3165" spans="1:6" x14ac:dyDescent="0.3">
      <c r="A3165"/>
      <c r="B3165"/>
      <c r="C3165"/>
      <c r="D3165"/>
      <c r="E3165"/>
      <c r="F3165"/>
    </row>
    <row r="3166" spans="1:6" x14ac:dyDescent="0.3">
      <c r="A3166"/>
      <c r="B3166"/>
      <c r="C3166"/>
      <c r="D3166"/>
      <c r="E3166"/>
      <c r="F3166"/>
    </row>
    <row r="3167" spans="1:6" x14ac:dyDescent="0.3">
      <c r="A3167"/>
      <c r="B3167"/>
      <c r="C3167"/>
      <c r="D3167"/>
      <c r="E3167"/>
      <c r="F3167"/>
    </row>
    <row r="3168" spans="1:6" x14ac:dyDescent="0.3">
      <c r="A3168"/>
      <c r="B3168"/>
      <c r="C3168"/>
      <c r="D3168"/>
      <c r="E3168"/>
      <c r="F3168"/>
    </row>
    <row r="3169" spans="1:6" x14ac:dyDescent="0.3">
      <c r="A3169"/>
      <c r="B3169"/>
      <c r="C3169"/>
      <c r="D3169"/>
      <c r="E3169"/>
      <c r="F3169"/>
    </row>
    <row r="3170" spans="1:6" x14ac:dyDescent="0.3">
      <c r="A3170"/>
      <c r="B3170"/>
      <c r="C3170"/>
      <c r="D3170"/>
      <c r="E3170"/>
      <c r="F3170"/>
    </row>
    <row r="3171" spans="1:6" x14ac:dyDescent="0.3">
      <c r="A3171"/>
      <c r="B3171"/>
      <c r="C3171"/>
      <c r="D3171"/>
      <c r="E3171"/>
      <c r="F3171"/>
    </row>
    <row r="3172" spans="1:6" x14ac:dyDescent="0.3">
      <c r="A3172"/>
      <c r="B3172"/>
      <c r="C3172"/>
      <c r="D3172"/>
      <c r="E3172"/>
      <c r="F3172"/>
    </row>
    <row r="3173" spans="1:6" x14ac:dyDescent="0.3">
      <c r="A3173"/>
      <c r="B3173"/>
      <c r="C3173"/>
      <c r="D3173"/>
      <c r="E3173"/>
      <c r="F3173"/>
    </row>
    <row r="3174" spans="1:6" x14ac:dyDescent="0.3">
      <c r="A3174"/>
      <c r="B3174"/>
      <c r="C3174"/>
      <c r="D3174"/>
      <c r="E3174"/>
      <c r="F3174"/>
    </row>
    <row r="3175" spans="1:6" x14ac:dyDescent="0.3">
      <c r="A3175"/>
      <c r="B3175"/>
      <c r="C3175"/>
      <c r="D3175"/>
      <c r="E3175"/>
      <c r="F3175"/>
    </row>
    <row r="3176" spans="1:6" x14ac:dyDescent="0.3">
      <c r="A3176"/>
      <c r="B3176"/>
      <c r="C3176"/>
      <c r="D3176"/>
      <c r="E3176"/>
      <c r="F3176"/>
    </row>
    <row r="3177" spans="1:6" x14ac:dyDescent="0.3">
      <c r="A3177"/>
      <c r="B3177"/>
      <c r="C3177"/>
      <c r="D3177"/>
      <c r="E3177"/>
      <c r="F3177"/>
    </row>
    <row r="3178" spans="1:6" x14ac:dyDescent="0.3">
      <c r="A3178"/>
      <c r="B3178"/>
      <c r="C3178"/>
      <c r="D3178"/>
      <c r="E3178"/>
      <c r="F3178"/>
    </row>
    <row r="3179" spans="1:6" x14ac:dyDescent="0.3">
      <c r="A3179"/>
      <c r="B3179"/>
      <c r="C3179"/>
      <c r="D3179"/>
      <c r="E3179"/>
      <c r="F3179"/>
    </row>
    <row r="3180" spans="1:6" x14ac:dyDescent="0.3">
      <c r="A3180"/>
      <c r="B3180"/>
      <c r="C3180"/>
      <c r="D3180"/>
      <c r="E3180"/>
      <c r="F3180"/>
    </row>
    <row r="3181" spans="1:6" x14ac:dyDescent="0.3">
      <c r="A3181"/>
      <c r="B3181"/>
      <c r="C3181"/>
      <c r="D3181"/>
      <c r="E3181"/>
      <c r="F3181"/>
    </row>
    <row r="3182" spans="1:6" x14ac:dyDescent="0.3">
      <c r="A3182"/>
      <c r="B3182"/>
      <c r="C3182"/>
      <c r="D3182"/>
      <c r="E3182"/>
      <c r="F3182"/>
    </row>
    <row r="3183" spans="1:6" x14ac:dyDescent="0.3">
      <c r="A3183"/>
      <c r="B3183"/>
      <c r="C3183"/>
      <c r="D3183"/>
      <c r="E3183"/>
      <c r="F3183"/>
    </row>
    <row r="3184" spans="1:6" x14ac:dyDescent="0.3">
      <c r="A3184"/>
      <c r="B3184"/>
      <c r="C3184"/>
      <c r="D3184"/>
      <c r="E3184"/>
      <c r="F3184"/>
    </row>
    <row r="3185" spans="1:6" x14ac:dyDescent="0.3">
      <c r="A3185"/>
      <c r="B3185"/>
      <c r="C3185"/>
      <c r="D3185"/>
      <c r="E3185"/>
      <c r="F3185"/>
    </row>
    <row r="3186" spans="1:6" x14ac:dyDescent="0.3">
      <c r="A3186"/>
      <c r="B3186"/>
      <c r="C3186"/>
      <c r="D3186"/>
      <c r="E3186"/>
      <c r="F3186"/>
    </row>
    <row r="3187" spans="1:6" x14ac:dyDescent="0.3">
      <c r="A3187"/>
      <c r="B3187"/>
      <c r="C3187"/>
      <c r="D3187"/>
      <c r="E3187"/>
      <c r="F3187"/>
    </row>
    <row r="3188" spans="1:6" x14ac:dyDescent="0.3">
      <c r="A3188"/>
      <c r="B3188"/>
      <c r="C3188"/>
      <c r="D3188"/>
      <c r="E3188"/>
      <c r="F3188"/>
    </row>
    <row r="3189" spans="1:6" x14ac:dyDescent="0.3">
      <c r="A3189"/>
      <c r="B3189"/>
      <c r="C3189"/>
      <c r="D3189"/>
      <c r="E3189"/>
      <c r="F3189"/>
    </row>
    <row r="3190" spans="1:6" x14ac:dyDescent="0.3">
      <c r="A3190"/>
      <c r="B3190"/>
      <c r="C3190"/>
      <c r="D3190"/>
      <c r="E3190"/>
      <c r="F3190"/>
    </row>
    <row r="3191" spans="1:6" x14ac:dyDescent="0.3">
      <c r="A3191"/>
      <c r="B3191"/>
      <c r="C3191"/>
      <c r="D3191"/>
      <c r="E3191"/>
      <c r="F3191"/>
    </row>
    <row r="3192" spans="1:6" x14ac:dyDescent="0.3">
      <c r="A3192"/>
      <c r="B3192"/>
      <c r="C3192"/>
      <c r="D3192"/>
      <c r="E3192"/>
      <c r="F3192"/>
    </row>
    <row r="3193" spans="1:6" x14ac:dyDescent="0.3">
      <c r="A3193"/>
      <c r="B3193"/>
      <c r="C3193"/>
      <c r="D3193"/>
      <c r="E3193"/>
      <c r="F3193"/>
    </row>
    <row r="3194" spans="1:6" x14ac:dyDescent="0.3">
      <c r="A3194"/>
      <c r="B3194"/>
      <c r="C3194"/>
      <c r="D3194"/>
      <c r="E3194"/>
      <c r="F3194"/>
    </row>
    <row r="3195" spans="1:6" x14ac:dyDescent="0.3">
      <c r="A3195"/>
      <c r="B3195"/>
      <c r="C3195"/>
      <c r="D3195"/>
      <c r="E3195"/>
      <c r="F3195"/>
    </row>
    <row r="3196" spans="1:6" x14ac:dyDescent="0.3">
      <c r="A3196"/>
      <c r="B3196"/>
      <c r="C3196"/>
      <c r="D3196"/>
      <c r="E3196"/>
      <c r="F3196"/>
    </row>
    <row r="3197" spans="1:6" x14ac:dyDescent="0.3">
      <c r="A3197"/>
      <c r="B3197"/>
      <c r="C3197"/>
      <c r="D3197"/>
      <c r="E3197"/>
      <c r="F3197"/>
    </row>
    <row r="3198" spans="1:6" x14ac:dyDescent="0.3">
      <c r="A3198"/>
      <c r="B3198"/>
      <c r="C3198"/>
      <c r="D3198"/>
      <c r="E3198"/>
      <c r="F3198"/>
    </row>
    <row r="3199" spans="1:6" x14ac:dyDescent="0.3">
      <c r="A3199"/>
      <c r="B3199"/>
      <c r="C3199"/>
      <c r="D3199"/>
      <c r="E3199"/>
      <c r="F3199"/>
    </row>
    <row r="3200" spans="1:6" x14ac:dyDescent="0.3">
      <c r="A3200"/>
      <c r="B3200"/>
      <c r="C3200"/>
      <c r="D3200"/>
      <c r="E3200"/>
      <c r="F3200"/>
    </row>
    <row r="3201" spans="1:6" x14ac:dyDescent="0.3">
      <c r="A3201"/>
      <c r="B3201"/>
      <c r="C3201"/>
      <c r="D3201"/>
      <c r="E3201"/>
      <c r="F3201"/>
    </row>
    <row r="3202" spans="1:6" x14ac:dyDescent="0.3">
      <c r="A3202"/>
      <c r="B3202"/>
      <c r="C3202"/>
      <c r="D3202"/>
      <c r="E3202"/>
      <c r="F3202"/>
    </row>
    <row r="3203" spans="1:6" x14ac:dyDescent="0.3">
      <c r="A3203"/>
      <c r="B3203"/>
      <c r="C3203"/>
      <c r="D3203"/>
      <c r="E3203"/>
      <c r="F3203"/>
    </row>
    <row r="3204" spans="1:6" x14ac:dyDescent="0.3">
      <c r="A3204"/>
      <c r="B3204"/>
      <c r="C3204"/>
      <c r="D3204"/>
      <c r="E3204"/>
      <c r="F3204"/>
    </row>
    <row r="3205" spans="1:6" x14ac:dyDescent="0.3">
      <c r="A3205"/>
      <c r="B3205"/>
      <c r="C3205"/>
      <c r="D3205"/>
      <c r="E3205"/>
      <c r="F3205"/>
    </row>
    <row r="3206" spans="1:6" x14ac:dyDescent="0.3">
      <c r="A3206"/>
      <c r="B3206"/>
      <c r="C3206"/>
      <c r="D3206"/>
      <c r="E3206"/>
      <c r="F3206"/>
    </row>
    <row r="3207" spans="1:6" x14ac:dyDescent="0.3">
      <c r="A3207"/>
      <c r="B3207"/>
      <c r="C3207"/>
      <c r="D3207"/>
      <c r="E3207"/>
      <c r="F3207"/>
    </row>
    <row r="3208" spans="1:6" x14ac:dyDescent="0.3">
      <c r="A3208"/>
      <c r="B3208"/>
      <c r="C3208"/>
      <c r="D3208"/>
      <c r="E3208"/>
      <c r="F3208"/>
    </row>
    <row r="3209" spans="1:6" x14ac:dyDescent="0.3">
      <c r="A3209"/>
      <c r="B3209"/>
      <c r="C3209"/>
      <c r="D3209"/>
      <c r="E3209"/>
      <c r="F3209"/>
    </row>
    <row r="3210" spans="1:6" x14ac:dyDescent="0.3">
      <c r="A3210"/>
      <c r="B3210"/>
      <c r="C3210"/>
      <c r="D3210"/>
      <c r="E3210"/>
      <c r="F3210"/>
    </row>
    <row r="3211" spans="1:6" x14ac:dyDescent="0.3">
      <c r="A3211"/>
      <c r="B3211"/>
      <c r="C3211"/>
      <c r="D3211"/>
      <c r="E3211"/>
      <c r="F3211"/>
    </row>
    <row r="3212" spans="1:6" x14ac:dyDescent="0.3">
      <c r="A3212"/>
      <c r="B3212"/>
      <c r="C3212"/>
      <c r="D3212"/>
      <c r="E3212"/>
      <c r="F3212"/>
    </row>
    <row r="3213" spans="1:6" x14ac:dyDescent="0.3">
      <c r="A3213"/>
      <c r="B3213"/>
      <c r="C3213"/>
      <c r="D3213"/>
      <c r="E3213"/>
      <c r="F3213"/>
    </row>
    <row r="3214" spans="1:6" x14ac:dyDescent="0.3">
      <c r="A3214"/>
      <c r="B3214"/>
      <c r="C3214"/>
      <c r="D3214"/>
      <c r="E3214"/>
      <c r="F3214"/>
    </row>
    <row r="3215" spans="1:6" x14ac:dyDescent="0.3">
      <c r="A3215"/>
      <c r="B3215"/>
      <c r="C3215"/>
      <c r="D3215"/>
      <c r="E3215"/>
      <c r="F3215"/>
    </row>
    <row r="3216" spans="1:6" x14ac:dyDescent="0.3">
      <c r="A3216"/>
      <c r="B3216"/>
      <c r="C3216"/>
      <c r="D3216"/>
      <c r="E3216"/>
      <c r="F3216"/>
    </row>
    <row r="3217" spans="1:6" x14ac:dyDescent="0.3">
      <c r="A3217"/>
      <c r="B3217"/>
      <c r="C3217"/>
      <c r="D3217"/>
      <c r="E3217"/>
      <c r="F3217"/>
    </row>
    <row r="3218" spans="1:6" x14ac:dyDescent="0.3">
      <c r="A3218"/>
      <c r="B3218"/>
      <c r="C3218"/>
      <c r="D3218"/>
      <c r="E3218"/>
      <c r="F3218"/>
    </row>
    <row r="3219" spans="1:6" x14ac:dyDescent="0.3">
      <c r="A3219"/>
      <c r="B3219"/>
      <c r="C3219"/>
      <c r="D3219"/>
      <c r="E3219"/>
      <c r="F3219"/>
    </row>
    <row r="3220" spans="1:6" x14ac:dyDescent="0.3">
      <c r="A3220"/>
      <c r="B3220"/>
      <c r="C3220"/>
      <c r="D3220"/>
      <c r="E3220"/>
      <c r="F3220"/>
    </row>
    <row r="3221" spans="1:6" x14ac:dyDescent="0.3">
      <c r="A3221"/>
      <c r="B3221"/>
      <c r="C3221"/>
      <c r="D3221"/>
      <c r="E3221"/>
      <c r="F3221"/>
    </row>
    <row r="3222" spans="1:6" x14ac:dyDescent="0.3">
      <c r="A3222"/>
      <c r="B3222"/>
      <c r="C3222"/>
      <c r="D3222"/>
      <c r="E3222"/>
      <c r="F3222"/>
    </row>
    <row r="3223" spans="1:6" x14ac:dyDescent="0.3">
      <c r="A3223"/>
      <c r="B3223"/>
      <c r="C3223"/>
      <c r="D3223"/>
      <c r="E3223"/>
      <c r="F3223"/>
    </row>
    <row r="3224" spans="1:6" x14ac:dyDescent="0.3">
      <c r="A3224"/>
      <c r="B3224"/>
      <c r="C3224"/>
      <c r="D3224"/>
      <c r="E3224"/>
      <c r="F3224"/>
    </row>
    <row r="3225" spans="1:6" x14ac:dyDescent="0.3">
      <c r="A3225"/>
      <c r="B3225"/>
      <c r="C3225"/>
      <c r="D3225"/>
      <c r="E3225"/>
      <c r="F3225"/>
    </row>
    <row r="3226" spans="1:6" x14ac:dyDescent="0.3">
      <c r="A3226"/>
      <c r="B3226"/>
      <c r="C3226"/>
      <c r="D3226"/>
      <c r="E3226"/>
      <c r="F322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ED0F0-394A-43B8-AC2F-BF7D5CCD0C73}">
  <sheetPr codeName="Sheet3"/>
  <dimension ref="A1:F47"/>
  <sheetViews>
    <sheetView topLeftCell="A2" workbookViewId="0">
      <selection activeCell="G3" sqref="G3"/>
    </sheetView>
  </sheetViews>
  <sheetFormatPr defaultRowHeight="14.4" x14ac:dyDescent="0.3"/>
  <cols>
    <col min="1" max="1" width="15.5546875" style="3" bestFit="1" customWidth="1"/>
    <col min="2" max="2" width="17.77734375" style="3" bestFit="1" customWidth="1"/>
    <col min="3" max="3" width="5.6640625" style="3" bestFit="1" customWidth="1"/>
    <col min="4" max="4" width="3.88671875" style="3" bestFit="1" customWidth="1"/>
    <col min="5" max="5" width="9.44140625" style="3" bestFit="1" customWidth="1"/>
    <col min="6" max="7" width="10.77734375" style="3" bestFit="1" customWidth="1"/>
    <col min="8" max="16384" width="8.88671875" style="3"/>
  </cols>
  <sheetData>
    <row r="1" spans="1:6" x14ac:dyDescent="0.3">
      <c r="A1" s="13" t="s">
        <v>8223</v>
      </c>
      <c r="B1" s="3" t="s">
        <v>8356</v>
      </c>
    </row>
    <row r="2" spans="1:6" x14ac:dyDescent="0.3">
      <c r="A2" s="13" t="s">
        <v>8308</v>
      </c>
      <c r="B2" s="3" t="s">
        <v>8356</v>
      </c>
    </row>
    <row r="4" spans="1:6" x14ac:dyDescent="0.3">
      <c r="A4" s="13" t="s">
        <v>8355</v>
      </c>
      <c r="B4" s="13" t="s">
        <v>8357</v>
      </c>
    </row>
    <row r="5" spans="1:6" x14ac:dyDescent="0.3">
      <c r="A5" s="13" t="s">
        <v>8353</v>
      </c>
      <c r="B5" s="3" t="s">
        <v>8220</v>
      </c>
      <c r="C5" s="3" t="s">
        <v>8221</v>
      </c>
      <c r="D5" s="3" t="s">
        <v>8222</v>
      </c>
      <c r="E5" s="3" t="s">
        <v>8219</v>
      </c>
      <c r="F5" s="3" t="s">
        <v>8354</v>
      </c>
    </row>
    <row r="6" spans="1:6" x14ac:dyDescent="0.3">
      <c r="A6" s="3" t="s">
        <v>8337</v>
      </c>
      <c r="B6" s="14">
        <v>20</v>
      </c>
      <c r="C6" s="14"/>
      <c r="D6" s="14"/>
      <c r="E6" s="14"/>
      <c r="F6" s="14">
        <v>20</v>
      </c>
    </row>
    <row r="7" spans="1:6" x14ac:dyDescent="0.3">
      <c r="A7" s="3" t="s">
        <v>8325</v>
      </c>
      <c r="B7" s="14">
        <v>24</v>
      </c>
      <c r="C7" s="14"/>
      <c r="D7" s="14"/>
      <c r="E7" s="14"/>
      <c r="F7" s="14">
        <v>24</v>
      </c>
    </row>
    <row r="8" spans="1:6" x14ac:dyDescent="0.3">
      <c r="A8" s="3" t="s">
        <v>8351</v>
      </c>
      <c r="B8" s="14"/>
      <c r="C8" s="14">
        <v>40</v>
      </c>
      <c r="D8" s="14"/>
      <c r="E8" s="14"/>
      <c r="F8" s="14">
        <v>40</v>
      </c>
    </row>
    <row r="9" spans="1:6" x14ac:dyDescent="0.3">
      <c r="A9" s="3" t="s">
        <v>8347</v>
      </c>
      <c r="B9" s="14"/>
      <c r="C9" s="14"/>
      <c r="D9" s="14"/>
      <c r="E9" s="14">
        <v>40</v>
      </c>
      <c r="F9" s="14">
        <v>40</v>
      </c>
    </row>
    <row r="10" spans="1:6" x14ac:dyDescent="0.3">
      <c r="A10" s="3" t="s">
        <v>8323</v>
      </c>
      <c r="B10" s="14"/>
      <c r="C10" s="14"/>
      <c r="D10" s="14"/>
      <c r="E10" s="14">
        <v>40</v>
      </c>
      <c r="F10" s="14">
        <v>40</v>
      </c>
    </row>
    <row r="11" spans="1:6" x14ac:dyDescent="0.3">
      <c r="A11" s="3" t="s">
        <v>8340</v>
      </c>
      <c r="B11" s="14"/>
      <c r="C11" s="14">
        <v>40</v>
      </c>
      <c r="D11" s="14">
        <v>20</v>
      </c>
      <c r="E11" s="14"/>
      <c r="F11" s="14">
        <v>60</v>
      </c>
    </row>
    <row r="12" spans="1:6" x14ac:dyDescent="0.3">
      <c r="A12" s="3" t="s">
        <v>8317</v>
      </c>
      <c r="B12" s="14"/>
      <c r="C12" s="14">
        <v>40</v>
      </c>
      <c r="D12" s="14"/>
      <c r="E12" s="14"/>
      <c r="F12" s="14">
        <v>40</v>
      </c>
    </row>
    <row r="13" spans="1:6" x14ac:dyDescent="0.3">
      <c r="A13" s="3" t="s">
        <v>8330</v>
      </c>
      <c r="B13" s="14">
        <v>20</v>
      </c>
      <c r="C13" s="14">
        <v>120</v>
      </c>
      <c r="D13" s="14"/>
      <c r="E13" s="14"/>
      <c r="F13" s="14">
        <v>140</v>
      </c>
    </row>
    <row r="14" spans="1:6" x14ac:dyDescent="0.3">
      <c r="A14" s="3" t="s">
        <v>8341</v>
      </c>
      <c r="B14" s="14"/>
      <c r="C14" s="14">
        <v>20</v>
      </c>
      <c r="D14" s="14"/>
      <c r="E14" s="14"/>
      <c r="F14" s="14">
        <v>20</v>
      </c>
    </row>
    <row r="15" spans="1:6" x14ac:dyDescent="0.3">
      <c r="A15" s="3" t="s">
        <v>8342</v>
      </c>
      <c r="B15" s="14"/>
      <c r="C15" s="14"/>
      <c r="D15" s="14"/>
      <c r="E15" s="14">
        <v>140</v>
      </c>
      <c r="F15" s="14">
        <v>140</v>
      </c>
    </row>
    <row r="16" spans="1:6" x14ac:dyDescent="0.3">
      <c r="A16" s="3" t="s">
        <v>8322</v>
      </c>
      <c r="B16" s="14"/>
      <c r="C16" s="14">
        <v>20</v>
      </c>
      <c r="D16" s="14"/>
      <c r="E16" s="14">
        <v>140</v>
      </c>
      <c r="F16" s="14">
        <v>160</v>
      </c>
    </row>
    <row r="17" spans="1:6" x14ac:dyDescent="0.3">
      <c r="A17" s="3" t="s">
        <v>8321</v>
      </c>
      <c r="B17" s="14"/>
      <c r="C17" s="14">
        <v>60</v>
      </c>
      <c r="D17" s="14"/>
      <c r="E17" s="14"/>
      <c r="F17" s="14">
        <v>60</v>
      </c>
    </row>
    <row r="18" spans="1:6" x14ac:dyDescent="0.3">
      <c r="A18" s="3" t="s">
        <v>8349</v>
      </c>
      <c r="B18" s="14"/>
      <c r="C18" s="14">
        <v>11</v>
      </c>
      <c r="D18" s="14"/>
      <c r="E18" s="14">
        <v>9</v>
      </c>
      <c r="F18" s="14">
        <v>20</v>
      </c>
    </row>
    <row r="19" spans="1:6" x14ac:dyDescent="0.3">
      <c r="A19" s="3" t="s">
        <v>8320</v>
      </c>
      <c r="B19" s="14"/>
      <c r="C19" s="14"/>
      <c r="D19" s="14"/>
      <c r="E19" s="14">
        <v>20</v>
      </c>
      <c r="F19" s="14">
        <v>20</v>
      </c>
    </row>
    <row r="20" spans="1:6" x14ac:dyDescent="0.3">
      <c r="A20" s="3" t="s">
        <v>8328</v>
      </c>
      <c r="B20" s="14"/>
      <c r="C20" s="14">
        <v>40</v>
      </c>
      <c r="D20" s="14"/>
      <c r="E20" s="14"/>
      <c r="F20" s="14">
        <v>40</v>
      </c>
    </row>
    <row r="21" spans="1:6" x14ac:dyDescent="0.3">
      <c r="A21" s="3" t="s">
        <v>8352</v>
      </c>
      <c r="B21" s="14">
        <v>20</v>
      </c>
      <c r="C21" s="14">
        <v>60</v>
      </c>
      <c r="D21" s="14"/>
      <c r="E21" s="14">
        <v>60</v>
      </c>
      <c r="F21" s="14">
        <v>140</v>
      </c>
    </row>
    <row r="22" spans="1:6" x14ac:dyDescent="0.3">
      <c r="A22" s="3" t="s">
        <v>8336</v>
      </c>
      <c r="B22" s="14"/>
      <c r="C22" s="14">
        <v>20</v>
      </c>
      <c r="D22" s="14"/>
      <c r="E22" s="14"/>
      <c r="F22" s="14">
        <v>20</v>
      </c>
    </row>
    <row r="23" spans="1:6" x14ac:dyDescent="0.3">
      <c r="A23" s="3" t="s">
        <v>8316</v>
      </c>
      <c r="B23" s="14"/>
      <c r="C23" s="14"/>
      <c r="D23" s="14"/>
      <c r="E23" s="14">
        <v>60</v>
      </c>
      <c r="F23" s="14">
        <v>60</v>
      </c>
    </row>
    <row r="24" spans="1:6" x14ac:dyDescent="0.3">
      <c r="A24" s="3" t="s">
        <v>8343</v>
      </c>
      <c r="B24" s="14"/>
      <c r="C24" s="14">
        <v>20</v>
      </c>
      <c r="D24" s="14"/>
      <c r="E24" s="14"/>
      <c r="F24" s="14">
        <v>20</v>
      </c>
    </row>
    <row r="25" spans="1:6" x14ac:dyDescent="0.3">
      <c r="A25" s="3" t="s">
        <v>8332</v>
      </c>
      <c r="B25" s="14"/>
      <c r="C25" s="14">
        <v>57</v>
      </c>
      <c r="D25" s="14"/>
      <c r="E25" s="14">
        <v>103</v>
      </c>
      <c r="F25" s="14">
        <v>160</v>
      </c>
    </row>
    <row r="26" spans="1:6" x14ac:dyDescent="0.3">
      <c r="A26" s="3" t="s">
        <v>8338</v>
      </c>
      <c r="B26" s="14"/>
      <c r="C26" s="14">
        <v>20</v>
      </c>
      <c r="D26" s="14"/>
      <c r="E26" s="14"/>
      <c r="F26" s="14">
        <v>20</v>
      </c>
    </row>
    <row r="27" spans="1:6" x14ac:dyDescent="0.3">
      <c r="A27" s="3" t="s">
        <v>8311</v>
      </c>
      <c r="B27" s="14"/>
      <c r="C27" s="14">
        <v>353</v>
      </c>
      <c r="D27" s="14">
        <v>19</v>
      </c>
      <c r="E27" s="14">
        <v>694</v>
      </c>
      <c r="F27" s="14">
        <v>1066</v>
      </c>
    </row>
    <row r="28" spans="1:6" x14ac:dyDescent="0.3">
      <c r="A28" s="3" t="s">
        <v>8339</v>
      </c>
      <c r="B28" s="14"/>
      <c r="C28" s="14"/>
      <c r="D28" s="14"/>
      <c r="E28" s="14">
        <v>40</v>
      </c>
      <c r="F28" s="14">
        <v>40</v>
      </c>
    </row>
    <row r="29" spans="1:6" x14ac:dyDescent="0.3">
      <c r="A29" s="3" t="s">
        <v>8335</v>
      </c>
      <c r="B29" s="14"/>
      <c r="C29" s="14"/>
      <c r="D29" s="14"/>
      <c r="E29" s="14">
        <v>20</v>
      </c>
      <c r="F29" s="14">
        <v>20</v>
      </c>
    </row>
    <row r="30" spans="1:6" x14ac:dyDescent="0.3">
      <c r="A30" s="3" t="s">
        <v>8346</v>
      </c>
      <c r="B30" s="14"/>
      <c r="C30" s="14">
        <v>20</v>
      </c>
      <c r="D30" s="14"/>
      <c r="E30" s="14"/>
      <c r="F30" s="14">
        <v>20</v>
      </c>
    </row>
    <row r="31" spans="1:6" x14ac:dyDescent="0.3">
      <c r="A31" s="3" t="s">
        <v>8319</v>
      </c>
      <c r="B31" s="14"/>
      <c r="C31" s="14"/>
      <c r="D31" s="14"/>
      <c r="E31" s="14">
        <v>260</v>
      </c>
      <c r="F31" s="14">
        <v>260</v>
      </c>
    </row>
    <row r="32" spans="1:6" x14ac:dyDescent="0.3">
      <c r="A32" s="3" t="s">
        <v>8345</v>
      </c>
      <c r="B32" s="14"/>
      <c r="C32" s="14"/>
      <c r="D32" s="14">
        <v>6</v>
      </c>
      <c r="E32" s="14">
        <v>34</v>
      </c>
      <c r="F32" s="14">
        <v>40</v>
      </c>
    </row>
    <row r="33" spans="1:6" x14ac:dyDescent="0.3">
      <c r="A33" s="3" t="s">
        <v>8348</v>
      </c>
      <c r="B33" s="14">
        <v>18</v>
      </c>
      <c r="C33" s="14">
        <v>2</v>
      </c>
      <c r="D33" s="14"/>
      <c r="E33" s="14">
        <v>40</v>
      </c>
      <c r="F33" s="14">
        <v>60</v>
      </c>
    </row>
    <row r="34" spans="1:6" x14ac:dyDescent="0.3">
      <c r="A34" s="3" t="s">
        <v>8350</v>
      </c>
      <c r="B34" s="14">
        <v>17</v>
      </c>
      <c r="C34" s="14">
        <v>80</v>
      </c>
      <c r="D34" s="14">
        <v>5</v>
      </c>
      <c r="E34" s="14">
        <v>85</v>
      </c>
      <c r="F34" s="14">
        <v>187</v>
      </c>
    </row>
    <row r="35" spans="1:6" x14ac:dyDescent="0.3">
      <c r="A35" s="3" t="s">
        <v>8344</v>
      </c>
      <c r="B35" s="14"/>
      <c r="C35" s="14"/>
      <c r="D35" s="14"/>
      <c r="E35" s="14">
        <v>80</v>
      </c>
      <c r="F35" s="14">
        <v>80</v>
      </c>
    </row>
    <row r="36" spans="1:6" x14ac:dyDescent="0.3">
      <c r="A36" s="3" t="s">
        <v>8334</v>
      </c>
      <c r="B36" s="14">
        <v>10</v>
      </c>
      <c r="C36" s="14">
        <v>47</v>
      </c>
      <c r="D36" s="14"/>
      <c r="E36" s="14"/>
      <c r="F36" s="14">
        <v>57</v>
      </c>
    </row>
    <row r="37" spans="1:6" x14ac:dyDescent="0.3">
      <c r="A37" s="3" t="s">
        <v>8327</v>
      </c>
      <c r="B37" s="14"/>
      <c r="C37" s="14">
        <v>100</v>
      </c>
      <c r="D37" s="14"/>
      <c r="E37" s="14"/>
      <c r="F37" s="14">
        <v>100</v>
      </c>
    </row>
    <row r="38" spans="1:6" x14ac:dyDescent="0.3">
      <c r="A38" s="3" t="s">
        <v>8314</v>
      </c>
      <c r="B38" s="14">
        <v>60</v>
      </c>
      <c r="C38" s="14">
        <v>120</v>
      </c>
      <c r="D38" s="14"/>
      <c r="E38" s="14">
        <v>20</v>
      </c>
      <c r="F38" s="14">
        <v>200</v>
      </c>
    </row>
    <row r="39" spans="1:6" x14ac:dyDescent="0.3">
      <c r="A39" s="3" t="s">
        <v>8313</v>
      </c>
      <c r="B39" s="14">
        <v>100</v>
      </c>
      <c r="C39" s="14">
        <v>60</v>
      </c>
      <c r="D39" s="14"/>
      <c r="E39" s="14"/>
      <c r="F39" s="14">
        <v>160</v>
      </c>
    </row>
    <row r="40" spans="1:6" x14ac:dyDescent="0.3">
      <c r="A40" s="3" t="s">
        <v>8333</v>
      </c>
      <c r="B40" s="14">
        <v>20</v>
      </c>
      <c r="C40" s="14"/>
      <c r="D40" s="14"/>
      <c r="E40" s="14"/>
      <c r="F40" s="14">
        <v>20</v>
      </c>
    </row>
    <row r="41" spans="1:6" x14ac:dyDescent="0.3">
      <c r="A41" s="3" t="s">
        <v>8361</v>
      </c>
      <c r="B41" s="14"/>
      <c r="C41" s="14"/>
      <c r="D41" s="14"/>
      <c r="E41" s="14">
        <v>60</v>
      </c>
      <c r="F41" s="14">
        <v>60</v>
      </c>
    </row>
    <row r="42" spans="1:6" x14ac:dyDescent="0.3">
      <c r="A42" s="3" t="s">
        <v>8362</v>
      </c>
      <c r="B42" s="14"/>
      <c r="C42" s="14"/>
      <c r="D42" s="14"/>
      <c r="E42" s="14">
        <v>60</v>
      </c>
      <c r="F42" s="14">
        <v>60</v>
      </c>
    </row>
    <row r="43" spans="1:6" x14ac:dyDescent="0.3">
      <c r="A43" s="3" t="s">
        <v>8363</v>
      </c>
      <c r="B43" s="14">
        <v>40</v>
      </c>
      <c r="C43" s="14"/>
      <c r="D43" s="14"/>
      <c r="E43" s="14"/>
      <c r="F43" s="14">
        <v>40</v>
      </c>
    </row>
    <row r="44" spans="1:6" x14ac:dyDescent="0.3">
      <c r="A44" s="3" t="s">
        <v>8364</v>
      </c>
      <c r="B44" s="14"/>
      <c r="C44" s="14">
        <v>80</v>
      </c>
      <c r="D44" s="14"/>
      <c r="E44" s="14"/>
      <c r="F44" s="14">
        <v>80</v>
      </c>
    </row>
    <row r="45" spans="1:6" x14ac:dyDescent="0.3">
      <c r="A45" s="3" t="s">
        <v>8365</v>
      </c>
      <c r="B45" s="14"/>
      <c r="C45" s="14"/>
      <c r="D45" s="14"/>
      <c r="E45" s="14">
        <v>180</v>
      </c>
      <c r="F45" s="14">
        <v>180</v>
      </c>
    </row>
    <row r="46" spans="1:6" x14ac:dyDescent="0.3">
      <c r="A46" s="3" t="s">
        <v>8366</v>
      </c>
      <c r="B46" s="14"/>
      <c r="C46" s="14">
        <v>100</v>
      </c>
      <c r="D46" s="14"/>
      <c r="E46" s="14"/>
      <c r="F46" s="14">
        <v>100</v>
      </c>
    </row>
    <row r="47" spans="1:6" x14ac:dyDescent="0.3">
      <c r="A47" s="3" t="s">
        <v>8354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D9C5-359E-4D47-86A8-946C6D7CA942}">
  <sheetPr codeName="Sheet4"/>
  <dimension ref="A1:F18"/>
  <sheetViews>
    <sheetView workbookViewId="0">
      <selection activeCell="B18" sqref="B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9" width="13.88671875" bestFit="1" customWidth="1"/>
    <col min="10" max="11" width="14.88671875" bestFit="1" customWidth="1"/>
    <col min="12" max="12" width="13.88671875" bestFit="1" customWidth="1"/>
    <col min="13" max="14" width="14.88671875" bestFit="1" customWidth="1"/>
    <col min="15" max="15" width="13.88671875" bestFit="1" customWidth="1"/>
    <col min="16" max="17" width="14.88671875" bestFit="1" customWidth="1"/>
    <col min="18" max="18" width="13.88671875" bestFit="1" customWidth="1"/>
    <col min="19" max="22" width="14.88671875" bestFit="1" customWidth="1"/>
    <col min="23" max="23" width="15.88671875" bestFit="1" customWidth="1"/>
    <col min="24" max="24" width="13.88671875" bestFit="1" customWidth="1"/>
    <col min="25" max="25" width="14.88671875" bestFit="1" customWidth="1"/>
    <col min="26" max="26" width="9.77734375" bestFit="1" customWidth="1"/>
    <col min="27" max="27" width="14.88671875" bestFit="1" customWidth="1"/>
    <col min="28" max="30" width="13.88671875" bestFit="1" customWidth="1"/>
    <col min="31" max="31" width="14.88671875" bestFit="1" customWidth="1"/>
    <col min="32" max="32" width="13.88671875" bestFit="1" customWidth="1"/>
    <col min="33" max="33" width="12.77734375" bestFit="1" customWidth="1"/>
    <col min="34" max="34" width="13.88671875" bestFit="1" customWidth="1"/>
    <col min="35" max="36" width="14.88671875" bestFit="1" customWidth="1"/>
    <col min="37" max="37" width="13.88671875" bestFit="1" customWidth="1"/>
    <col min="38" max="39" width="14.88671875" bestFit="1" customWidth="1"/>
    <col min="40" max="40" width="13.88671875" bestFit="1" customWidth="1"/>
    <col min="41" max="42" width="12.77734375" bestFit="1" customWidth="1"/>
    <col min="43" max="43" width="13.88671875" bestFit="1" customWidth="1"/>
    <col min="44" max="44" width="12.77734375" bestFit="1" customWidth="1"/>
    <col min="45" max="45" width="14.88671875" bestFit="1" customWidth="1"/>
    <col min="46" max="46" width="13.88671875" bestFit="1" customWidth="1"/>
    <col min="47" max="52" width="14.88671875" bestFit="1" customWidth="1"/>
    <col min="53" max="57" width="13.88671875" bestFit="1" customWidth="1"/>
    <col min="58" max="60" width="14.88671875" bestFit="1" customWidth="1"/>
    <col min="61" max="61" width="13.88671875" bestFit="1" customWidth="1"/>
    <col min="62" max="63" width="14.88671875" bestFit="1" customWidth="1"/>
    <col min="64" max="64" width="13.88671875" bestFit="1" customWidth="1"/>
    <col min="65" max="65" width="15.88671875" bestFit="1" customWidth="1"/>
    <col min="66" max="66" width="14.88671875" bestFit="1" customWidth="1"/>
    <col min="67" max="68" width="15.88671875" bestFit="1" customWidth="1"/>
    <col min="69" max="69" width="13.88671875" bestFit="1" customWidth="1"/>
    <col min="70" max="73" width="14.88671875" bestFit="1" customWidth="1"/>
    <col min="74" max="74" width="15.88671875" bestFit="1" customWidth="1"/>
    <col min="75" max="75" width="14.88671875" bestFit="1" customWidth="1"/>
    <col min="76" max="77" width="15.88671875" bestFit="1" customWidth="1"/>
    <col min="78" max="78" width="13.88671875" bestFit="1" customWidth="1"/>
    <col min="79" max="83" width="14.88671875" bestFit="1" customWidth="1"/>
    <col min="84" max="84" width="15.88671875" bestFit="1" customWidth="1"/>
    <col min="85" max="85" width="14.88671875" bestFit="1" customWidth="1"/>
    <col min="86" max="86" width="15.88671875" bestFit="1" customWidth="1"/>
    <col min="87" max="87" width="14.88671875" bestFit="1" customWidth="1"/>
    <col min="88" max="89" width="15.88671875" bestFit="1" customWidth="1"/>
    <col min="90" max="91" width="14.88671875" bestFit="1" customWidth="1"/>
    <col min="92" max="92" width="15.88671875" bestFit="1" customWidth="1"/>
    <col min="93" max="93" width="12.77734375" bestFit="1" customWidth="1"/>
    <col min="94" max="94" width="13.88671875" bestFit="1" customWidth="1"/>
    <col min="95" max="95" width="12.77734375" bestFit="1" customWidth="1"/>
    <col min="96" max="96" width="13.88671875" bestFit="1" customWidth="1"/>
    <col min="97" max="98" width="14.88671875" bestFit="1" customWidth="1"/>
    <col min="99" max="100" width="13.88671875" bestFit="1" customWidth="1"/>
    <col min="101" max="102" width="14.88671875" bestFit="1" customWidth="1"/>
    <col min="103" max="103" width="13.88671875" bestFit="1" customWidth="1"/>
    <col min="104" max="104" width="14.88671875" bestFit="1" customWidth="1"/>
    <col min="105" max="108" width="13.88671875" bestFit="1" customWidth="1"/>
    <col min="109" max="110" width="14.88671875" bestFit="1" customWidth="1"/>
    <col min="111" max="112" width="13.88671875" bestFit="1" customWidth="1"/>
    <col min="113" max="113" width="14.88671875" bestFit="1" customWidth="1"/>
    <col min="114" max="115" width="13.88671875" bestFit="1" customWidth="1"/>
    <col min="116" max="116" width="14.88671875" bestFit="1" customWidth="1"/>
    <col min="117" max="118" width="13.88671875" bestFit="1" customWidth="1"/>
    <col min="119" max="119" width="9.77734375" bestFit="1" customWidth="1"/>
    <col min="120" max="123" width="14.88671875" bestFit="1" customWidth="1"/>
    <col min="124" max="124" width="13.88671875" bestFit="1" customWidth="1"/>
    <col min="125" max="126" width="14.88671875" bestFit="1" customWidth="1"/>
    <col min="127" max="128" width="13.88671875" bestFit="1" customWidth="1"/>
    <col min="129" max="131" width="14.88671875" bestFit="1" customWidth="1"/>
    <col min="132" max="132" width="13.88671875" bestFit="1" customWidth="1"/>
    <col min="133" max="138" width="14.88671875" bestFit="1" customWidth="1"/>
    <col min="139" max="139" width="13.88671875" bestFit="1" customWidth="1"/>
    <col min="140" max="140" width="14.88671875" bestFit="1" customWidth="1"/>
    <col min="141" max="143" width="13.88671875" bestFit="1" customWidth="1"/>
    <col min="144" max="144" width="12.77734375" bestFit="1" customWidth="1"/>
    <col min="145" max="145" width="13.88671875" bestFit="1" customWidth="1"/>
    <col min="146" max="147" width="14.88671875" bestFit="1" customWidth="1"/>
    <col min="148" max="148" width="13.88671875" bestFit="1" customWidth="1"/>
    <col min="149" max="149" width="14.88671875" bestFit="1" customWidth="1"/>
    <col min="150" max="150" width="13.88671875" bestFit="1" customWidth="1"/>
    <col min="151" max="152" width="14.88671875" bestFit="1" customWidth="1"/>
    <col min="153" max="154" width="13.88671875" bestFit="1" customWidth="1"/>
    <col min="155" max="156" width="14.88671875" bestFit="1" customWidth="1"/>
    <col min="157" max="162" width="13.88671875" bestFit="1" customWidth="1"/>
    <col min="163" max="168" width="14.88671875" bestFit="1" customWidth="1"/>
    <col min="169" max="169" width="13.88671875" bestFit="1" customWidth="1"/>
    <col min="170" max="170" width="14.88671875" bestFit="1" customWidth="1"/>
    <col min="171" max="171" width="13.88671875" bestFit="1" customWidth="1"/>
    <col min="172" max="176" width="14.88671875" bestFit="1" customWidth="1"/>
    <col min="177" max="177" width="13.88671875" bestFit="1" customWidth="1"/>
    <col min="178" max="178" width="12.77734375" bestFit="1" customWidth="1"/>
    <col min="179" max="180" width="13.88671875" bestFit="1" customWidth="1"/>
    <col min="181" max="181" width="12.77734375" bestFit="1" customWidth="1"/>
    <col min="182" max="183" width="13.88671875" bestFit="1" customWidth="1"/>
    <col min="184" max="185" width="14.88671875" bestFit="1" customWidth="1"/>
    <col min="186" max="187" width="13.88671875" bestFit="1" customWidth="1"/>
    <col min="188" max="188" width="14.88671875" bestFit="1" customWidth="1"/>
    <col min="189" max="191" width="13.88671875" bestFit="1" customWidth="1"/>
    <col min="192" max="192" width="14.88671875" bestFit="1" customWidth="1"/>
    <col min="193" max="193" width="13.88671875" bestFit="1" customWidth="1"/>
    <col min="194" max="195" width="12.77734375" bestFit="1" customWidth="1"/>
    <col min="196" max="196" width="14.88671875" bestFit="1" customWidth="1"/>
    <col min="197" max="199" width="13.88671875" bestFit="1" customWidth="1"/>
    <col min="200" max="200" width="14.88671875" bestFit="1" customWidth="1"/>
    <col min="201" max="201" width="13.88671875" bestFit="1" customWidth="1"/>
    <col min="202" max="204" width="14.88671875" bestFit="1" customWidth="1"/>
    <col min="205" max="211" width="15.88671875" bestFit="1" customWidth="1"/>
    <col min="212" max="212" width="14.88671875" bestFit="1" customWidth="1"/>
    <col min="213" max="213" width="15.88671875" bestFit="1" customWidth="1"/>
    <col min="214" max="214" width="13.88671875" bestFit="1" customWidth="1"/>
    <col min="215" max="220" width="15.88671875" bestFit="1" customWidth="1"/>
    <col min="221" max="224" width="14.88671875" bestFit="1" customWidth="1"/>
    <col min="225" max="225" width="15.88671875" bestFit="1" customWidth="1"/>
    <col min="226" max="226" width="14.88671875" bestFit="1" customWidth="1"/>
    <col min="227" max="228" width="15.88671875" bestFit="1" customWidth="1"/>
    <col min="229" max="229" width="14.88671875" bestFit="1" customWidth="1"/>
    <col min="230" max="230" width="15.88671875" bestFit="1" customWidth="1"/>
    <col min="231" max="231" width="12.77734375" bestFit="1" customWidth="1"/>
    <col min="232" max="232" width="13.88671875" bestFit="1" customWidth="1"/>
    <col min="233" max="235" width="14.88671875" bestFit="1" customWidth="1"/>
    <col min="236" max="239" width="13.88671875" bestFit="1" customWidth="1"/>
    <col min="240" max="245" width="14.88671875" bestFit="1" customWidth="1"/>
    <col min="246" max="246" width="13.88671875" bestFit="1" customWidth="1"/>
    <col min="247" max="248" width="14.88671875" bestFit="1" customWidth="1"/>
    <col min="249" max="251" width="13.88671875" bestFit="1" customWidth="1"/>
    <col min="252" max="254" width="14.88671875" bestFit="1" customWidth="1"/>
    <col min="255" max="255" width="12.77734375" bestFit="1" customWidth="1"/>
    <col min="256" max="257" width="13.88671875" bestFit="1" customWidth="1"/>
    <col min="258" max="259" width="14.88671875" bestFit="1" customWidth="1"/>
    <col min="260" max="260" width="13.88671875" bestFit="1" customWidth="1"/>
    <col min="261" max="261" width="14.88671875" bestFit="1" customWidth="1"/>
    <col min="262" max="262" width="12.77734375" bestFit="1" customWidth="1"/>
    <col min="263" max="266" width="13.88671875" bestFit="1" customWidth="1"/>
    <col min="267" max="268" width="14.88671875" bestFit="1" customWidth="1"/>
    <col min="269" max="269" width="13.88671875" bestFit="1" customWidth="1"/>
    <col min="270" max="271" width="14.88671875" bestFit="1" customWidth="1"/>
    <col min="272" max="272" width="13.88671875" bestFit="1" customWidth="1"/>
    <col min="273" max="273" width="12.77734375" bestFit="1" customWidth="1"/>
    <col min="274" max="275" width="14.88671875" bestFit="1" customWidth="1"/>
    <col min="276" max="276" width="13.88671875" bestFit="1" customWidth="1"/>
    <col min="277" max="277" width="14.88671875" bestFit="1" customWidth="1"/>
    <col min="278" max="278" width="13.88671875" bestFit="1" customWidth="1"/>
    <col min="279" max="279" width="12.77734375" bestFit="1" customWidth="1"/>
    <col min="280" max="280" width="13.88671875" bestFit="1" customWidth="1"/>
    <col min="281" max="281" width="8.77734375" bestFit="1" customWidth="1"/>
    <col min="282" max="283" width="13.88671875" bestFit="1" customWidth="1"/>
    <col min="284" max="290" width="14.88671875" bestFit="1" customWidth="1"/>
    <col min="291" max="291" width="12.77734375" bestFit="1" customWidth="1"/>
    <col min="292" max="292" width="14.88671875" bestFit="1" customWidth="1"/>
    <col min="293" max="293" width="13.88671875" bestFit="1" customWidth="1"/>
    <col min="294" max="296" width="14.88671875" bestFit="1" customWidth="1"/>
    <col min="297" max="298" width="13.88671875" bestFit="1" customWidth="1"/>
    <col min="299" max="300" width="12.77734375" bestFit="1" customWidth="1"/>
    <col min="301" max="301" width="13.88671875" bestFit="1" customWidth="1"/>
    <col min="302" max="302" width="12.77734375" bestFit="1" customWidth="1"/>
    <col min="303" max="304" width="13.88671875" bestFit="1" customWidth="1"/>
    <col min="305" max="305" width="14.88671875" bestFit="1" customWidth="1"/>
    <col min="306" max="306" width="13.88671875" bestFit="1" customWidth="1"/>
    <col min="307" max="307" width="14.88671875" bestFit="1" customWidth="1"/>
    <col min="308" max="311" width="15.88671875" bestFit="1" customWidth="1"/>
    <col min="312" max="312" width="14.88671875" bestFit="1" customWidth="1"/>
    <col min="313" max="313" width="15.88671875" bestFit="1" customWidth="1"/>
    <col min="314" max="314" width="14.88671875" bestFit="1" customWidth="1"/>
    <col min="315" max="315" width="15.88671875" bestFit="1" customWidth="1"/>
    <col min="316" max="316" width="14.88671875" bestFit="1" customWidth="1"/>
    <col min="317" max="318" width="15.88671875" bestFit="1" customWidth="1"/>
    <col min="319" max="320" width="14.88671875" bestFit="1" customWidth="1"/>
    <col min="321" max="321" width="15.88671875" bestFit="1" customWidth="1"/>
    <col min="322" max="322" width="14.88671875" bestFit="1" customWidth="1"/>
    <col min="323" max="325" width="15.88671875" bestFit="1" customWidth="1"/>
    <col min="326" max="326" width="14.88671875" bestFit="1" customWidth="1"/>
    <col min="327" max="327" width="15.88671875" bestFit="1" customWidth="1"/>
    <col min="328" max="331" width="13.88671875" bestFit="1" customWidth="1"/>
    <col min="332" max="332" width="14.88671875" bestFit="1" customWidth="1"/>
    <col min="333" max="333" width="13.88671875" bestFit="1" customWidth="1"/>
    <col min="334" max="334" width="14.88671875" bestFit="1" customWidth="1"/>
    <col min="335" max="338" width="13.88671875" bestFit="1" customWidth="1"/>
    <col min="339" max="339" width="14.88671875" bestFit="1" customWidth="1"/>
    <col min="340" max="340" width="13.88671875" bestFit="1" customWidth="1"/>
    <col min="341" max="341" width="12.77734375" bestFit="1" customWidth="1"/>
    <col min="342" max="343" width="14.88671875" bestFit="1" customWidth="1"/>
    <col min="344" max="345" width="13.88671875" bestFit="1" customWidth="1"/>
    <col min="346" max="350" width="14.88671875" bestFit="1" customWidth="1"/>
    <col min="351" max="351" width="12.77734375" bestFit="1" customWidth="1"/>
    <col min="352" max="352" width="14.88671875" bestFit="1" customWidth="1"/>
    <col min="353" max="353" width="13.21875" bestFit="1" customWidth="1"/>
    <col min="354" max="354" width="15.88671875" bestFit="1" customWidth="1"/>
    <col min="355" max="355" width="13.88671875" bestFit="1" customWidth="1"/>
    <col min="356" max="356" width="14.88671875" bestFit="1" customWidth="1"/>
    <col min="357" max="360" width="13.88671875" bestFit="1" customWidth="1"/>
    <col min="361" max="361" width="14.88671875" bestFit="1" customWidth="1"/>
    <col min="362" max="362" width="13.88671875" bestFit="1" customWidth="1"/>
    <col min="363" max="363" width="14.88671875" bestFit="1" customWidth="1"/>
    <col min="364" max="364" width="13.88671875" bestFit="1" customWidth="1"/>
    <col min="365" max="365" width="9.77734375" bestFit="1" customWidth="1"/>
    <col min="366" max="366" width="12.77734375" bestFit="1" customWidth="1"/>
    <col min="367" max="371" width="14.88671875" bestFit="1" customWidth="1"/>
    <col min="372" max="372" width="13.88671875" bestFit="1" customWidth="1"/>
    <col min="373" max="373" width="14.88671875" bestFit="1" customWidth="1"/>
    <col min="374" max="375" width="13.88671875" bestFit="1" customWidth="1"/>
    <col min="376" max="376" width="14.88671875" bestFit="1" customWidth="1"/>
    <col min="377" max="377" width="12.77734375" bestFit="1" customWidth="1"/>
    <col min="378" max="378" width="14.88671875" bestFit="1" customWidth="1"/>
    <col min="379" max="380" width="13.88671875" bestFit="1" customWidth="1"/>
    <col min="381" max="382" width="14.88671875" bestFit="1" customWidth="1"/>
    <col min="383" max="383" width="12.77734375" bestFit="1" customWidth="1"/>
    <col min="384" max="385" width="13.88671875" bestFit="1" customWidth="1"/>
    <col min="386" max="387" width="14.88671875" bestFit="1" customWidth="1"/>
    <col min="388" max="390" width="15.88671875" bestFit="1" customWidth="1"/>
    <col min="391" max="393" width="14.88671875" bestFit="1" customWidth="1"/>
    <col min="394" max="395" width="15.88671875" bestFit="1" customWidth="1"/>
    <col min="396" max="397" width="13.88671875" bestFit="1" customWidth="1"/>
    <col min="398" max="399" width="14.88671875" bestFit="1" customWidth="1"/>
    <col min="400" max="400" width="13.88671875" bestFit="1" customWidth="1"/>
    <col min="401" max="401" width="14.88671875" bestFit="1" customWidth="1"/>
    <col min="402" max="402" width="13.88671875" bestFit="1" customWidth="1"/>
    <col min="403" max="403" width="12.77734375" bestFit="1" customWidth="1"/>
    <col min="404" max="405" width="14.88671875" bestFit="1" customWidth="1"/>
    <col min="406" max="406" width="13.88671875" bestFit="1" customWidth="1"/>
    <col min="407" max="407" width="14.88671875" bestFit="1" customWidth="1"/>
    <col min="408" max="408" width="13.88671875" bestFit="1" customWidth="1"/>
    <col min="409" max="409" width="12.77734375" bestFit="1" customWidth="1"/>
    <col min="410" max="411" width="14.88671875" bestFit="1" customWidth="1"/>
    <col min="412" max="412" width="13.88671875" bestFit="1" customWidth="1"/>
    <col min="413" max="413" width="12.77734375" bestFit="1" customWidth="1"/>
    <col min="414" max="415" width="13.88671875" bestFit="1" customWidth="1"/>
    <col min="416" max="423" width="14.88671875" bestFit="1" customWidth="1"/>
    <col min="424" max="425" width="13.88671875" bestFit="1" customWidth="1"/>
    <col min="426" max="426" width="14.88671875" bestFit="1" customWidth="1"/>
    <col min="427" max="427" width="13.88671875" bestFit="1" customWidth="1"/>
    <col min="428" max="429" width="14.88671875" bestFit="1" customWidth="1"/>
    <col min="430" max="430" width="13.88671875" bestFit="1" customWidth="1"/>
    <col min="431" max="434" width="14.88671875" bestFit="1" customWidth="1"/>
    <col min="435" max="435" width="13.88671875" bestFit="1" customWidth="1"/>
    <col min="436" max="436" width="12.77734375" bestFit="1" customWidth="1"/>
    <col min="437" max="438" width="13.88671875" bestFit="1" customWidth="1"/>
    <col min="439" max="439" width="14.88671875" bestFit="1" customWidth="1"/>
    <col min="440" max="440" width="13.88671875" bestFit="1" customWidth="1"/>
    <col min="441" max="441" width="14.88671875" bestFit="1" customWidth="1"/>
    <col min="442" max="444" width="15.88671875" bestFit="1" customWidth="1"/>
    <col min="445" max="446" width="14.88671875" bestFit="1" customWidth="1"/>
    <col min="447" max="447" width="15.88671875" bestFit="1" customWidth="1"/>
    <col min="448" max="448" width="10.77734375" bestFit="1" customWidth="1"/>
    <col min="449" max="449" width="15.88671875" bestFit="1" customWidth="1"/>
    <col min="450" max="450" width="13.88671875" bestFit="1" customWidth="1"/>
    <col min="451" max="452" width="14.88671875" bestFit="1" customWidth="1"/>
    <col min="453" max="453" width="15.88671875" bestFit="1" customWidth="1"/>
    <col min="454" max="455" width="12.77734375" bestFit="1" customWidth="1"/>
    <col min="456" max="457" width="14.88671875" bestFit="1" customWidth="1"/>
    <col min="458" max="461" width="13.88671875" bestFit="1" customWidth="1"/>
    <col min="462" max="463" width="14.88671875" bestFit="1" customWidth="1"/>
    <col min="464" max="464" width="12.77734375" bestFit="1" customWidth="1"/>
    <col min="465" max="466" width="14.88671875" bestFit="1" customWidth="1"/>
    <col min="467" max="467" width="12.77734375" bestFit="1" customWidth="1"/>
    <col min="468" max="468" width="13.88671875" bestFit="1" customWidth="1"/>
    <col min="469" max="469" width="14.88671875" bestFit="1" customWidth="1"/>
    <col min="470" max="471" width="13.88671875" bestFit="1" customWidth="1"/>
    <col min="472" max="475" width="14.88671875" bestFit="1" customWidth="1"/>
    <col min="476" max="477" width="13.88671875" bestFit="1" customWidth="1"/>
    <col min="478" max="480" width="14.88671875" bestFit="1" customWidth="1"/>
    <col min="481" max="481" width="12.77734375" bestFit="1" customWidth="1"/>
    <col min="482" max="482" width="13.88671875" bestFit="1" customWidth="1"/>
    <col min="483" max="484" width="14.88671875" bestFit="1" customWidth="1"/>
    <col min="485" max="486" width="13.88671875" bestFit="1" customWidth="1"/>
    <col min="487" max="489" width="14.88671875" bestFit="1" customWidth="1"/>
    <col min="490" max="490" width="12.77734375" bestFit="1" customWidth="1"/>
    <col min="491" max="491" width="13.88671875" bestFit="1" customWidth="1"/>
    <col min="492" max="496" width="14.88671875" bestFit="1" customWidth="1"/>
    <col min="497" max="497" width="13.88671875" bestFit="1" customWidth="1"/>
    <col min="498" max="498" width="14.88671875" bestFit="1" customWidth="1"/>
    <col min="499" max="500" width="15.88671875" bestFit="1" customWidth="1"/>
    <col min="501" max="504" width="14.88671875" bestFit="1" customWidth="1"/>
    <col min="505" max="505" width="13.88671875" bestFit="1" customWidth="1"/>
    <col min="506" max="510" width="15.88671875" bestFit="1" customWidth="1"/>
    <col min="511" max="512" width="14.88671875" bestFit="1" customWidth="1"/>
    <col min="513" max="514" width="15.88671875" bestFit="1" customWidth="1"/>
    <col min="515" max="515" width="14.88671875" bestFit="1" customWidth="1"/>
    <col min="516" max="516" width="13.88671875" bestFit="1" customWidth="1"/>
    <col min="517" max="517" width="14.88671875" bestFit="1" customWidth="1"/>
    <col min="518" max="520" width="15.88671875" bestFit="1" customWidth="1"/>
    <col min="521" max="521" width="12.77734375" bestFit="1" customWidth="1"/>
    <col min="522" max="522" width="13.88671875" bestFit="1" customWidth="1"/>
    <col min="523" max="523" width="12.77734375" bestFit="1" customWidth="1"/>
    <col min="524" max="524" width="14.88671875" bestFit="1" customWidth="1"/>
    <col min="525" max="526" width="13.88671875" bestFit="1" customWidth="1"/>
    <col min="527" max="528" width="14.88671875" bestFit="1" customWidth="1"/>
    <col min="529" max="532" width="13.88671875" bestFit="1" customWidth="1"/>
    <col min="533" max="534" width="14.88671875" bestFit="1" customWidth="1"/>
    <col min="535" max="535" width="13.88671875" bestFit="1" customWidth="1"/>
    <col min="536" max="536" width="14.88671875" bestFit="1" customWidth="1"/>
    <col min="537" max="539" width="13.88671875" bestFit="1" customWidth="1"/>
    <col min="540" max="542" width="14.88671875" bestFit="1" customWidth="1"/>
    <col min="543" max="543" width="13.88671875" bestFit="1" customWidth="1"/>
    <col min="544" max="544" width="12.77734375" bestFit="1" customWidth="1"/>
    <col min="545" max="545" width="13.88671875" bestFit="1" customWidth="1"/>
    <col min="546" max="550" width="14.88671875" bestFit="1" customWidth="1"/>
    <col min="551" max="551" width="13.88671875" bestFit="1" customWidth="1"/>
    <col min="552" max="552" width="12.77734375" bestFit="1" customWidth="1"/>
    <col min="553" max="554" width="13.88671875" bestFit="1" customWidth="1"/>
    <col min="555" max="555" width="12.77734375" bestFit="1" customWidth="1"/>
    <col min="556" max="556" width="13.88671875" bestFit="1" customWidth="1"/>
    <col min="557" max="557" width="14.88671875" bestFit="1" customWidth="1"/>
    <col min="558" max="558" width="13.88671875" bestFit="1" customWidth="1"/>
    <col min="559" max="560" width="14.88671875" bestFit="1" customWidth="1"/>
    <col min="561" max="561" width="13.88671875" bestFit="1" customWidth="1"/>
    <col min="562" max="562" width="14.88671875" bestFit="1" customWidth="1"/>
    <col min="563" max="563" width="13.88671875" bestFit="1" customWidth="1"/>
    <col min="564" max="566" width="14.88671875" bestFit="1" customWidth="1"/>
    <col min="567" max="569" width="12.77734375" bestFit="1" customWidth="1"/>
    <col min="570" max="570" width="13.88671875" bestFit="1" customWidth="1"/>
    <col min="571" max="572" width="12.77734375" bestFit="1" customWidth="1"/>
    <col min="573" max="575" width="13.88671875" bestFit="1" customWidth="1"/>
    <col min="576" max="576" width="14.88671875" bestFit="1" customWidth="1"/>
    <col min="577" max="577" width="13.88671875" bestFit="1" customWidth="1"/>
    <col min="578" max="578" width="14.88671875" bestFit="1" customWidth="1"/>
    <col min="579" max="579" width="13.88671875" bestFit="1" customWidth="1"/>
    <col min="580" max="580" width="14.88671875" bestFit="1" customWidth="1"/>
    <col min="581" max="581" width="13.88671875" bestFit="1" customWidth="1"/>
    <col min="582" max="584" width="14.88671875" bestFit="1" customWidth="1"/>
    <col min="585" max="585" width="13.88671875" bestFit="1" customWidth="1"/>
    <col min="586" max="587" width="14.88671875" bestFit="1" customWidth="1"/>
    <col min="588" max="588" width="13.88671875" bestFit="1" customWidth="1"/>
    <col min="589" max="592" width="14.88671875" bestFit="1" customWidth="1"/>
    <col min="593" max="593" width="13.88671875" bestFit="1" customWidth="1"/>
    <col min="594" max="597" width="14.88671875" bestFit="1" customWidth="1"/>
    <col min="598" max="598" width="13.88671875" bestFit="1" customWidth="1"/>
    <col min="599" max="599" width="14.88671875" bestFit="1" customWidth="1"/>
    <col min="600" max="600" width="12.77734375" bestFit="1" customWidth="1"/>
    <col min="601" max="602" width="13.88671875" bestFit="1" customWidth="1"/>
    <col min="603" max="604" width="12.77734375" bestFit="1" customWidth="1"/>
    <col min="605" max="605" width="13.88671875" bestFit="1" customWidth="1"/>
    <col min="606" max="606" width="12.77734375" bestFit="1" customWidth="1"/>
    <col min="607" max="608" width="13.88671875" bestFit="1" customWidth="1"/>
    <col min="609" max="609" width="12.77734375" bestFit="1" customWidth="1"/>
    <col min="610" max="612" width="13.88671875" bestFit="1" customWidth="1"/>
    <col min="613" max="614" width="14.88671875" bestFit="1" customWidth="1"/>
    <col min="615" max="616" width="13.88671875" bestFit="1" customWidth="1"/>
    <col min="617" max="617" width="14.88671875" bestFit="1" customWidth="1"/>
    <col min="618" max="618" width="13.88671875" bestFit="1" customWidth="1"/>
    <col min="619" max="619" width="14.88671875" bestFit="1" customWidth="1"/>
    <col min="620" max="621" width="13.88671875" bestFit="1" customWidth="1"/>
    <col min="622" max="625" width="14.88671875" bestFit="1" customWidth="1"/>
    <col min="626" max="627" width="13.88671875" bestFit="1" customWidth="1"/>
    <col min="628" max="629" width="14.88671875" bestFit="1" customWidth="1"/>
    <col min="630" max="632" width="13.88671875" bestFit="1" customWidth="1"/>
    <col min="633" max="634" width="14.88671875" bestFit="1" customWidth="1"/>
    <col min="635" max="635" width="13.88671875" bestFit="1" customWidth="1"/>
    <col min="636" max="637" width="12.77734375" bestFit="1" customWidth="1"/>
    <col min="638" max="652" width="13.88671875" bestFit="1" customWidth="1"/>
    <col min="653" max="656" width="12.77734375" bestFit="1" customWidth="1"/>
    <col min="657" max="660" width="13.88671875" bestFit="1" customWidth="1"/>
    <col min="661" max="663" width="14.88671875" bestFit="1" customWidth="1"/>
    <col min="664" max="665" width="13.88671875" bestFit="1" customWidth="1"/>
    <col min="666" max="670" width="14.88671875" bestFit="1" customWidth="1"/>
    <col min="671" max="671" width="13.88671875" bestFit="1" customWidth="1"/>
    <col min="672" max="677" width="14.88671875" bestFit="1" customWidth="1"/>
    <col min="678" max="678" width="13.88671875" bestFit="1" customWidth="1"/>
    <col min="679" max="682" width="14.88671875" bestFit="1" customWidth="1"/>
    <col min="683" max="684" width="13.88671875" bestFit="1" customWidth="1"/>
    <col min="685" max="685" width="14.88671875" bestFit="1" customWidth="1"/>
    <col min="686" max="687" width="13.88671875" bestFit="1" customWidth="1"/>
    <col min="688" max="690" width="14.88671875" bestFit="1" customWidth="1"/>
    <col min="691" max="691" width="13.88671875" bestFit="1" customWidth="1"/>
    <col min="692" max="698" width="14.88671875" bestFit="1" customWidth="1"/>
    <col min="699" max="699" width="13.88671875" bestFit="1" customWidth="1"/>
    <col min="700" max="702" width="14.88671875" bestFit="1" customWidth="1"/>
    <col min="703" max="703" width="13.88671875" bestFit="1" customWidth="1"/>
    <col min="704" max="707" width="14.88671875" bestFit="1" customWidth="1"/>
    <col min="708" max="709" width="12.77734375" bestFit="1" customWidth="1"/>
    <col min="710" max="712" width="13.88671875" bestFit="1" customWidth="1"/>
    <col min="713" max="713" width="12.77734375" bestFit="1" customWidth="1"/>
    <col min="714" max="715" width="13.88671875" bestFit="1" customWidth="1"/>
    <col min="716" max="716" width="12.77734375" bestFit="1" customWidth="1"/>
    <col min="717" max="717" width="13.88671875" bestFit="1" customWidth="1"/>
    <col min="718" max="718" width="12.77734375" bestFit="1" customWidth="1"/>
    <col min="719" max="720" width="13.88671875" bestFit="1" customWidth="1"/>
    <col min="721" max="722" width="12.77734375" bestFit="1" customWidth="1"/>
    <col min="723" max="724" width="13.88671875" bestFit="1" customWidth="1"/>
    <col min="725" max="725" width="12.77734375" bestFit="1" customWidth="1"/>
    <col min="726" max="731" width="13.88671875" bestFit="1" customWidth="1"/>
    <col min="732" max="735" width="14.88671875" bestFit="1" customWidth="1"/>
    <col min="736" max="737" width="13.88671875" bestFit="1" customWidth="1"/>
    <col min="738" max="738" width="14.88671875" bestFit="1" customWidth="1"/>
    <col min="739" max="739" width="13.88671875" bestFit="1" customWidth="1"/>
    <col min="740" max="740" width="14.88671875" bestFit="1" customWidth="1"/>
    <col min="741" max="741" width="13.88671875" bestFit="1" customWidth="1"/>
    <col min="742" max="745" width="14.88671875" bestFit="1" customWidth="1"/>
    <col min="746" max="746" width="13.88671875" bestFit="1" customWidth="1"/>
    <col min="747" max="752" width="14.88671875" bestFit="1" customWidth="1"/>
    <col min="753" max="753" width="13.88671875" bestFit="1" customWidth="1"/>
    <col min="754" max="756" width="14.88671875" bestFit="1" customWidth="1"/>
    <col min="757" max="758" width="13.88671875" bestFit="1" customWidth="1"/>
    <col min="759" max="760" width="14.88671875" bestFit="1" customWidth="1"/>
    <col min="761" max="761" width="13.88671875" bestFit="1" customWidth="1"/>
    <col min="762" max="765" width="14.88671875" bestFit="1" customWidth="1"/>
    <col min="766" max="766" width="13.88671875" bestFit="1" customWidth="1"/>
    <col min="767" max="767" width="14.88671875" bestFit="1" customWidth="1"/>
    <col min="768" max="768" width="13.88671875" bestFit="1" customWidth="1"/>
    <col min="769" max="770" width="14.88671875" bestFit="1" customWidth="1"/>
    <col min="771" max="772" width="13.88671875" bestFit="1" customWidth="1"/>
    <col min="773" max="773" width="14.88671875" bestFit="1" customWidth="1"/>
    <col min="774" max="775" width="13.88671875" bestFit="1" customWidth="1"/>
    <col min="776" max="778" width="14.88671875" bestFit="1" customWidth="1"/>
    <col min="779" max="780" width="13.88671875" bestFit="1" customWidth="1"/>
    <col min="781" max="781" width="14.88671875" bestFit="1" customWidth="1"/>
    <col min="782" max="784" width="15.88671875" bestFit="1" customWidth="1"/>
    <col min="785" max="785" width="10.77734375" bestFit="1" customWidth="1"/>
    <col min="786" max="788" width="15.88671875" bestFit="1" customWidth="1"/>
    <col min="789" max="789" width="14.88671875" bestFit="1" customWidth="1"/>
    <col min="790" max="790" width="15.88671875" bestFit="1" customWidth="1"/>
    <col min="791" max="791" width="14.88671875" bestFit="1" customWidth="1"/>
    <col min="792" max="794" width="15.88671875" bestFit="1" customWidth="1"/>
    <col min="795" max="795" width="14.88671875" bestFit="1" customWidth="1"/>
    <col min="796" max="799" width="15.88671875" bestFit="1" customWidth="1"/>
    <col min="800" max="800" width="14.88671875" bestFit="1" customWidth="1"/>
    <col min="801" max="804" width="15.88671875" bestFit="1" customWidth="1"/>
    <col min="805" max="805" width="14.88671875" bestFit="1" customWidth="1"/>
    <col min="806" max="806" width="15.88671875" bestFit="1" customWidth="1"/>
    <col min="807" max="807" width="14.88671875" bestFit="1" customWidth="1"/>
    <col min="808" max="817" width="15.88671875" bestFit="1" customWidth="1"/>
    <col min="818" max="820" width="13.88671875" bestFit="1" customWidth="1"/>
    <col min="821" max="821" width="9.77734375" bestFit="1" customWidth="1"/>
    <col min="822" max="825" width="14.88671875" bestFit="1" customWidth="1"/>
    <col min="826" max="828" width="15.88671875" bestFit="1" customWidth="1"/>
    <col min="829" max="830" width="14.88671875" bestFit="1" customWidth="1"/>
    <col min="831" max="833" width="15.88671875" bestFit="1" customWidth="1"/>
    <col min="834" max="834" width="14.88671875" bestFit="1" customWidth="1"/>
    <col min="835" max="836" width="15.88671875" bestFit="1" customWidth="1"/>
    <col min="837" max="837" width="14.88671875" bestFit="1" customWidth="1"/>
    <col min="838" max="838" width="15.88671875" bestFit="1" customWidth="1"/>
    <col min="839" max="839" width="14.88671875" bestFit="1" customWidth="1"/>
    <col min="840" max="843" width="15.88671875" bestFit="1" customWidth="1"/>
    <col min="844" max="845" width="14.88671875" bestFit="1" customWidth="1"/>
    <col min="846" max="847" width="15.88671875" bestFit="1" customWidth="1"/>
    <col min="848" max="848" width="14.88671875" bestFit="1" customWidth="1"/>
    <col min="849" max="849" width="15.88671875" bestFit="1" customWidth="1"/>
    <col min="850" max="850" width="14.88671875" bestFit="1" customWidth="1"/>
    <col min="851" max="854" width="15.88671875" bestFit="1" customWidth="1"/>
    <col min="855" max="855" width="14.88671875" bestFit="1" customWidth="1"/>
    <col min="856" max="857" width="15.88671875" bestFit="1" customWidth="1"/>
    <col min="858" max="858" width="14.88671875" bestFit="1" customWidth="1"/>
    <col min="859" max="865" width="15.88671875" bestFit="1" customWidth="1"/>
    <col min="866" max="866" width="9.77734375" bestFit="1" customWidth="1"/>
    <col min="867" max="867" width="14.88671875" bestFit="1" customWidth="1"/>
    <col min="868" max="868" width="13.88671875" bestFit="1" customWidth="1"/>
    <col min="869" max="869" width="14.88671875" bestFit="1" customWidth="1"/>
    <col min="870" max="872" width="13.88671875" bestFit="1" customWidth="1"/>
    <col min="873" max="877" width="14.88671875" bestFit="1" customWidth="1"/>
    <col min="878" max="878" width="13.88671875" bestFit="1" customWidth="1"/>
    <col min="879" max="883" width="15.88671875" bestFit="1" customWidth="1"/>
    <col min="884" max="884" width="14.88671875" bestFit="1" customWidth="1"/>
    <col min="885" max="890" width="15.88671875" bestFit="1" customWidth="1"/>
    <col min="891" max="891" width="14.88671875" bestFit="1" customWidth="1"/>
    <col min="892" max="893" width="15.88671875" bestFit="1" customWidth="1"/>
    <col min="894" max="895" width="14.88671875" bestFit="1" customWidth="1"/>
    <col min="896" max="898" width="15.88671875" bestFit="1" customWidth="1"/>
    <col min="899" max="903" width="12.77734375" bestFit="1" customWidth="1"/>
    <col min="904" max="907" width="13.88671875" bestFit="1" customWidth="1"/>
    <col min="908" max="908" width="12.77734375" bestFit="1" customWidth="1"/>
    <col min="909" max="909" width="13.88671875" bestFit="1" customWidth="1"/>
    <col min="910" max="910" width="12.77734375" bestFit="1" customWidth="1"/>
    <col min="911" max="912" width="13.88671875" bestFit="1" customWidth="1"/>
    <col min="913" max="913" width="12.77734375" bestFit="1" customWidth="1"/>
    <col min="914" max="918" width="13.88671875" bestFit="1" customWidth="1"/>
    <col min="919" max="919" width="14.88671875" bestFit="1" customWidth="1"/>
    <col min="920" max="920" width="13.88671875" bestFit="1" customWidth="1"/>
    <col min="921" max="922" width="14.88671875" bestFit="1" customWidth="1"/>
    <col min="923" max="923" width="13.88671875" bestFit="1" customWidth="1"/>
    <col min="924" max="928" width="14.88671875" bestFit="1" customWidth="1"/>
    <col min="929" max="932" width="13.88671875" bestFit="1" customWidth="1"/>
    <col min="933" max="935" width="14.88671875" bestFit="1" customWidth="1"/>
    <col min="936" max="937" width="13.88671875" bestFit="1" customWidth="1"/>
    <col min="938" max="942" width="14.88671875" bestFit="1" customWidth="1"/>
    <col min="943" max="943" width="13.88671875" bestFit="1" customWidth="1"/>
    <col min="944" max="945" width="14.88671875" bestFit="1" customWidth="1"/>
    <col min="946" max="947" width="12.77734375" bestFit="1" customWidth="1"/>
    <col min="948" max="950" width="13.88671875" bestFit="1" customWidth="1"/>
    <col min="951" max="952" width="12.77734375" bestFit="1" customWidth="1"/>
    <col min="953" max="957" width="13.88671875" bestFit="1" customWidth="1"/>
    <col min="958" max="959" width="14.88671875" bestFit="1" customWidth="1"/>
    <col min="960" max="960" width="13.88671875" bestFit="1" customWidth="1"/>
    <col min="961" max="964" width="14.88671875" bestFit="1" customWidth="1"/>
    <col min="965" max="966" width="13.88671875" bestFit="1" customWidth="1"/>
    <col min="967" max="968" width="14.88671875" bestFit="1" customWidth="1"/>
    <col min="969" max="971" width="13.88671875" bestFit="1" customWidth="1"/>
    <col min="972" max="974" width="14.88671875" bestFit="1" customWidth="1"/>
    <col min="975" max="975" width="13.88671875" bestFit="1" customWidth="1"/>
    <col min="976" max="977" width="14.88671875" bestFit="1" customWidth="1"/>
    <col min="978" max="978" width="13.88671875" bestFit="1" customWidth="1"/>
    <col min="979" max="980" width="14.88671875" bestFit="1" customWidth="1"/>
    <col min="981" max="985" width="13.88671875" bestFit="1" customWidth="1"/>
    <col min="986" max="986" width="14.88671875" bestFit="1" customWidth="1"/>
    <col min="987" max="990" width="13.88671875" bestFit="1" customWidth="1"/>
    <col min="991" max="995" width="14.88671875" bestFit="1" customWidth="1"/>
    <col min="996" max="998" width="12.77734375" bestFit="1" customWidth="1"/>
    <col min="999" max="1002" width="13.88671875" bestFit="1" customWidth="1"/>
    <col min="1003" max="1003" width="12.77734375" bestFit="1" customWidth="1"/>
    <col min="1004" max="1005" width="13.88671875" bestFit="1" customWidth="1"/>
    <col min="1006" max="1006" width="12.77734375" bestFit="1" customWidth="1"/>
    <col min="1007" max="1009" width="13.88671875" bestFit="1" customWidth="1"/>
    <col min="1010" max="1010" width="12.77734375" bestFit="1" customWidth="1"/>
    <col min="1011" max="1013" width="13.88671875" bestFit="1" customWidth="1"/>
    <col min="1014" max="1016" width="14.88671875" bestFit="1" customWidth="1"/>
    <col min="1017" max="1018" width="13.88671875" bestFit="1" customWidth="1"/>
    <col min="1019" max="1024" width="14.88671875" bestFit="1" customWidth="1"/>
    <col min="1025" max="1025" width="13.88671875" bestFit="1" customWidth="1"/>
    <col min="1026" max="1029" width="14.88671875" bestFit="1" customWidth="1"/>
    <col min="1030" max="1031" width="13.88671875" bestFit="1" customWidth="1"/>
    <col min="1032" max="1032" width="14.88671875" bestFit="1" customWidth="1"/>
    <col min="1033" max="1035" width="13.88671875" bestFit="1" customWidth="1"/>
    <col min="1036" max="1037" width="14.88671875" bestFit="1" customWidth="1"/>
    <col min="1038" max="1038" width="13.88671875" bestFit="1" customWidth="1"/>
    <col min="1039" max="1040" width="14.88671875" bestFit="1" customWidth="1"/>
    <col min="1041" max="1043" width="13.88671875" bestFit="1" customWidth="1"/>
    <col min="1044" max="1044" width="14.88671875" bestFit="1" customWidth="1"/>
    <col min="1045" max="1047" width="13.88671875" bestFit="1" customWidth="1"/>
    <col min="1048" max="1052" width="14.88671875" bestFit="1" customWidth="1"/>
    <col min="1053" max="1053" width="13.88671875" bestFit="1" customWidth="1"/>
    <col min="1054" max="1054" width="14.88671875" bestFit="1" customWidth="1"/>
    <col min="1055" max="1056" width="12.77734375" bestFit="1" customWidth="1"/>
    <col min="1057" max="1059" width="13.88671875" bestFit="1" customWidth="1"/>
    <col min="1060" max="1060" width="12.77734375" bestFit="1" customWidth="1"/>
    <col min="1061" max="1061" width="13.88671875" bestFit="1" customWidth="1"/>
    <col min="1062" max="1062" width="12.77734375" bestFit="1" customWidth="1"/>
    <col min="1063" max="1068" width="13.88671875" bestFit="1" customWidth="1"/>
    <col min="1069" max="1071" width="12.77734375" bestFit="1" customWidth="1"/>
    <col min="1072" max="1080" width="13.88671875" bestFit="1" customWidth="1"/>
    <col min="1081" max="1082" width="14.88671875" bestFit="1" customWidth="1"/>
    <col min="1083" max="1084" width="13.88671875" bestFit="1" customWidth="1"/>
    <col min="1085" max="1091" width="14.88671875" bestFit="1" customWidth="1"/>
    <col min="1092" max="1092" width="13.88671875" bestFit="1" customWidth="1"/>
    <col min="1093" max="1093" width="14.88671875" bestFit="1" customWidth="1"/>
    <col min="1094" max="1095" width="13.88671875" bestFit="1" customWidth="1"/>
    <col min="1096" max="1099" width="14.88671875" bestFit="1" customWidth="1"/>
    <col min="1100" max="1102" width="13.88671875" bestFit="1" customWidth="1"/>
    <col min="1103" max="1105" width="14.88671875" bestFit="1" customWidth="1"/>
    <col min="1106" max="1106" width="12.77734375" bestFit="1" customWidth="1"/>
    <col min="1107" max="1109" width="13.88671875" bestFit="1" customWidth="1"/>
    <col min="1110" max="1110" width="12.77734375" bestFit="1" customWidth="1"/>
    <col min="1111" max="1111" width="13.88671875" bestFit="1" customWidth="1"/>
    <col min="1112" max="1112" width="12.77734375" bestFit="1" customWidth="1"/>
    <col min="1113" max="1113" width="13.88671875" bestFit="1" customWidth="1"/>
    <col min="1114" max="1114" width="12.77734375" bestFit="1" customWidth="1"/>
    <col min="1115" max="1115" width="13.88671875" bestFit="1" customWidth="1"/>
    <col min="1116" max="1116" width="12.77734375" bestFit="1" customWidth="1"/>
    <col min="1117" max="1117" width="13.88671875" bestFit="1" customWidth="1"/>
    <col min="1118" max="1122" width="14.88671875" bestFit="1" customWidth="1"/>
    <col min="1123" max="1123" width="13.88671875" bestFit="1" customWidth="1"/>
    <col min="1124" max="1137" width="14.88671875" bestFit="1" customWidth="1"/>
    <col min="1138" max="1139" width="13.88671875" bestFit="1" customWidth="1"/>
    <col min="1140" max="1140" width="14.88671875" bestFit="1" customWidth="1"/>
    <col min="1141" max="1141" width="13.88671875" bestFit="1" customWidth="1"/>
    <col min="1142" max="1143" width="14.88671875" bestFit="1" customWidth="1"/>
    <col min="1144" max="1145" width="13.88671875" bestFit="1" customWidth="1"/>
    <col min="1146" max="1150" width="14.88671875" bestFit="1" customWidth="1"/>
    <col min="1151" max="1151" width="13.88671875" bestFit="1" customWidth="1"/>
    <col min="1152" max="1154" width="14.88671875" bestFit="1" customWidth="1"/>
    <col min="1155" max="1155" width="13.88671875" bestFit="1" customWidth="1"/>
    <col min="1156" max="1157" width="14.88671875" bestFit="1" customWidth="1"/>
    <col min="1158" max="1160" width="13.88671875" bestFit="1" customWidth="1"/>
    <col min="1161" max="1162" width="12.77734375" bestFit="1" customWidth="1"/>
    <col min="1163" max="1165" width="13.88671875" bestFit="1" customWidth="1"/>
    <col min="1166" max="1166" width="12.77734375" bestFit="1" customWidth="1"/>
    <col min="1167" max="1169" width="13.88671875" bestFit="1" customWidth="1"/>
    <col min="1170" max="1172" width="14.88671875" bestFit="1" customWidth="1"/>
    <col min="1173" max="1174" width="13.88671875" bestFit="1" customWidth="1"/>
    <col min="1175" max="1178" width="14.88671875" bestFit="1" customWidth="1"/>
    <col min="1179" max="1179" width="13.88671875" bestFit="1" customWidth="1"/>
    <col min="1180" max="1183" width="14.88671875" bestFit="1" customWidth="1"/>
    <col min="1184" max="1184" width="13.88671875" bestFit="1" customWidth="1"/>
    <col min="1185" max="1185" width="14.88671875" bestFit="1" customWidth="1"/>
    <col min="1186" max="1186" width="13.88671875" bestFit="1" customWidth="1"/>
    <col min="1187" max="1187" width="14.88671875" bestFit="1" customWidth="1"/>
    <col min="1188" max="1189" width="13.88671875" bestFit="1" customWidth="1"/>
    <col min="1190" max="1195" width="14.88671875" bestFit="1" customWidth="1"/>
    <col min="1196" max="1196" width="13.88671875" bestFit="1" customWidth="1"/>
    <col min="1197" max="1199" width="14.88671875" bestFit="1" customWidth="1"/>
    <col min="1200" max="1201" width="12.77734375" bestFit="1" customWidth="1"/>
    <col min="1202" max="1213" width="13.88671875" bestFit="1" customWidth="1"/>
    <col min="1214" max="1216" width="14.88671875" bestFit="1" customWidth="1"/>
    <col min="1217" max="1217" width="13.88671875" bestFit="1" customWidth="1"/>
    <col min="1218" max="1220" width="14.88671875" bestFit="1" customWidth="1"/>
    <col min="1221" max="1221" width="13.88671875" bestFit="1" customWidth="1"/>
    <col min="1222" max="1229" width="14.88671875" bestFit="1" customWidth="1"/>
    <col min="1230" max="1230" width="13.88671875" bestFit="1" customWidth="1"/>
    <col min="1231" max="1231" width="14.88671875" bestFit="1" customWidth="1"/>
    <col min="1232" max="1232" width="13.88671875" bestFit="1" customWidth="1"/>
    <col min="1233" max="1235" width="14.88671875" bestFit="1" customWidth="1"/>
    <col min="1236" max="1236" width="13.88671875" bestFit="1" customWidth="1"/>
    <col min="1237" max="1238" width="14.88671875" bestFit="1" customWidth="1"/>
    <col min="1239" max="1239" width="13.88671875" bestFit="1" customWidth="1"/>
    <col min="1240" max="1240" width="14.88671875" bestFit="1" customWidth="1"/>
    <col min="1241" max="1242" width="13.88671875" bestFit="1" customWidth="1"/>
    <col min="1243" max="1243" width="12.77734375" bestFit="1" customWidth="1"/>
    <col min="1244" max="1245" width="13.88671875" bestFit="1" customWidth="1"/>
    <col min="1246" max="1247" width="12.77734375" bestFit="1" customWidth="1"/>
    <col min="1248" max="1248" width="13.88671875" bestFit="1" customWidth="1"/>
    <col min="1249" max="1249" width="12.77734375" bestFit="1" customWidth="1"/>
    <col min="1250" max="1250" width="13.88671875" bestFit="1" customWidth="1"/>
    <col min="1251" max="1251" width="12.77734375" bestFit="1" customWidth="1"/>
    <col min="1252" max="1252" width="13.88671875" bestFit="1" customWidth="1"/>
    <col min="1253" max="1253" width="12.77734375" bestFit="1" customWidth="1"/>
    <col min="1254" max="1256" width="13.88671875" bestFit="1" customWidth="1"/>
    <col min="1257" max="1257" width="12.77734375" bestFit="1" customWidth="1"/>
    <col min="1258" max="1261" width="13.88671875" bestFit="1" customWidth="1"/>
    <col min="1262" max="1271" width="14.88671875" bestFit="1" customWidth="1"/>
    <col min="1272" max="1272" width="13.88671875" bestFit="1" customWidth="1"/>
    <col min="1273" max="1277" width="14.88671875" bestFit="1" customWidth="1"/>
    <col min="1278" max="1278" width="13.88671875" bestFit="1" customWidth="1"/>
    <col min="1279" max="1279" width="14.88671875" bestFit="1" customWidth="1"/>
    <col min="1280" max="1281" width="13.88671875" bestFit="1" customWidth="1"/>
    <col min="1282" max="1285" width="14.88671875" bestFit="1" customWidth="1"/>
    <col min="1286" max="1286" width="13.88671875" bestFit="1" customWidth="1"/>
    <col min="1287" max="1288" width="14.88671875" bestFit="1" customWidth="1"/>
    <col min="1289" max="1291" width="13.88671875" bestFit="1" customWidth="1"/>
    <col min="1292" max="1292" width="14.88671875" bestFit="1" customWidth="1"/>
    <col min="1293" max="1293" width="13.88671875" bestFit="1" customWidth="1"/>
    <col min="1294" max="1296" width="12.77734375" bestFit="1" customWidth="1"/>
    <col min="1297" max="1297" width="13.88671875" bestFit="1" customWidth="1"/>
    <col min="1298" max="1299" width="12.77734375" bestFit="1" customWidth="1"/>
    <col min="1300" max="1301" width="13.88671875" bestFit="1" customWidth="1"/>
    <col min="1302" max="1302" width="12.77734375" bestFit="1" customWidth="1"/>
    <col min="1303" max="1305" width="13.88671875" bestFit="1" customWidth="1"/>
    <col min="1306" max="1309" width="14.88671875" bestFit="1" customWidth="1"/>
    <col min="1310" max="1310" width="13.88671875" bestFit="1" customWidth="1"/>
    <col min="1311" max="1312" width="14.88671875" bestFit="1" customWidth="1"/>
    <col min="1313" max="1316" width="13.88671875" bestFit="1" customWidth="1"/>
    <col min="1317" max="1325" width="14.88671875" bestFit="1" customWidth="1"/>
    <col min="1326" max="1327" width="13.88671875" bestFit="1" customWidth="1"/>
    <col min="1328" max="1329" width="14.88671875" bestFit="1" customWidth="1"/>
    <col min="1330" max="1330" width="9.77734375" bestFit="1" customWidth="1"/>
    <col min="1331" max="1331" width="13.88671875" bestFit="1" customWidth="1"/>
    <col min="1332" max="1337" width="14.88671875" bestFit="1" customWidth="1"/>
    <col min="1338" max="1338" width="13.88671875" bestFit="1" customWidth="1"/>
    <col min="1339" max="1342" width="14.88671875" bestFit="1" customWidth="1"/>
    <col min="1343" max="1343" width="15.88671875" bestFit="1" customWidth="1"/>
    <col min="1344" max="1344" width="14.88671875" bestFit="1" customWidth="1"/>
    <col min="1345" max="1347" width="15.88671875" bestFit="1" customWidth="1"/>
    <col min="1348" max="1348" width="14.88671875" bestFit="1" customWidth="1"/>
    <col min="1349" max="1349" width="15.88671875" bestFit="1" customWidth="1"/>
    <col min="1350" max="1351" width="14.88671875" bestFit="1" customWidth="1"/>
    <col min="1352" max="1358" width="15.88671875" bestFit="1" customWidth="1"/>
    <col min="1359" max="1359" width="14.88671875" bestFit="1" customWidth="1"/>
    <col min="1360" max="1360" width="15.88671875" bestFit="1" customWidth="1"/>
    <col min="1361" max="1361" width="14.88671875" bestFit="1" customWidth="1"/>
    <col min="1362" max="1365" width="15.88671875" bestFit="1" customWidth="1"/>
    <col min="1366" max="1366" width="14.88671875" bestFit="1" customWidth="1"/>
    <col min="1367" max="1370" width="15.88671875" bestFit="1" customWidth="1"/>
    <col min="1371" max="1371" width="14.88671875" bestFit="1" customWidth="1"/>
    <col min="1372" max="1372" width="13.88671875" bestFit="1" customWidth="1"/>
    <col min="1373" max="1373" width="14.88671875" bestFit="1" customWidth="1"/>
    <col min="1374" max="1374" width="13.88671875" bestFit="1" customWidth="1"/>
    <col min="1375" max="1381" width="14.88671875" bestFit="1" customWidth="1"/>
    <col min="1382" max="1382" width="13.88671875" bestFit="1" customWidth="1"/>
    <col min="1383" max="1383" width="14.88671875" bestFit="1" customWidth="1"/>
    <col min="1384" max="1389" width="15.88671875" bestFit="1" customWidth="1"/>
    <col min="1390" max="1390" width="14.88671875" bestFit="1" customWidth="1"/>
    <col min="1391" max="1392" width="15.88671875" bestFit="1" customWidth="1"/>
    <col min="1393" max="1395" width="14.88671875" bestFit="1" customWidth="1"/>
    <col min="1396" max="1396" width="15.88671875" bestFit="1" customWidth="1"/>
    <col min="1397" max="1397" width="14.88671875" bestFit="1" customWidth="1"/>
    <col min="1398" max="1398" width="15.88671875" bestFit="1" customWidth="1"/>
    <col min="1399" max="1399" width="14.88671875" bestFit="1" customWidth="1"/>
    <col min="1400" max="1401" width="15.88671875" bestFit="1" customWidth="1"/>
    <col min="1402" max="1402" width="14.88671875" bestFit="1" customWidth="1"/>
    <col min="1403" max="1407" width="15.88671875" bestFit="1" customWidth="1"/>
    <col min="1408" max="1408" width="14.88671875" bestFit="1" customWidth="1"/>
    <col min="1409" max="1409" width="15.88671875" bestFit="1" customWidth="1"/>
    <col min="1410" max="1410" width="9.77734375" bestFit="1" customWidth="1"/>
    <col min="1411" max="1411" width="13.88671875" bestFit="1" customWidth="1"/>
    <col min="1412" max="1413" width="14.88671875" bestFit="1" customWidth="1"/>
    <col min="1414" max="1416" width="15.88671875" bestFit="1" customWidth="1"/>
    <col min="1417" max="1417" width="14.88671875" bestFit="1" customWidth="1"/>
    <col min="1418" max="1419" width="15.88671875" bestFit="1" customWidth="1"/>
    <col min="1420" max="1422" width="14.88671875" bestFit="1" customWidth="1"/>
    <col min="1423" max="1425" width="15.88671875" bestFit="1" customWidth="1"/>
    <col min="1426" max="1426" width="14.88671875" bestFit="1" customWidth="1"/>
    <col min="1427" max="1433" width="15.88671875" bestFit="1" customWidth="1"/>
    <col min="1434" max="1435" width="14.88671875" bestFit="1" customWidth="1"/>
    <col min="1436" max="1436" width="15.88671875" bestFit="1" customWidth="1"/>
    <col min="1437" max="1437" width="14.88671875" bestFit="1" customWidth="1"/>
    <col min="1438" max="1441" width="15.88671875" bestFit="1" customWidth="1"/>
    <col min="1442" max="1442" width="12.77734375" bestFit="1" customWidth="1"/>
    <col min="1443" max="1445" width="13.88671875" bestFit="1" customWidth="1"/>
    <col min="1446" max="1447" width="12.77734375" bestFit="1" customWidth="1"/>
    <col min="1448" max="1448" width="13.88671875" bestFit="1" customWidth="1"/>
    <col min="1449" max="1449" width="8.77734375" bestFit="1" customWidth="1"/>
    <col min="1450" max="1451" width="13.88671875" bestFit="1" customWidth="1"/>
    <col min="1452" max="1453" width="12.77734375" bestFit="1" customWidth="1"/>
    <col min="1454" max="1455" width="13.88671875" bestFit="1" customWidth="1"/>
    <col min="1456" max="1456" width="9.77734375" bestFit="1" customWidth="1"/>
    <col min="1457" max="1457" width="14.88671875" bestFit="1" customWidth="1"/>
    <col min="1458" max="1458" width="13.88671875" bestFit="1" customWidth="1"/>
    <col min="1459" max="1459" width="14.88671875" bestFit="1" customWidth="1"/>
    <col min="1460" max="1461" width="13.88671875" bestFit="1" customWidth="1"/>
    <col min="1462" max="1463" width="14.88671875" bestFit="1" customWidth="1"/>
    <col min="1464" max="1464" width="9.77734375" bestFit="1" customWidth="1"/>
    <col min="1465" max="1466" width="14.88671875" bestFit="1" customWidth="1"/>
    <col min="1467" max="1467" width="13.88671875" bestFit="1" customWidth="1"/>
    <col min="1468" max="1469" width="14.88671875" bestFit="1" customWidth="1"/>
    <col min="1470" max="1470" width="13.88671875" bestFit="1" customWidth="1"/>
    <col min="1471" max="1474" width="14.88671875" bestFit="1" customWidth="1"/>
    <col min="1475" max="1475" width="13.88671875" bestFit="1" customWidth="1"/>
    <col min="1476" max="1476" width="14.88671875" bestFit="1" customWidth="1"/>
    <col min="1477" max="1479" width="13.88671875" bestFit="1" customWidth="1"/>
    <col min="1480" max="1482" width="12.77734375" bestFit="1" customWidth="1"/>
    <col min="1483" max="1483" width="13.88671875" bestFit="1" customWidth="1"/>
    <col min="1484" max="1487" width="14.88671875" bestFit="1" customWidth="1"/>
    <col min="1488" max="1490" width="13.88671875" bestFit="1" customWidth="1"/>
    <col min="1491" max="1492" width="14.88671875" bestFit="1" customWidth="1"/>
    <col min="1493" max="1493" width="13.88671875" bestFit="1" customWidth="1"/>
    <col min="1494" max="1498" width="14.88671875" bestFit="1" customWidth="1"/>
    <col min="1499" max="1499" width="13.88671875" bestFit="1" customWidth="1"/>
    <col min="1500" max="1501" width="14.88671875" bestFit="1" customWidth="1"/>
    <col min="1502" max="1503" width="13.88671875" bestFit="1" customWidth="1"/>
    <col min="1504" max="1505" width="14.88671875" bestFit="1" customWidth="1"/>
    <col min="1506" max="1507" width="13.88671875" bestFit="1" customWidth="1"/>
    <col min="1508" max="1509" width="14.88671875" bestFit="1" customWidth="1"/>
    <col min="1510" max="1510" width="9.77734375" bestFit="1" customWidth="1"/>
    <col min="1511" max="1511" width="12.77734375" bestFit="1" customWidth="1"/>
    <col min="1512" max="1514" width="13.88671875" bestFit="1" customWidth="1"/>
    <col min="1515" max="1515" width="12.77734375" bestFit="1" customWidth="1"/>
    <col min="1516" max="1516" width="13.88671875" bestFit="1" customWidth="1"/>
    <col min="1517" max="1517" width="12.77734375" bestFit="1" customWidth="1"/>
    <col min="1518" max="1519" width="13.88671875" bestFit="1" customWidth="1"/>
    <col min="1520" max="1520" width="12.77734375" bestFit="1" customWidth="1"/>
    <col min="1521" max="1522" width="13.88671875" bestFit="1" customWidth="1"/>
    <col min="1523" max="1528" width="14.88671875" bestFit="1" customWidth="1"/>
    <col min="1529" max="1529" width="13.88671875" bestFit="1" customWidth="1"/>
    <col min="1530" max="1531" width="14.88671875" bestFit="1" customWidth="1"/>
    <col min="1532" max="1535" width="13.88671875" bestFit="1" customWidth="1"/>
    <col min="1536" max="1546" width="14.88671875" bestFit="1" customWidth="1"/>
    <col min="1547" max="1551" width="12.77734375" bestFit="1" customWidth="1"/>
    <col min="1552" max="1553" width="13.88671875" bestFit="1" customWidth="1"/>
    <col min="1554" max="1554" width="12.77734375" bestFit="1" customWidth="1"/>
    <col min="1555" max="1558" width="13.88671875" bestFit="1" customWidth="1"/>
    <col min="1559" max="1560" width="14.88671875" bestFit="1" customWidth="1"/>
    <col min="1561" max="1561" width="13.88671875" bestFit="1" customWidth="1"/>
    <col min="1562" max="1569" width="14.88671875" bestFit="1" customWidth="1"/>
    <col min="1570" max="1571" width="13.88671875" bestFit="1" customWidth="1"/>
    <col min="1572" max="1572" width="14.88671875" bestFit="1" customWidth="1"/>
    <col min="1573" max="1573" width="13.88671875" bestFit="1" customWidth="1"/>
    <col min="1574" max="1576" width="14.88671875" bestFit="1" customWidth="1"/>
    <col min="1577" max="1577" width="13.88671875" bestFit="1" customWidth="1"/>
    <col min="1578" max="1578" width="14.88671875" bestFit="1" customWidth="1"/>
    <col min="1579" max="1584" width="13.88671875" bestFit="1" customWidth="1"/>
    <col min="1585" max="1585" width="12.77734375" bestFit="1" customWidth="1"/>
    <col min="1586" max="1591" width="13.88671875" bestFit="1" customWidth="1"/>
    <col min="1592" max="1592" width="12.77734375" bestFit="1" customWidth="1"/>
    <col min="1593" max="1593" width="14.88671875" bestFit="1" customWidth="1"/>
    <col min="1594" max="1594" width="13.88671875" bestFit="1" customWidth="1"/>
    <col min="1595" max="1599" width="14.88671875" bestFit="1" customWidth="1"/>
    <col min="1600" max="1601" width="13.88671875" bestFit="1" customWidth="1"/>
    <col min="1602" max="1602" width="14.88671875" bestFit="1" customWidth="1"/>
    <col min="1603" max="1604" width="13.88671875" bestFit="1" customWidth="1"/>
    <col min="1605" max="1612" width="14.88671875" bestFit="1" customWidth="1"/>
    <col min="1613" max="1614" width="13.88671875" bestFit="1" customWidth="1"/>
    <col min="1615" max="1615" width="12.77734375" bestFit="1" customWidth="1"/>
    <col min="1616" max="1618" width="13.88671875" bestFit="1" customWidth="1"/>
    <col min="1619" max="1619" width="12.77734375" bestFit="1" customWidth="1"/>
    <col min="1620" max="1627" width="13.88671875" bestFit="1" customWidth="1"/>
    <col min="1628" max="1630" width="14.88671875" bestFit="1" customWidth="1"/>
    <col min="1631" max="1631" width="13.88671875" bestFit="1" customWidth="1"/>
    <col min="1632" max="1633" width="14.88671875" bestFit="1" customWidth="1"/>
    <col min="1634" max="1635" width="13.88671875" bestFit="1" customWidth="1"/>
    <col min="1636" max="1639" width="14.88671875" bestFit="1" customWidth="1"/>
    <col min="1640" max="1641" width="13.88671875" bestFit="1" customWidth="1"/>
    <col min="1642" max="1646" width="14.88671875" bestFit="1" customWidth="1"/>
    <col min="1647" max="1649" width="13.88671875" bestFit="1" customWidth="1"/>
    <col min="1650" max="1650" width="12.77734375" bestFit="1" customWidth="1"/>
    <col min="1651" max="1651" width="13.88671875" bestFit="1" customWidth="1"/>
    <col min="1652" max="1653" width="12.77734375" bestFit="1" customWidth="1"/>
    <col min="1654" max="1654" width="13.88671875" bestFit="1" customWidth="1"/>
    <col min="1655" max="1655" width="12.77734375" bestFit="1" customWidth="1"/>
    <col min="1656" max="1659" width="13.88671875" bestFit="1" customWidth="1"/>
    <col min="1660" max="1660" width="12.77734375" bestFit="1" customWidth="1"/>
    <col min="1661" max="1661" width="13.88671875" bestFit="1" customWidth="1"/>
    <col min="1662" max="1663" width="14.88671875" bestFit="1" customWidth="1"/>
    <col min="1664" max="1664" width="13.88671875" bestFit="1" customWidth="1"/>
    <col min="1665" max="1665" width="14.88671875" bestFit="1" customWidth="1"/>
    <col min="1666" max="1666" width="13.88671875" bestFit="1" customWidth="1"/>
    <col min="1667" max="1668" width="14.88671875" bestFit="1" customWidth="1"/>
    <col min="1669" max="1669" width="13.88671875" bestFit="1" customWidth="1"/>
    <col min="1670" max="1670" width="14.88671875" bestFit="1" customWidth="1"/>
    <col min="1671" max="1673" width="13.88671875" bestFit="1" customWidth="1"/>
    <col min="1674" max="1677" width="14.88671875" bestFit="1" customWidth="1"/>
    <col min="1678" max="1678" width="13.88671875" bestFit="1" customWidth="1"/>
    <col min="1679" max="1679" width="14.88671875" bestFit="1" customWidth="1"/>
    <col min="1680" max="1680" width="13.88671875" bestFit="1" customWidth="1"/>
    <col min="1681" max="1684" width="14.88671875" bestFit="1" customWidth="1"/>
    <col min="1685" max="1685" width="13.88671875" bestFit="1" customWidth="1"/>
    <col min="1686" max="1686" width="14.88671875" bestFit="1" customWidth="1"/>
    <col min="1687" max="1687" width="12.77734375" bestFit="1" customWidth="1"/>
    <col min="1688" max="1690" width="13.88671875" bestFit="1" customWidth="1"/>
    <col min="1691" max="1692" width="12.77734375" bestFit="1" customWidth="1"/>
    <col min="1693" max="1697" width="13.88671875" bestFit="1" customWidth="1"/>
    <col min="1698" max="1698" width="14.88671875" bestFit="1" customWidth="1"/>
    <col min="1699" max="1699" width="13.88671875" bestFit="1" customWidth="1"/>
    <col min="1700" max="1702" width="14.88671875" bestFit="1" customWidth="1"/>
    <col min="1703" max="1704" width="13.88671875" bestFit="1" customWidth="1"/>
    <col min="1705" max="1705" width="14.88671875" bestFit="1" customWidth="1"/>
    <col min="1706" max="1706" width="13.88671875" bestFit="1" customWidth="1"/>
    <col min="1707" max="1708" width="12.77734375" bestFit="1" customWidth="1"/>
    <col min="1709" max="1715" width="13.88671875" bestFit="1" customWidth="1"/>
    <col min="1716" max="1717" width="12.77734375" bestFit="1" customWidth="1"/>
    <col min="1718" max="1718" width="13.88671875" bestFit="1" customWidth="1"/>
    <col min="1719" max="1719" width="14.88671875" bestFit="1" customWidth="1"/>
    <col min="1720" max="1720" width="13.88671875" bestFit="1" customWidth="1"/>
    <col min="1721" max="1726" width="14.88671875" bestFit="1" customWidth="1"/>
    <col min="1727" max="1729" width="13.88671875" bestFit="1" customWidth="1"/>
    <col min="1730" max="1733" width="14.88671875" bestFit="1" customWidth="1"/>
    <col min="1734" max="1737" width="13.88671875" bestFit="1" customWidth="1"/>
    <col min="1738" max="1743" width="14.88671875" bestFit="1" customWidth="1"/>
    <col min="1744" max="1745" width="13.88671875" bestFit="1" customWidth="1"/>
    <col min="1746" max="1747" width="14.88671875" bestFit="1" customWidth="1"/>
    <col min="1748" max="1749" width="15.88671875" bestFit="1" customWidth="1"/>
    <col min="1750" max="1750" width="14.88671875" bestFit="1" customWidth="1"/>
    <col min="1751" max="1754" width="15.88671875" bestFit="1" customWidth="1"/>
    <col min="1755" max="1755" width="14.88671875" bestFit="1" customWidth="1"/>
    <col min="1756" max="1758" width="15.88671875" bestFit="1" customWidth="1"/>
    <col min="1759" max="1759" width="14.88671875" bestFit="1" customWidth="1"/>
    <col min="1760" max="1760" width="15.88671875" bestFit="1" customWidth="1"/>
    <col min="1761" max="1762" width="14.88671875" bestFit="1" customWidth="1"/>
    <col min="1763" max="1763" width="15.88671875" bestFit="1" customWidth="1"/>
    <col min="1764" max="1764" width="14.88671875" bestFit="1" customWidth="1"/>
    <col min="1765" max="1765" width="15.88671875" bestFit="1" customWidth="1"/>
    <col min="1766" max="1767" width="13.88671875" bestFit="1" customWidth="1"/>
    <col min="1768" max="1770" width="14.88671875" bestFit="1" customWidth="1"/>
    <col min="1771" max="1771" width="13.88671875" bestFit="1" customWidth="1"/>
    <col min="1772" max="1773" width="14.88671875" bestFit="1" customWidth="1"/>
    <col min="1774" max="1780" width="15.88671875" bestFit="1" customWidth="1"/>
    <col min="1781" max="1781" width="14.88671875" bestFit="1" customWidth="1"/>
    <col min="1782" max="1782" width="15.88671875" bestFit="1" customWidth="1"/>
    <col min="1783" max="1783" width="14.88671875" bestFit="1" customWidth="1"/>
    <col min="1784" max="1790" width="15.88671875" bestFit="1" customWidth="1"/>
    <col min="1791" max="1792" width="13.88671875" bestFit="1" customWidth="1"/>
    <col min="1793" max="1793" width="14.88671875" bestFit="1" customWidth="1"/>
    <col min="1794" max="1794" width="13.88671875" bestFit="1" customWidth="1"/>
    <col min="1795" max="1795" width="14.88671875" bestFit="1" customWidth="1"/>
    <col min="1796" max="1797" width="13.88671875" bestFit="1" customWidth="1"/>
    <col min="1798" max="1798" width="14.88671875" bestFit="1" customWidth="1"/>
    <col min="1799" max="1800" width="13.88671875" bestFit="1" customWidth="1"/>
    <col min="1801" max="1801" width="14.88671875" bestFit="1" customWidth="1"/>
    <col min="1802" max="1803" width="15.88671875" bestFit="1" customWidth="1"/>
    <col min="1804" max="1804" width="14.88671875" bestFit="1" customWidth="1"/>
    <col min="1805" max="1807" width="15.88671875" bestFit="1" customWidth="1"/>
    <col min="1808" max="1810" width="14.88671875" bestFit="1" customWidth="1"/>
    <col min="1811" max="1811" width="15.88671875" bestFit="1" customWidth="1"/>
    <col min="1812" max="1813" width="14.88671875" bestFit="1" customWidth="1"/>
    <col min="1814" max="1815" width="15.88671875" bestFit="1" customWidth="1"/>
    <col min="1816" max="1816" width="14.88671875" bestFit="1" customWidth="1"/>
    <col min="1817" max="1818" width="15.88671875" bestFit="1" customWidth="1"/>
    <col min="1819" max="1819" width="14.88671875" bestFit="1" customWidth="1"/>
    <col min="1820" max="1820" width="15.88671875" bestFit="1" customWidth="1"/>
    <col min="1821" max="1821" width="12.77734375" bestFit="1" customWidth="1"/>
    <col min="1822" max="1823" width="13.88671875" bestFit="1" customWidth="1"/>
    <col min="1824" max="1825" width="12.77734375" bestFit="1" customWidth="1"/>
    <col min="1826" max="1826" width="13.88671875" bestFit="1" customWidth="1"/>
    <col min="1827" max="1829" width="12.77734375" bestFit="1" customWidth="1"/>
    <col min="1830" max="1834" width="14.88671875" bestFit="1" customWidth="1"/>
    <col min="1835" max="1837" width="13.88671875" bestFit="1" customWidth="1"/>
    <col min="1838" max="1840" width="14.88671875" bestFit="1" customWidth="1"/>
    <col min="1841" max="1841" width="13.88671875" bestFit="1" customWidth="1"/>
    <col min="1842" max="1844" width="14.88671875" bestFit="1" customWidth="1"/>
    <col min="1845" max="1846" width="13.88671875" bestFit="1" customWidth="1"/>
    <col min="1847" max="1847" width="14.88671875" bestFit="1" customWidth="1"/>
    <col min="1848" max="1851" width="13.88671875" bestFit="1" customWidth="1"/>
    <col min="1852" max="1853" width="12.77734375" bestFit="1" customWidth="1"/>
    <col min="1854" max="1855" width="13.88671875" bestFit="1" customWidth="1"/>
    <col min="1856" max="1856" width="14.88671875" bestFit="1" customWidth="1"/>
    <col min="1857" max="1857" width="13.88671875" bestFit="1" customWidth="1"/>
    <col min="1858" max="1858" width="14.88671875" bestFit="1" customWidth="1"/>
    <col min="1859" max="1859" width="13.88671875" bestFit="1" customWidth="1"/>
    <col min="1860" max="1860" width="14.88671875" bestFit="1" customWidth="1"/>
    <col min="1861" max="1862" width="13.88671875" bestFit="1" customWidth="1"/>
    <col min="1863" max="1864" width="14.88671875" bestFit="1" customWidth="1"/>
    <col min="1865" max="1865" width="13.88671875" bestFit="1" customWidth="1"/>
    <col min="1866" max="1866" width="14.88671875" bestFit="1" customWidth="1"/>
    <col min="1867" max="1868" width="13.88671875" bestFit="1" customWidth="1"/>
    <col min="1869" max="1869" width="14.88671875" bestFit="1" customWidth="1"/>
    <col min="1870" max="1870" width="13.88671875" bestFit="1" customWidth="1"/>
    <col min="1871" max="1871" width="14.88671875" bestFit="1" customWidth="1"/>
    <col min="1872" max="1872" width="12.77734375" bestFit="1" customWidth="1"/>
    <col min="1873" max="1874" width="13.88671875" bestFit="1" customWidth="1"/>
    <col min="1875" max="1875" width="12.77734375" bestFit="1" customWidth="1"/>
    <col min="1876" max="1877" width="13.88671875" bestFit="1" customWidth="1"/>
    <col min="1878" max="1878" width="12.77734375" bestFit="1" customWidth="1"/>
    <col min="1879" max="1879" width="13.88671875" bestFit="1" customWidth="1"/>
    <col min="1880" max="1880" width="12.77734375" bestFit="1" customWidth="1"/>
    <col min="1881" max="1883" width="14.88671875" bestFit="1" customWidth="1"/>
    <col min="1884" max="1884" width="10.33203125" bestFit="1" customWidth="1"/>
    <col min="1885" max="1887" width="14.88671875" bestFit="1" customWidth="1"/>
    <col min="1888" max="1888" width="13.88671875" bestFit="1" customWidth="1"/>
    <col min="1889" max="1891" width="14.88671875" bestFit="1" customWidth="1"/>
    <col min="1892" max="1892" width="13.88671875" bestFit="1" customWidth="1"/>
    <col min="1893" max="1894" width="14.88671875" bestFit="1" customWidth="1"/>
    <col min="1895" max="1896" width="13.88671875" bestFit="1" customWidth="1"/>
    <col min="1897" max="1898" width="14.88671875" bestFit="1" customWidth="1"/>
    <col min="1899" max="1899" width="13.88671875" bestFit="1" customWidth="1"/>
    <col min="1900" max="1901" width="14.88671875" bestFit="1" customWidth="1"/>
    <col min="1902" max="1902" width="13.88671875" bestFit="1" customWidth="1"/>
    <col min="1903" max="1904" width="14.88671875" bestFit="1" customWidth="1"/>
    <col min="1905" max="1907" width="12.77734375" bestFit="1" customWidth="1"/>
    <col min="1908" max="1908" width="13.88671875" bestFit="1" customWidth="1"/>
    <col min="1909" max="1910" width="12.77734375" bestFit="1" customWidth="1"/>
    <col min="1911" max="1912" width="13.88671875" bestFit="1" customWidth="1"/>
    <col min="1913" max="1913" width="12.77734375" bestFit="1" customWidth="1"/>
    <col min="1914" max="1917" width="13.88671875" bestFit="1" customWidth="1"/>
    <col min="1918" max="1918" width="12.77734375" bestFit="1" customWidth="1"/>
    <col min="1919" max="1923" width="13.88671875" bestFit="1" customWidth="1"/>
    <col min="1924" max="1925" width="14.88671875" bestFit="1" customWidth="1"/>
    <col min="1926" max="1927" width="13.88671875" bestFit="1" customWidth="1"/>
    <col min="1928" max="1930" width="14.88671875" bestFit="1" customWidth="1"/>
    <col min="1931" max="1931" width="13.88671875" bestFit="1" customWidth="1"/>
    <col min="1932" max="1933" width="14.88671875" bestFit="1" customWidth="1"/>
    <col min="1934" max="1934" width="13.88671875" bestFit="1" customWidth="1"/>
    <col min="1935" max="1935" width="8.5546875" bestFit="1" customWidth="1"/>
    <col min="1936" max="1936" width="14.88671875" bestFit="1" customWidth="1"/>
    <col min="1937" max="1937" width="12.77734375" bestFit="1" customWidth="1"/>
    <col min="1938" max="1938" width="13.88671875" bestFit="1" customWidth="1"/>
    <col min="1939" max="1941" width="14.88671875" bestFit="1" customWidth="1"/>
    <col min="1942" max="1942" width="15.88671875" bestFit="1" customWidth="1"/>
    <col min="1943" max="1944" width="12.77734375" bestFit="1" customWidth="1"/>
    <col min="1945" max="1945" width="13.88671875" bestFit="1" customWidth="1"/>
    <col min="1946" max="1947" width="14.88671875" bestFit="1" customWidth="1"/>
    <col min="1948" max="1950" width="13.88671875" bestFit="1" customWidth="1"/>
    <col min="1951" max="1951" width="14.88671875" bestFit="1" customWidth="1"/>
    <col min="1952" max="1952" width="13.88671875" bestFit="1" customWidth="1"/>
    <col min="1953" max="1953" width="14.88671875" bestFit="1" customWidth="1"/>
    <col min="1954" max="1954" width="13.88671875" bestFit="1" customWidth="1"/>
    <col min="1955" max="1957" width="12.77734375" bestFit="1" customWidth="1"/>
    <col min="1958" max="1960" width="13.88671875" bestFit="1" customWidth="1"/>
    <col min="1961" max="1961" width="12.77734375" bestFit="1" customWidth="1"/>
    <col min="1962" max="1962" width="14.88671875" bestFit="1" customWidth="1"/>
    <col min="1963" max="1963" width="13.88671875" bestFit="1" customWidth="1"/>
    <col min="1964" max="1964" width="14.88671875" bestFit="1" customWidth="1"/>
    <col min="1965" max="1965" width="13.88671875" bestFit="1" customWidth="1"/>
    <col min="1966" max="1967" width="12.77734375" bestFit="1" customWidth="1"/>
    <col min="1968" max="1969" width="14.88671875" bestFit="1" customWidth="1"/>
    <col min="1970" max="1970" width="13.88671875" bestFit="1" customWidth="1"/>
    <col min="1971" max="1972" width="12.77734375" bestFit="1" customWidth="1"/>
    <col min="1973" max="1974" width="13.88671875" bestFit="1" customWidth="1"/>
    <col min="1975" max="1977" width="14.88671875" bestFit="1" customWidth="1"/>
    <col min="1978" max="1978" width="13.88671875" bestFit="1" customWidth="1"/>
    <col min="1979" max="1979" width="14.88671875" bestFit="1" customWidth="1"/>
    <col min="1980" max="1980" width="15.88671875" bestFit="1" customWidth="1"/>
    <col min="1981" max="1981" width="13.88671875" bestFit="1" customWidth="1"/>
    <col min="1982" max="1983" width="14.88671875" bestFit="1" customWidth="1"/>
    <col min="1984" max="1985" width="12.77734375" bestFit="1" customWidth="1"/>
    <col min="1986" max="1986" width="13.88671875" bestFit="1" customWidth="1"/>
    <col min="1987" max="1987" width="14.88671875" bestFit="1" customWidth="1"/>
    <col min="1988" max="1988" width="13.88671875" bestFit="1" customWidth="1"/>
    <col min="1989" max="1990" width="12.77734375" bestFit="1" customWidth="1"/>
    <col min="1991" max="1991" width="13.88671875" bestFit="1" customWidth="1"/>
    <col min="1992" max="1992" width="14.88671875" bestFit="1" customWidth="1"/>
    <col min="1993" max="1993" width="13.88671875" bestFit="1" customWidth="1"/>
    <col min="1994" max="1994" width="14.88671875" bestFit="1" customWidth="1"/>
    <col min="1995" max="1999" width="13.88671875" bestFit="1" customWidth="1"/>
    <col min="2000" max="2000" width="12.77734375" bestFit="1" customWidth="1"/>
    <col min="2001" max="2001" width="13.88671875" bestFit="1" customWidth="1"/>
    <col min="2002" max="2002" width="14.88671875" bestFit="1" customWidth="1"/>
    <col min="2003" max="2003" width="13.88671875" bestFit="1" customWidth="1"/>
    <col min="2004" max="2005" width="14.88671875" bestFit="1" customWidth="1"/>
    <col min="2006" max="2006" width="13.88671875" bestFit="1" customWidth="1"/>
    <col min="2007" max="2008" width="12.77734375" bestFit="1" customWidth="1"/>
    <col min="2009" max="2010" width="13.88671875" bestFit="1" customWidth="1"/>
    <col min="2011" max="2011" width="14.88671875" bestFit="1" customWidth="1"/>
    <col min="2012" max="2012" width="13.88671875" bestFit="1" customWidth="1"/>
    <col min="2013" max="2015" width="14.88671875" bestFit="1" customWidth="1"/>
    <col min="2016" max="2016" width="13.88671875" bestFit="1" customWidth="1"/>
    <col min="2017" max="2018" width="12.77734375" bestFit="1" customWidth="1"/>
    <col min="2019" max="2019" width="13.88671875" bestFit="1" customWidth="1"/>
    <col min="2020" max="2020" width="12.77734375" bestFit="1" customWidth="1"/>
    <col min="2021" max="2021" width="13.88671875" bestFit="1" customWidth="1"/>
    <col min="2022" max="2022" width="12.77734375" bestFit="1" customWidth="1"/>
    <col min="2023" max="2023" width="14.88671875" bestFit="1" customWidth="1"/>
    <col min="2024" max="2026" width="13.88671875" bestFit="1" customWidth="1"/>
    <col min="2027" max="2027" width="14.88671875" bestFit="1" customWidth="1"/>
    <col min="2028" max="2029" width="12.77734375" bestFit="1" customWidth="1"/>
    <col min="2030" max="2036" width="13.88671875" bestFit="1" customWidth="1"/>
    <col min="2037" max="2038" width="14.88671875" bestFit="1" customWidth="1"/>
    <col min="2039" max="2041" width="13.88671875" bestFit="1" customWidth="1"/>
    <col min="2042" max="2042" width="12.77734375" bestFit="1" customWidth="1"/>
    <col min="2043" max="2045" width="13.88671875" bestFit="1" customWidth="1"/>
    <col min="2046" max="2046" width="14.88671875" bestFit="1" customWidth="1"/>
    <col min="2047" max="2048" width="13.88671875" bestFit="1" customWidth="1"/>
    <col min="2049" max="2049" width="14.88671875" bestFit="1" customWidth="1"/>
    <col min="2050" max="2052" width="13.88671875" bestFit="1" customWidth="1"/>
    <col min="2053" max="2053" width="12.77734375" bestFit="1" customWidth="1"/>
    <col min="2054" max="2060" width="13.88671875" bestFit="1" customWidth="1"/>
    <col min="2061" max="2061" width="14.88671875" bestFit="1" customWidth="1"/>
    <col min="2062" max="2062" width="13.88671875" bestFit="1" customWidth="1"/>
    <col min="2063" max="2063" width="14.88671875" bestFit="1" customWidth="1"/>
    <col min="2064" max="2066" width="13.88671875" bestFit="1" customWidth="1"/>
    <col min="2067" max="2068" width="12.77734375" bestFit="1" customWidth="1"/>
    <col min="2069" max="2070" width="13.88671875" bestFit="1" customWidth="1"/>
    <col min="2071" max="2074" width="14.88671875" bestFit="1" customWidth="1"/>
    <col min="2075" max="2076" width="13.88671875" bestFit="1" customWidth="1"/>
    <col min="2077" max="2077" width="14.88671875" bestFit="1" customWidth="1"/>
    <col min="2078" max="2080" width="13.88671875" bestFit="1" customWidth="1"/>
    <col min="2081" max="2083" width="14.88671875" bestFit="1" customWidth="1"/>
    <col min="2084" max="2086" width="15.88671875" bestFit="1" customWidth="1"/>
    <col min="2087" max="2088" width="14.88671875" bestFit="1" customWidth="1"/>
    <col min="2089" max="2089" width="15.88671875" bestFit="1" customWidth="1"/>
    <col min="2090" max="2091" width="13.88671875" bestFit="1" customWidth="1"/>
    <col min="2092" max="2094" width="15.88671875" bestFit="1" customWidth="1"/>
    <col min="2095" max="2097" width="14.88671875" bestFit="1" customWidth="1"/>
    <col min="2098" max="2099" width="13.88671875" bestFit="1" customWidth="1"/>
    <col min="2100" max="2105" width="14.88671875" bestFit="1" customWidth="1"/>
    <col min="2106" max="2106" width="15.88671875" bestFit="1" customWidth="1"/>
    <col min="2107" max="2108" width="14.88671875" bestFit="1" customWidth="1"/>
    <col min="2109" max="2109" width="15.88671875" bestFit="1" customWidth="1"/>
    <col min="2110" max="2110" width="14.88671875" bestFit="1" customWidth="1"/>
    <col min="2111" max="2111" width="12.77734375" bestFit="1" customWidth="1"/>
    <col min="2112" max="2114" width="13.88671875" bestFit="1" customWidth="1"/>
    <col min="2115" max="2115" width="14.88671875" bestFit="1" customWidth="1"/>
    <col min="2116" max="2116" width="13.88671875" bestFit="1" customWidth="1"/>
    <col min="2117" max="2118" width="14.88671875" bestFit="1" customWidth="1"/>
    <col min="2119" max="2119" width="13.88671875" bestFit="1" customWidth="1"/>
    <col min="2120" max="2120" width="14.88671875" bestFit="1" customWidth="1"/>
    <col min="2121" max="2121" width="13.88671875" bestFit="1" customWidth="1"/>
    <col min="2122" max="2123" width="14.88671875" bestFit="1" customWidth="1"/>
    <col min="2124" max="2124" width="13.88671875" bestFit="1" customWidth="1"/>
    <col min="2125" max="2127" width="14.88671875" bestFit="1" customWidth="1"/>
    <col min="2128" max="2128" width="13.88671875" bestFit="1" customWidth="1"/>
    <col min="2129" max="2130" width="14.88671875" bestFit="1" customWidth="1"/>
    <col min="2131" max="2131" width="13.88671875" bestFit="1" customWidth="1"/>
    <col min="2132" max="2136" width="14.88671875" bestFit="1" customWidth="1"/>
    <col min="2137" max="2137" width="13.88671875" bestFit="1" customWidth="1"/>
    <col min="2138" max="2138" width="14.88671875" bestFit="1" customWidth="1"/>
    <col min="2139" max="2139" width="13.88671875" bestFit="1" customWidth="1"/>
    <col min="2140" max="2142" width="12.77734375" bestFit="1" customWidth="1"/>
    <col min="2143" max="2143" width="13.88671875" bestFit="1" customWidth="1"/>
    <col min="2144" max="2146" width="12.77734375" bestFit="1" customWidth="1"/>
    <col min="2147" max="2147" width="13.88671875" bestFit="1" customWidth="1"/>
    <col min="2148" max="2148" width="14.88671875" bestFit="1" customWidth="1"/>
    <col min="2149" max="2152" width="13.88671875" bestFit="1" customWidth="1"/>
    <col min="2153" max="2153" width="14.88671875" bestFit="1" customWidth="1"/>
    <col min="2154" max="2154" width="13.88671875" bestFit="1" customWidth="1"/>
    <col min="2155" max="2155" width="14.88671875" bestFit="1" customWidth="1"/>
    <col min="2156" max="2158" width="13.88671875" bestFit="1" customWidth="1"/>
    <col min="2159" max="2161" width="14.88671875" bestFit="1" customWidth="1"/>
    <col min="2162" max="2164" width="13.88671875" bestFit="1" customWidth="1"/>
    <col min="2165" max="2165" width="12.77734375" bestFit="1" customWidth="1"/>
    <col min="2166" max="2166" width="13.88671875" bestFit="1" customWidth="1"/>
    <col min="2167" max="2168" width="12.77734375" bestFit="1" customWidth="1"/>
    <col min="2169" max="2170" width="13.88671875" bestFit="1" customWidth="1"/>
    <col min="2171" max="2172" width="14.88671875" bestFit="1" customWidth="1"/>
    <col min="2173" max="2173" width="13.88671875" bestFit="1" customWidth="1"/>
    <col min="2174" max="2176" width="14.88671875" bestFit="1" customWidth="1"/>
    <col min="2177" max="2177" width="13.88671875" bestFit="1" customWidth="1"/>
    <col min="2178" max="2178" width="14.88671875" bestFit="1" customWidth="1"/>
    <col min="2179" max="2179" width="13.88671875" bestFit="1" customWidth="1"/>
    <col min="2180" max="2183" width="14.88671875" bestFit="1" customWidth="1"/>
    <col min="2184" max="2186" width="13.88671875" bestFit="1" customWidth="1"/>
    <col min="2187" max="2187" width="14.88671875" bestFit="1" customWidth="1"/>
    <col min="2188" max="2192" width="13.88671875" bestFit="1" customWidth="1"/>
    <col min="2193" max="2193" width="12.77734375" bestFit="1" customWidth="1"/>
    <col min="2194" max="2197" width="14.88671875" bestFit="1" customWidth="1"/>
    <col min="2198" max="2198" width="13.88671875" bestFit="1" customWidth="1"/>
    <col min="2199" max="2199" width="14.88671875" bestFit="1" customWidth="1"/>
    <col min="2200" max="2200" width="13.88671875" bestFit="1" customWidth="1"/>
    <col min="2201" max="2201" width="14.88671875" bestFit="1" customWidth="1"/>
    <col min="2202" max="2203" width="13.88671875" bestFit="1" customWidth="1"/>
    <col min="2204" max="2205" width="14.88671875" bestFit="1" customWidth="1"/>
    <col min="2206" max="2206" width="13.88671875" bestFit="1" customWidth="1"/>
    <col min="2207" max="2207" width="14.88671875" bestFit="1" customWidth="1"/>
    <col min="2208" max="2210" width="13.88671875" bestFit="1" customWidth="1"/>
    <col min="2211" max="2211" width="14.88671875" bestFit="1" customWidth="1"/>
    <col min="2212" max="2212" width="12.77734375" bestFit="1" customWidth="1"/>
    <col min="2213" max="2214" width="13.88671875" bestFit="1" customWidth="1"/>
    <col min="2215" max="2215" width="12.77734375" bestFit="1" customWidth="1"/>
    <col min="2216" max="2220" width="13.88671875" bestFit="1" customWidth="1"/>
    <col min="2221" max="2221" width="12.77734375" bestFit="1" customWidth="1"/>
    <col min="2222" max="2222" width="13.88671875" bestFit="1" customWidth="1"/>
    <col min="2223" max="2223" width="14.88671875" bestFit="1" customWidth="1"/>
    <col min="2224" max="2226" width="13.88671875" bestFit="1" customWidth="1"/>
    <col min="2227" max="2228" width="14.88671875" bestFit="1" customWidth="1"/>
    <col min="2229" max="2229" width="13.88671875" bestFit="1" customWidth="1"/>
    <col min="2230" max="2232" width="14.88671875" bestFit="1" customWidth="1"/>
    <col min="2233" max="2235" width="13.88671875" bestFit="1" customWidth="1"/>
    <col min="2236" max="2236" width="12.77734375" bestFit="1" customWidth="1"/>
    <col min="2237" max="2239" width="13.88671875" bestFit="1" customWidth="1"/>
    <col min="2240" max="2240" width="12.77734375" bestFit="1" customWidth="1"/>
    <col min="2241" max="2242" width="14.88671875" bestFit="1" customWidth="1"/>
    <col min="2243" max="2245" width="13.88671875" bestFit="1" customWidth="1"/>
    <col min="2246" max="2248" width="14.88671875" bestFit="1" customWidth="1"/>
    <col min="2249" max="2249" width="13.88671875" bestFit="1" customWidth="1"/>
    <col min="2250" max="2251" width="14.88671875" bestFit="1" customWidth="1"/>
    <col min="2252" max="2252" width="13.88671875" bestFit="1" customWidth="1"/>
    <col min="2253" max="2253" width="14.88671875" bestFit="1" customWidth="1"/>
    <col min="2254" max="2257" width="13.88671875" bestFit="1" customWidth="1"/>
    <col min="2258" max="2259" width="14.88671875" bestFit="1" customWidth="1"/>
    <col min="2260" max="2262" width="13.88671875" bestFit="1" customWidth="1"/>
    <col min="2263" max="2265" width="14.88671875" bestFit="1" customWidth="1"/>
    <col min="2266" max="2266" width="9.77734375" bestFit="1" customWidth="1"/>
    <col min="2267" max="2267" width="14.88671875" bestFit="1" customWidth="1"/>
    <col min="2268" max="2269" width="12.77734375" bestFit="1" customWidth="1"/>
    <col min="2270" max="2274" width="13.88671875" bestFit="1" customWidth="1"/>
    <col min="2275" max="2275" width="14.88671875" bestFit="1" customWidth="1"/>
    <col min="2276" max="2276" width="13.88671875" bestFit="1" customWidth="1"/>
    <col min="2277" max="2277" width="14.88671875" bestFit="1" customWidth="1"/>
    <col min="2278" max="2281" width="13.88671875" bestFit="1" customWidth="1"/>
    <col min="2282" max="2283" width="14.88671875" bestFit="1" customWidth="1"/>
    <col min="2284" max="2284" width="13.88671875" bestFit="1" customWidth="1"/>
    <col min="2285" max="2286" width="14.88671875" bestFit="1" customWidth="1"/>
    <col min="2287" max="2287" width="13.88671875" bestFit="1" customWidth="1"/>
    <col min="2288" max="2290" width="14.88671875" bestFit="1" customWidth="1"/>
    <col min="2291" max="2292" width="13.88671875" bestFit="1" customWidth="1"/>
    <col min="2293" max="2294" width="14.88671875" bestFit="1" customWidth="1"/>
    <col min="2295" max="2297" width="15.88671875" bestFit="1" customWidth="1"/>
    <col min="2298" max="2302" width="14.88671875" bestFit="1" customWidth="1"/>
    <col min="2303" max="2303" width="13.88671875" bestFit="1" customWidth="1"/>
    <col min="2304" max="2306" width="14.88671875" bestFit="1" customWidth="1"/>
    <col min="2307" max="2307" width="15.88671875" bestFit="1" customWidth="1"/>
    <col min="2308" max="2308" width="14.88671875" bestFit="1" customWidth="1"/>
    <col min="2309" max="2309" width="10.77734375" bestFit="1" customWidth="1"/>
    <col min="2310" max="2311" width="14.88671875" bestFit="1" customWidth="1"/>
    <col min="2312" max="2312" width="15.88671875" bestFit="1" customWidth="1"/>
    <col min="2313" max="2313" width="14.88671875" bestFit="1" customWidth="1"/>
    <col min="2314" max="2316" width="15.88671875" bestFit="1" customWidth="1"/>
    <col min="2317" max="2318" width="13.88671875" bestFit="1" customWidth="1"/>
    <col min="2319" max="2319" width="14.88671875" bestFit="1" customWidth="1"/>
    <col min="2320" max="2331" width="15.88671875" bestFit="1" customWidth="1"/>
    <col min="2332" max="2333" width="13.88671875" bestFit="1" customWidth="1"/>
    <col min="2334" max="2335" width="12.77734375" bestFit="1" customWidth="1"/>
    <col min="2336" max="2339" width="14.88671875" bestFit="1" customWidth="1"/>
    <col min="2340" max="2340" width="13.88671875" bestFit="1" customWidth="1"/>
    <col min="2341" max="2341" width="14.88671875" bestFit="1" customWidth="1"/>
    <col min="2342" max="2342" width="13.88671875" bestFit="1" customWidth="1"/>
    <col min="2343" max="2343" width="14.88671875" bestFit="1" customWidth="1"/>
    <col min="2344" max="2344" width="12.77734375" bestFit="1" customWidth="1"/>
    <col min="2345" max="2346" width="13.88671875" bestFit="1" customWidth="1"/>
    <col min="2347" max="2349" width="14.88671875" bestFit="1" customWidth="1"/>
    <col min="2350" max="2352" width="13.88671875" bestFit="1" customWidth="1"/>
    <col min="2353" max="2355" width="14.88671875" bestFit="1" customWidth="1"/>
    <col min="2356" max="2356" width="12.77734375" bestFit="1" customWidth="1"/>
    <col min="2357" max="2359" width="13.88671875" bestFit="1" customWidth="1"/>
    <col min="2360" max="2360" width="12.77734375" bestFit="1" customWidth="1"/>
    <col min="2361" max="2362" width="13.88671875" bestFit="1" customWidth="1"/>
    <col min="2363" max="2363" width="12.77734375" bestFit="1" customWidth="1"/>
    <col min="2364" max="2365" width="13.88671875" bestFit="1" customWidth="1"/>
    <col min="2366" max="2367" width="14.88671875" bestFit="1" customWidth="1"/>
    <col min="2368" max="2368" width="9.77734375" bestFit="1" customWidth="1"/>
    <col min="2369" max="2369" width="13.88671875" bestFit="1" customWidth="1"/>
    <col min="2370" max="2377" width="14.88671875" bestFit="1" customWidth="1"/>
    <col min="2378" max="2378" width="13.88671875" bestFit="1" customWidth="1"/>
    <col min="2379" max="2379" width="14.88671875" bestFit="1" customWidth="1"/>
    <col min="2380" max="2380" width="13.88671875" bestFit="1" customWidth="1"/>
    <col min="2381" max="2381" width="14.88671875" bestFit="1" customWidth="1"/>
    <col min="2382" max="2382" width="13.88671875" bestFit="1" customWidth="1"/>
    <col min="2383" max="2383" width="14.88671875" bestFit="1" customWidth="1"/>
    <col min="2384" max="2385" width="13.88671875" bestFit="1" customWidth="1"/>
    <col min="2386" max="2387" width="12.77734375" bestFit="1" customWidth="1"/>
    <col min="2388" max="2388" width="14.88671875" bestFit="1" customWidth="1"/>
    <col min="2389" max="2389" width="13.88671875" bestFit="1" customWidth="1"/>
    <col min="2390" max="2393" width="14.88671875" bestFit="1" customWidth="1"/>
    <col min="2394" max="2394" width="13.88671875" bestFit="1" customWidth="1"/>
    <col min="2395" max="2396" width="14.88671875" bestFit="1" customWidth="1"/>
    <col min="2397" max="2398" width="13.88671875" bestFit="1" customWidth="1"/>
    <col min="2399" max="2400" width="12.77734375" bestFit="1" customWidth="1"/>
    <col min="2401" max="2403" width="13.88671875" bestFit="1" customWidth="1"/>
    <col min="2404" max="2404" width="12.77734375" bestFit="1" customWidth="1"/>
    <col min="2405" max="2406" width="13.88671875" bestFit="1" customWidth="1"/>
    <col min="2407" max="2407" width="12.77734375" bestFit="1" customWidth="1"/>
    <col min="2408" max="2408" width="13.88671875" bestFit="1" customWidth="1"/>
    <col min="2409" max="2409" width="12.77734375" bestFit="1" customWidth="1"/>
    <col min="2410" max="2411" width="13.88671875" bestFit="1" customWidth="1"/>
    <col min="2412" max="2412" width="14.88671875" bestFit="1" customWidth="1"/>
    <col min="2413" max="2415" width="13.88671875" bestFit="1" customWidth="1"/>
    <col min="2416" max="2416" width="14.88671875" bestFit="1" customWidth="1"/>
    <col min="2417" max="2417" width="13.88671875" bestFit="1" customWidth="1"/>
    <col min="2418" max="2418" width="14.88671875" bestFit="1" customWidth="1"/>
    <col min="2419" max="2419" width="13.88671875" bestFit="1" customWidth="1"/>
    <col min="2420" max="2421" width="9.77734375" bestFit="1" customWidth="1"/>
    <col min="2422" max="2424" width="14.88671875" bestFit="1" customWidth="1"/>
    <col min="2425" max="2425" width="13.88671875" bestFit="1" customWidth="1"/>
    <col min="2426" max="2426" width="12.77734375" bestFit="1" customWidth="1"/>
    <col min="2427" max="2428" width="13.88671875" bestFit="1" customWidth="1"/>
    <col min="2429" max="2429" width="12.77734375" bestFit="1" customWidth="1"/>
    <col min="2430" max="2430" width="14.88671875" bestFit="1" customWidth="1"/>
    <col min="2431" max="2433" width="13.88671875" bestFit="1" customWidth="1"/>
    <col min="2434" max="2434" width="14.88671875" bestFit="1" customWidth="1"/>
    <col min="2435" max="2435" width="12.77734375" bestFit="1" customWidth="1"/>
    <col min="2436" max="2436" width="13.88671875" bestFit="1" customWidth="1"/>
    <col min="2437" max="2439" width="12.77734375" bestFit="1" customWidth="1"/>
    <col min="2440" max="2440" width="13.88671875" bestFit="1" customWidth="1"/>
    <col min="2441" max="2441" width="12.77734375" bestFit="1" customWidth="1"/>
    <col min="2442" max="2448" width="14.88671875" bestFit="1" customWidth="1"/>
    <col min="2449" max="2449" width="13.88671875" bestFit="1" customWidth="1"/>
    <col min="2450" max="2450" width="14.88671875" bestFit="1" customWidth="1"/>
    <col min="2451" max="2451" width="13.88671875" bestFit="1" customWidth="1"/>
    <col min="2452" max="2452" width="14.88671875" bestFit="1" customWidth="1"/>
    <col min="2453" max="2453" width="13.88671875" bestFit="1" customWidth="1"/>
    <col min="2454" max="2454" width="12.77734375" bestFit="1" customWidth="1"/>
    <col min="2455" max="2455" width="13.88671875" bestFit="1" customWidth="1"/>
    <col min="2456" max="2457" width="14.88671875" bestFit="1" customWidth="1"/>
    <col min="2458" max="2458" width="13.88671875" bestFit="1" customWidth="1"/>
    <col min="2459" max="2461" width="14.88671875" bestFit="1" customWidth="1"/>
    <col min="2462" max="2463" width="12.77734375" bestFit="1" customWidth="1"/>
    <col min="2464" max="2466" width="13.88671875" bestFit="1" customWidth="1"/>
    <col min="2467" max="2473" width="14.88671875" bestFit="1" customWidth="1"/>
    <col min="2474" max="2476" width="13.88671875" bestFit="1" customWidth="1"/>
    <col min="2477" max="2477" width="14.88671875" bestFit="1" customWidth="1"/>
    <col min="2478" max="2478" width="15.88671875" bestFit="1" customWidth="1"/>
    <col min="2479" max="2479" width="10.77734375" bestFit="1" customWidth="1"/>
    <col min="2480" max="2483" width="14.88671875" bestFit="1" customWidth="1"/>
    <col min="2484" max="2485" width="15.88671875" bestFit="1" customWidth="1"/>
    <col min="2486" max="2486" width="14.88671875" bestFit="1" customWidth="1"/>
    <col min="2487" max="2489" width="15.88671875" bestFit="1" customWidth="1"/>
    <col min="2490" max="2490" width="9.77734375" bestFit="1" customWidth="1"/>
    <col min="2491" max="2494" width="14.88671875" bestFit="1" customWidth="1"/>
    <col min="2495" max="2495" width="13.88671875" bestFit="1" customWidth="1"/>
    <col min="2496" max="2498" width="14.88671875" bestFit="1" customWidth="1"/>
    <col min="2499" max="2500" width="15.88671875" bestFit="1" customWidth="1"/>
    <col min="2501" max="2502" width="14.88671875" bestFit="1" customWidth="1"/>
    <col min="2503" max="2503" width="15.88671875" bestFit="1" customWidth="1"/>
    <col min="2504" max="2505" width="14.88671875" bestFit="1" customWidth="1"/>
    <col min="2506" max="2506" width="15.88671875" bestFit="1" customWidth="1"/>
    <col min="2507" max="2507" width="14.88671875" bestFit="1" customWidth="1"/>
    <col min="2508" max="2508" width="13.88671875" bestFit="1" customWidth="1"/>
    <col min="2509" max="2512" width="14.88671875" bestFit="1" customWidth="1"/>
    <col min="2513" max="2513" width="13.88671875" bestFit="1" customWidth="1"/>
    <col min="2514" max="2514" width="14.88671875" bestFit="1" customWidth="1"/>
    <col min="2515" max="2515" width="15.88671875" bestFit="1" customWidth="1"/>
    <col min="2516" max="2518" width="14.88671875" bestFit="1" customWidth="1"/>
    <col min="2519" max="2520" width="15.88671875" bestFit="1" customWidth="1"/>
    <col min="2521" max="2522" width="14.88671875" bestFit="1" customWidth="1"/>
    <col min="2523" max="2523" width="15.88671875" bestFit="1" customWidth="1"/>
    <col min="2524" max="2529" width="14.88671875" bestFit="1" customWidth="1"/>
    <col min="2530" max="2530" width="12.77734375" bestFit="1" customWidth="1"/>
    <col min="2531" max="2531" width="13.88671875" bestFit="1" customWidth="1"/>
    <col min="2532" max="2532" width="12.77734375" bestFit="1" customWidth="1"/>
    <col min="2533" max="2534" width="13.88671875" bestFit="1" customWidth="1"/>
    <col min="2535" max="2535" width="12.77734375" bestFit="1" customWidth="1"/>
    <col min="2536" max="2540" width="14.88671875" bestFit="1" customWidth="1"/>
    <col min="2541" max="2541" width="13.88671875" bestFit="1" customWidth="1"/>
    <col min="2542" max="2542" width="14.88671875" bestFit="1" customWidth="1"/>
    <col min="2543" max="2546" width="13.88671875" bestFit="1" customWidth="1"/>
    <col min="2547" max="2547" width="12.77734375" bestFit="1" customWidth="1"/>
    <col min="2548" max="2552" width="14.88671875" bestFit="1" customWidth="1"/>
    <col min="2553" max="2553" width="13.88671875" bestFit="1" customWidth="1"/>
    <col min="2554" max="2559" width="14.88671875" bestFit="1" customWidth="1"/>
    <col min="2560" max="2561" width="13.88671875" bestFit="1" customWidth="1"/>
    <col min="2562" max="2562" width="12.77734375" bestFit="1" customWidth="1"/>
    <col min="2563" max="2565" width="13.88671875" bestFit="1" customWidth="1"/>
    <col min="2566" max="2566" width="14.88671875" bestFit="1" customWidth="1"/>
    <col min="2567" max="2568" width="13.88671875" bestFit="1" customWidth="1"/>
    <col min="2569" max="2569" width="14.88671875" bestFit="1" customWidth="1"/>
    <col min="2570" max="2570" width="9.77734375" bestFit="1" customWidth="1"/>
    <col min="2571" max="2571" width="13.88671875" bestFit="1" customWidth="1"/>
    <col min="2572" max="2573" width="14.88671875" bestFit="1" customWidth="1"/>
    <col min="2574" max="2578" width="13.88671875" bestFit="1" customWidth="1"/>
    <col min="2579" max="2579" width="14.88671875" bestFit="1" customWidth="1"/>
    <col min="2580" max="2580" width="13.88671875" bestFit="1" customWidth="1"/>
    <col min="2581" max="2583" width="14.88671875" bestFit="1" customWidth="1"/>
    <col min="2584" max="2584" width="13.88671875" bestFit="1" customWidth="1"/>
    <col min="2585" max="2585" width="14.88671875" bestFit="1" customWidth="1"/>
    <col min="2586" max="2586" width="13.88671875" bestFit="1" customWidth="1"/>
    <col min="2587" max="2589" width="14.88671875" bestFit="1" customWidth="1"/>
    <col min="2590" max="2590" width="13.88671875" bestFit="1" customWidth="1"/>
    <col min="2591" max="2591" width="14.88671875" bestFit="1" customWidth="1"/>
    <col min="2592" max="2596" width="13.88671875" bestFit="1" customWidth="1"/>
    <col min="2597" max="2598" width="12.77734375" bestFit="1" customWidth="1"/>
    <col min="2599" max="2600" width="13.88671875" bestFit="1" customWidth="1"/>
    <col min="2601" max="2601" width="12.77734375" bestFit="1" customWidth="1"/>
    <col min="2602" max="2607" width="13.88671875" bestFit="1" customWidth="1"/>
    <col min="2608" max="2609" width="14.88671875" bestFit="1" customWidth="1"/>
    <col min="2610" max="2610" width="13.88671875" bestFit="1" customWidth="1"/>
    <col min="2611" max="2611" width="14.88671875" bestFit="1" customWidth="1"/>
    <col min="2612" max="2612" width="13.88671875" bestFit="1" customWidth="1"/>
    <col min="2613" max="2613" width="14.88671875" bestFit="1" customWidth="1"/>
    <col min="2614" max="2615" width="13.88671875" bestFit="1" customWidth="1"/>
    <col min="2616" max="2616" width="14.88671875" bestFit="1" customWidth="1"/>
    <col min="2617" max="2617" width="13.88671875" bestFit="1" customWidth="1"/>
    <col min="2618" max="2623" width="14.88671875" bestFit="1" customWidth="1"/>
    <col min="2624" max="2625" width="13.88671875" bestFit="1" customWidth="1"/>
    <col min="2626" max="2630" width="14.88671875" bestFit="1" customWidth="1"/>
    <col min="2631" max="2632" width="12.77734375" bestFit="1" customWidth="1"/>
    <col min="2633" max="2633" width="13.88671875" bestFit="1" customWidth="1"/>
    <col min="2634" max="2635" width="12.77734375" bestFit="1" customWidth="1"/>
    <col min="2636" max="2639" width="13.88671875" bestFit="1" customWidth="1"/>
    <col min="2640" max="2642" width="14.88671875" bestFit="1" customWidth="1"/>
    <col min="2643" max="2643" width="13.88671875" bestFit="1" customWidth="1"/>
    <col min="2644" max="2644" width="14.88671875" bestFit="1" customWidth="1"/>
    <col min="2645" max="2645" width="13.88671875" bestFit="1" customWidth="1"/>
    <col min="2646" max="2649" width="14.88671875" bestFit="1" customWidth="1"/>
    <col min="2650" max="2652" width="13.88671875" bestFit="1" customWidth="1"/>
    <col min="2653" max="2653" width="14.88671875" bestFit="1" customWidth="1"/>
    <col min="2654" max="2654" width="13.88671875" bestFit="1" customWidth="1"/>
    <col min="2655" max="2655" width="14.88671875" bestFit="1" customWidth="1"/>
    <col min="2656" max="2657" width="13.88671875" bestFit="1" customWidth="1"/>
    <col min="2658" max="2660" width="14.88671875" bestFit="1" customWidth="1"/>
    <col min="2661" max="2662" width="13.88671875" bestFit="1" customWidth="1"/>
    <col min="2663" max="2668" width="14.88671875" bestFit="1" customWidth="1"/>
    <col min="2669" max="2670" width="13.88671875" bestFit="1" customWidth="1"/>
    <col min="2671" max="2673" width="14.88671875" bestFit="1" customWidth="1"/>
    <col min="2674" max="2674" width="13.88671875" bestFit="1" customWidth="1"/>
    <col min="2675" max="2678" width="14.88671875" bestFit="1" customWidth="1"/>
    <col min="2679" max="2679" width="12.77734375" bestFit="1" customWidth="1"/>
    <col min="2680" max="2680" width="13.88671875" bestFit="1" customWidth="1"/>
    <col min="2681" max="2682" width="12.77734375" bestFit="1" customWidth="1"/>
    <col min="2683" max="2684" width="13.88671875" bestFit="1" customWidth="1"/>
    <col min="2685" max="2686" width="12.77734375" bestFit="1" customWidth="1"/>
    <col min="2687" max="2687" width="13.88671875" bestFit="1" customWidth="1"/>
    <col min="2688" max="2688" width="12.77734375" bestFit="1" customWidth="1"/>
    <col min="2689" max="2689" width="13.88671875" bestFit="1" customWidth="1"/>
    <col min="2690" max="2690" width="12.77734375" bestFit="1" customWidth="1"/>
    <col min="2691" max="2693" width="13.88671875" bestFit="1" customWidth="1"/>
    <col min="2694" max="2694" width="12.77734375" bestFit="1" customWidth="1"/>
    <col min="2695" max="2695" width="13.88671875" bestFit="1" customWidth="1"/>
    <col min="2696" max="2696" width="12.77734375" bestFit="1" customWidth="1"/>
    <col min="2697" max="2698" width="13.88671875" bestFit="1" customWidth="1"/>
    <col min="2699" max="2704" width="14.88671875" bestFit="1" customWidth="1"/>
    <col min="2705" max="2705" width="9.77734375" bestFit="1" customWidth="1"/>
    <col min="2706" max="2708" width="14.88671875" bestFit="1" customWidth="1"/>
    <col min="2709" max="2710" width="13.88671875" bestFit="1" customWidth="1"/>
    <col min="2711" max="2717" width="14.88671875" bestFit="1" customWidth="1"/>
    <col min="2718" max="2718" width="13.88671875" bestFit="1" customWidth="1"/>
    <col min="2719" max="2722" width="14.88671875" bestFit="1" customWidth="1"/>
    <col min="2723" max="2725" width="13.88671875" bestFit="1" customWidth="1"/>
    <col min="2726" max="2726" width="14.88671875" bestFit="1" customWidth="1"/>
    <col min="2727" max="2727" width="13.88671875" bestFit="1" customWidth="1"/>
    <col min="2728" max="2728" width="14.88671875" bestFit="1" customWidth="1"/>
    <col min="2729" max="2729" width="13.88671875" bestFit="1" customWidth="1"/>
    <col min="2730" max="2732" width="14.88671875" bestFit="1" customWidth="1"/>
    <col min="2733" max="2733" width="13.88671875" bestFit="1" customWidth="1"/>
    <col min="2734" max="2735" width="14.88671875" bestFit="1" customWidth="1"/>
    <col min="2736" max="2737" width="13.88671875" bestFit="1" customWidth="1"/>
    <col min="2738" max="2739" width="14.88671875" bestFit="1" customWidth="1"/>
    <col min="2740" max="2740" width="13.88671875" bestFit="1" customWidth="1"/>
    <col min="2741" max="2746" width="14.88671875" bestFit="1" customWidth="1"/>
    <col min="2747" max="2748" width="12.77734375" bestFit="1" customWidth="1"/>
    <col min="2749" max="2750" width="13.88671875" bestFit="1" customWidth="1"/>
    <col min="2751" max="2751" width="12.77734375" bestFit="1" customWidth="1"/>
    <col min="2752" max="2754" width="13.88671875" bestFit="1" customWidth="1"/>
    <col min="2755" max="2755" width="12.77734375" bestFit="1" customWidth="1"/>
    <col min="2756" max="2757" width="13.88671875" bestFit="1" customWidth="1"/>
    <col min="2758" max="2758" width="8.77734375" bestFit="1" customWidth="1"/>
    <col min="2759" max="2763" width="13.88671875" bestFit="1" customWidth="1"/>
    <col min="2764" max="2764" width="12.77734375" bestFit="1" customWidth="1"/>
    <col min="2765" max="2766" width="14.88671875" bestFit="1" customWidth="1"/>
    <col min="2767" max="2767" width="13.88671875" bestFit="1" customWidth="1"/>
    <col min="2768" max="2769" width="14.88671875" bestFit="1" customWidth="1"/>
    <col min="2770" max="2770" width="13.88671875" bestFit="1" customWidth="1"/>
    <col min="2771" max="2773" width="14.88671875" bestFit="1" customWidth="1"/>
    <col min="2774" max="2774" width="13.88671875" bestFit="1" customWidth="1"/>
    <col min="2775" max="2776" width="14.88671875" bestFit="1" customWidth="1"/>
    <col min="2777" max="2777" width="13.88671875" bestFit="1" customWidth="1"/>
    <col min="2778" max="2778" width="14.88671875" bestFit="1" customWidth="1"/>
    <col min="2779" max="2779" width="13.88671875" bestFit="1" customWidth="1"/>
    <col min="2780" max="2781" width="14.88671875" bestFit="1" customWidth="1"/>
    <col min="2782" max="2782" width="13.88671875" bestFit="1" customWidth="1"/>
    <col min="2783" max="2785" width="14.88671875" bestFit="1" customWidth="1"/>
    <col min="2786" max="2786" width="13.88671875" bestFit="1" customWidth="1"/>
    <col min="2787" max="2787" width="14.88671875" bestFit="1" customWidth="1"/>
    <col min="2788" max="2788" width="13.88671875" bestFit="1" customWidth="1"/>
    <col min="2789" max="2790" width="14.88671875" bestFit="1" customWidth="1"/>
    <col min="2791" max="2791" width="13.88671875" bestFit="1" customWidth="1"/>
    <col min="2792" max="2794" width="14.88671875" bestFit="1" customWidth="1"/>
    <col min="2795" max="2796" width="13.88671875" bestFit="1" customWidth="1"/>
    <col min="2797" max="2797" width="14.88671875" bestFit="1" customWidth="1"/>
    <col min="2798" max="2799" width="13.88671875" bestFit="1" customWidth="1"/>
    <col min="2800" max="2804" width="14.88671875" bestFit="1" customWidth="1"/>
    <col min="2805" max="2805" width="13.88671875" bestFit="1" customWidth="1"/>
    <col min="2806" max="2806" width="12.77734375" bestFit="1" customWidth="1"/>
    <col min="2807" max="2809" width="13.88671875" bestFit="1" customWidth="1"/>
    <col min="2810" max="2810" width="12.77734375" bestFit="1" customWidth="1"/>
    <col min="2811" max="2813" width="13.88671875" bestFit="1" customWidth="1"/>
    <col min="2814" max="2819" width="14.88671875" bestFit="1" customWidth="1"/>
    <col min="2820" max="2823" width="13.88671875" bestFit="1" customWidth="1"/>
    <col min="2824" max="2828" width="14.88671875" bestFit="1" customWidth="1"/>
    <col min="2829" max="2829" width="13.88671875" bestFit="1" customWidth="1"/>
    <col min="2830" max="2830" width="9.77734375" bestFit="1" customWidth="1"/>
    <col min="2831" max="2831" width="14.88671875" bestFit="1" customWidth="1"/>
    <col min="2832" max="2832" width="13.88671875" bestFit="1" customWidth="1"/>
    <col min="2833" max="2835" width="14.88671875" bestFit="1" customWidth="1"/>
    <col min="2836" max="2836" width="13.88671875" bestFit="1" customWidth="1"/>
    <col min="2837" max="2837" width="14.88671875" bestFit="1" customWidth="1"/>
    <col min="2838" max="2838" width="13.88671875" bestFit="1" customWidth="1"/>
    <col min="2839" max="2841" width="14.88671875" bestFit="1" customWidth="1"/>
    <col min="2842" max="2843" width="13.88671875" bestFit="1" customWidth="1"/>
    <col min="2844" max="2844" width="14.88671875" bestFit="1" customWidth="1"/>
    <col min="2845" max="2846" width="13.88671875" bestFit="1" customWidth="1"/>
    <col min="2847" max="2849" width="14.88671875" bestFit="1" customWidth="1"/>
    <col min="2850" max="2850" width="9.77734375" bestFit="1" customWidth="1"/>
    <col min="2851" max="2852" width="13.88671875" bestFit="1" customWidth="1"/>
    <col min="2853" max="2856" width="14.88671875" bestFit="1" customWidth="1"/>
    <col min="2857" max="2857" width="13.88671875" bestFit="1" customWidth="1"/>
    <col min="2858" max="2859" width="14.88671875" bestFit="1" customWidth="1"/>
    <col min="2860" max="2861" width="13.88671875" bestFit="1" customWidth="1"/>
    <col min="2862" max="2862" width="14.88671875" bestFit="1" customWidth="1"/>
    <col min="2863" max="2863" width="13.88671875" bestFit="1" customWidth="1"/>
    <col min="2864" max="2865" width="15.88671875" bestFit="1" customWidth="1"/>
    <col min="2866" max="2867" width="14.88671875" bestFit="1" customWidth="1"/>
    <col min="2868" max="2870" width="15.88671875" bestFit="1" customWidth="1"/>
    <col min="2871" max="2872" width="14.88671875" bestFit="1" customWidth="1"/>
    <col min="2873" max="2874" width="15.88671875" bestFit="1" customWidth="1"/>
    <col min="2875" max="2877" width="14.88671875" bestFit="1" customWidth="1"/>
    <col min="2878" max="2878" width="15.88671875" bestFit="1" customWidth="1"/>
    <col min="2879" max="2879" width="10.77734375" bestFit="1" customWidth="1"/>
    <col min="2880" max="2884" width="14.88671875" bestFit="1" customWidth="1"/>
    <col min="2885" max="2886" width="15.88671875" bestFit="1" customWidth="1"/>
    <col min="2887" max="2887" width="13.88671875" bestFit="1" customWidth="1"/>
    <col min="2888" max="2890" width="14.88671875" bestFit="1" customWidth="1"/>
    <col min="2891" max="2891" width="9.77734375" bestFit="1" customWidth="1"/>
    <col min="2892" max="2892" width="13.88671875" bestFit="1" customWidth="1"/>
    <col min="2893" max="2893" width="14.88671875" bestFit="1" customWidth="1"/>
    <col min="2894" max="2894" width="13.88671875" bestFit="1" customWidth="1"/>
    <col min="2895" max="2899" width="14.88671875" bestFit="1" customWidth="1"/>
    <col min="2900" max="2902" width="13.88671875" bestFit="1" customWidth="1"/>
    <col min="2903" max="2904" width="14.88671875" bestFit="1" customWidth="1"/>
    <col min="2905" max="2906" width="15.88671875" bestFit="1" customWidth="1"/>
    <col min="2907" max="2907" width="14.88671875" bestFit="1" customWidth="1"/>
    <col min="2908" max="2911" width="15.88671875" bestFit="1" customWidth="1"/>
    <col min="2912" max="2913" width="14.88671875" bestFit="1" customWidth="1"/>
    <col min="2914" max="2914" width="15.88671875" bestFit="1" customWidth="1"/>
    <col min="2915" max="2916" width="14.88671875" bestFit="1" customWidth="1"/>
    <col min="2917" max="2917" width="10.77734375" bestFit="1" customWidth="1"/>
    <col min="2918" max="2919" width="14.88671875" bestFit="1" customWidth="1"/>
    <col min="2920" max="2920" width="15.88671875" bestFit="1" customWidth="1"/>
    <col min="2921" max="2921" width="14.88671875" bestFit="1" customWidth="1"/>
    <col min="2922" max="2922" width="15.88671875" bestFit="1" customWidth="1"/>
    <col min="2923" max="2925" width="14.88671875" bestFit="1" customWidth="1"/>
    <col min="2926" max="2927" width="15.88671875" bestFit="1" customWidth="1"/>
    <col min="2928" max="2928" width="14.88671875" bestFit="1" customWidth="1"/>
    <col min="2929" max="2929" width="15.88671875" bestFit="1" customWidth="1"/>
    <col min="2930" max="2931" width="14.88671875" bestFit="1" customWidth="1"/>
    <col min="2932" max="2932" width="15.88671875" bestFit="1" customWidth="1"/>
    <col min="2933" max="2934" width="14.88671875" bestFit="1" customWidth="1"/>
    <col min="2935" max="2936" width="15.88671875" bestFit="1" customWidth="1"/>
    <col min="2937" max="2937" width="14.88671875" bestFit="1" customWidth="1"/>
    <col min="2938" max="2939" width="15.88671875" bestFit="1" customWidth="1"/>
    <col min="2940" max="2942" width="13.88671875" bestFit="1" customWidth="1"/>
    <col min="2943" max="2945" width="14.88671875" bestFit="1" customWidth="1"/>
    <col min="2946" max="2946" width="13.88671875" bestFit="1" customWidth="1"/>
    <col min="2947" max="2948" width="14.88671875" bestFit="1" customWidth="1"/>
    <col min="2949" max="2949" width="13.88671875" bestFit="1" customWidth="1"/>
    <col min="2950" max="2950" width="14.88671875" bestFit="1" customWidth="1"/>
    <col min="2951" max="2951" width="13.88671875" bestFit="1" customWidth="1"/>
    <col min="2952" max="2952" width="14.88671875" bestFit="1" customWidth="1"/>
    <col min="2953" max="2953" width="13.88671875" bestFit="1" customWidth="1"/>
    <col min="2954" max="2954" width="15.88671875" bestFit="1" customWidth="1"/>
    <col min="2955" max="2956" width="14.88671875" bestFit="1" customWidth="1"/>
    <col min="2957" max="2958" width="15.88671875" bestFit="1" customWidth="1"/>
    <col min="2959" max="2960" width="14.88671875" bestFit="1" customWidth="1"/>
    <col min="2961" max="2961" width="15.88671875" bestFit="1" customWidth="1"/>
    <col min="2962" max="2963" width="14.88671875" bestFit="1" customWidth="1"/>
    <col min="2964" max="2965" width="15.88671875" bestFit="1" customWidth="1"/>
    <col min="2966" max="2969" width="14.88671875" bestFit="1" customWidth="1"/>
    <col min="2970" max="2971" width="15.88671875" bestFit="1" customWidth="1"/>
    <col min="2972" max="2973" width="14.88671875" bestFit="1" customWidth="1"/>
    <col min="2974" max="2974" width="15.88671875" bestFit="1" customWidth="1"/>
    <col min="2975" max="2975" width="10.77734375" bestFit="1" customWidth="1"/>
    <col min="2976" max="2977" width="15.88671875" bestFit="1" customWidth="1"/>
    <col min="2978" max="2978" width="10.77734375" bestFit="1" customWidth="1"/>
    <col min="2979" max="2979" width="14.88671875" bestFit="1" customWidth="1"/>
    <col min="2980" max="2983" width="15.88671875" bestFit="1" customWidth="1"/>
    <col min="2984" max="2986" width="12.77734375" bestFit="1" customWidth="1"/>
    <col min="2987" max="2988" width="13.88671875" bestFit="1" customWidth="1"/>
    <col min="2989" max="2989" width="12.77734375" bestFit="1" customWidth="1"/>
    <col min="2990" max="2993" width="13.88671875" bestFit="1" customWidth="1"/>
    <col min="2994" max="2995" width="12.77734375" bestFit="1" customWidth="1"/>
    <col min="2996" max="3002" width="14.88671875" bestFit="1" customWidth="1"/>
    <col min="3003" max="3004" width="13.88671875" bestFit="1" customWidth="1"/>
    <col min="3005" max="3012" width="14.88671875" bestFit="1" customWidth="1"/>
    <col min="3013" max="3014" width="12.77734375" bestFit="1" customWidth="1"/>
    <col min="3015" max="3015" width="13.88671875" bestFit="1" customWidth="1"/>
    <col min="3016" max="3018" width="12.77734375" bestFit="1" customWidth="1"/>
    <col min="3019" max="3021" width="13.88671875" bestFit="1" customWidth="1"/>
    <col min="3022" max="3022" width="12.77734375" bestFit="1" customWidth="1"/>
    <col min="3023" max="3023" width="13.88671875" bestFit="1" customWidth="1"/>
    <col min="3024" max="3024" width="14.88671875" bestFit="1" customWidth="1"/>
    <col min="3025" max="3025" width="13.88671875" bestFit="1" customWidth="1"/>
    <col min="3026" max="3028" width="14.88671875" bestFit="1" customWidth="1"/>
    <col min="3029" max="3030" width="13.88671875" bestFit="1" customWidth="1"/>
    <col min="3031" max="3035" width="14.88671875" bestFit="1" customWidth="1"/>
    <col min="3036" max="3036" width="13.88671875" bestFit="1" customWidth="1"/>
    <col min="3037" max="3044" width="14.88671875" bestFit="1" customWidth="1"/>
    <col min="3045" max="3046" width="13.88671875" bestFit="1" customWidth="1"/>
    <col min="3047" max="3048" width="14.88671875" bestFit="1" customWidth="1"/>
    <col min="3049" max="3049" width="13.88671875" bestFit="1" customWidth="1"/>
    <col min="3050" max="3052" width="14.88671875" bestFit="1" customWidth="1"/>
    <col min="3053" max="3054" width="12.77734375" bestFit="1" customWidth="1"/>
    <col min="3055" max="3055" width="13.88671875" bestFit="1" customWidth="1"/>
    <col min="3056" max="3057" width="12.77734375" bestFit="1" customWidth="1"/>
    <col min="3058" max="3060" width="13.88671875" bestFit="1" customWidth="1"/>
    <col min="3061" max="3061" width="12.77734375" bestFit="1" customWidth="1"/>
    <col min="3062" max="3063" width="13.88671875" bestFit="1" customWidth="1"/>
    <col min="3064" max="3064" width="12.77734375" bestFit="1" customWidth="1"/>
    <col min="3065" max="3068" width="13.88671875" bestFit="1" customWidth="1"/>
    <col min="3069" max="3069" width="12.77734375" bestFit="1" customWidth="1"/>
    <col min="3070" max="3072" width="13.88671875" bestFit="1" customWidth="1"/>
    <col min="3073" max="3073" width="14.88671875" bestFit="1" customWidth="1"/>
    <col min="3074" max="3074" width="13.88671875" bestFit="1" customWidth="1"/>
    <col min="3075" max="3076" width="14.88671875" bestFit="1" customWidth="1"/>
    <col min="3077" max="3078" width="13.88671875" bestFit="1" customWidth="1"/>
    <col min="3079" max="3079" width="14.88671875" bestFit="1" customWidth="1"/>
    <col min="3080" max="3080" width="13.88671875" bestFit="1" customWidth="1"/>
    <col min="3081" max="3094" width="14.88671875" bestFit="1" customWidth="1"/>
    <col min="3095" max="3095" width="13.88671875" bestFit="1" customWidth="1"/>
    <col min="3096" max="3097" width="14.88671875" bestFit="1" customWidth="1"/>
    <col min="3098" max="3098" width="13.88671875" bestFit="1" customWidth="1"/>
    <col min="3099" max="3100" width="14.88671875" bestFit="1" customWidth="1"/>
    <col min="3101" max="3102" width="13.88671875" bestFit="1" customWidth="1"/>
    <col min="3103" max="3103" width="9.77734375" bestFit="1" customWidth="1"/>
    <col min="3104" max="3107" width="14.88671875" bestFit="1" customWidth="1"/>
    <col min="3108" max="3108" width="13.88671875" bestFit="1" customWidth="1"/>
    <col min="3109" max="3110" width="14.88671875" bestFit="1" customWidth="1"/>
    <col min="3111" max="3112" width="12.77734375" bestFit="1" customWidth="1"/>
    <col min="3113" max="3115" width="13.88671875" bestFit="1" customWidth="1"/>
    <col min="3116" max="3116" width="12.77734375" bestFit="1" customWidth="1"/>
    <col min="3117" max="3118" width="13.88671875" bestFit="1" customWidth="1"/>
    <col min="3119" max="3119" width="12.77734375" bestFit="1" customWidth="1"/>
    <col min="3120" max="3122" width="13.88671875" bestFit="1" customWidth="1"/>
    <col min="3123" max="3125" width="12.77734375" bestFit="1" customWidth="1"/>
    <col min="3126" max="3127" width="13.88671875" bestFit="1" customWidth="1"/>
    <col min="3128" max="3128" width="12.77734375" bestFit="1" customWidth="1"/>
    <col min="3129" max="3132" width="13.88671875" bestFit="1" customWidth="1"/>
    <col min="3133" max="3135" width="14.88671875" bestFit="1" customWidth="1"/>
    <col min="3136" max="3136" width="13.88671875" bestFit="1" customWidth="1"/>
    <col min="3137" max="3137" width="14.88671875" bestFit="1" customWidth="1"/>
    <col min="3138" max="3138" width="9.77734375" bestFit="1" customWidth="1"/>
    <col min="3139" max="3139" width="14.88671875" bestFit="1" customWidth="1"/>
    <col min="3140" max="3140" width="13.88671875" bestFit="1" customWidth="1"/>
    <col min="3141" max="3142" width="14.88671875" bestFit="1" customWidth="1"/>
    <col min="3143" max="3144" width="13.88671875" bestFit="1" customWidth="1"/>
    <col min="3145" max="3145" width="14.88671875" bestFit="1" customWidth="1"/>
    <col min="3146" max="3146" width="13.88671875" bestFit="1" customWidth="1"/>
    <col min="3147" max="3149" width="14.88671875" bestFit="1" customWidth="1"/>
    <col min="3150" max="3150" width="13.88671875" bestFit="1" customWidth="1"/>
    <col min="3151" max="3151" width="14.88671875" bestFit="1" customWidth="1"/>
    <col min="3152" max="3152" width="9.77734375" bestFit="1" customWidth="1"/>
    <col min="3153" max="3154" width="13.88671875" bestFit="1" customWidth="1"/>
    <col min="3155" max="3156" width="14.88671875" bestFit="1" customWidth="1"/>
    <col min="3157" max="3157" width="13.88671875" bestFit="1" customWidth="1"/>
    <col min="3158" max="3158" width="14.88671875" bestFit="1" customWidth="1"/>
    <col min="3159" max="3159" width="9.77734375" bestFit="1" customWidth="1"/>
    <col min="3160" max="3164" width="14.88671875" bestFit="1" customWidth="1"/>
    <col min="3165" max="3167" width="12.77734375" bestFit="1" customWidth="1"/>
    <col min="3168" max="3171" width="13.88671875" bestFit="1" customWidth="1"/>
    <col min="3172" max="3172" width="12.77734375" bestFit="1" customWidth="1"/>
    <col min="3173" max="3173" width="13.88671875" bestFit="1" customWidth="1"/>
    <col min="3174" max="3174" width="12.77734375" bestFit="1" customWidth="1"/>
    <col min="3175" max="3177" width="13.88671875" bestFit="1" customWidth="1"/>
    <col min="3178" max="3178" width="12.77734375" bestFit="1" customWidth="1"/>
    <col min="3179" max="3181" width="13.88671875" bestFit="1" customWidth="1"/>
    <col min="3182" max="3184" width="12.77734375" bestFit="1" customWidth="1"/>
    <col min="3185" max="3186" width="13.88671875" bestFit="1" customWidth="1"/>
    <col min="3187" max="3189" width="14.88671875" bestFit="1" customWidth="1"/>
    <col min="3190" max="3190" width="13.88671875" bestFit="1" customWidth="1"/>
    <col min="3191" max="3192" width="14.88671875" bestFit="1" customWidth="1"/>
    <col min="3193" max="3194" width="13.88671875" bestFit="1" customWidth="1"/>
    <col min="3195" max="3200" width="14.88671875" bestFit="1" customWidth="1"/>
    <col min="3201" max="3201" width="13.88671875" bestFit="1" customWidth="1"/>
    <col min="3202" max="3203" width="14.88671875" bestFit="1" customWidth="1"/>
    <col min="3204" max="3204" width="13.88671875" bestFit="1" customWidth="1"/>
    <col min="3205" max="3207" width="14.88671875" bestFit="1" customWidth="1"/>
    <col min="3208" max="3210" width="13.88671875" bestFit="1" customWidth="1"/>
    <col min="3211" max="3216" width="14.88671875" bestFit="1" customWidth="1"/>
    <col min="3217" max="3219" width="12.77734375" bestFit="1" customWidth="1"/>
    <col min="3220" max="3220" width="13.88671875" bestFit="1" customWidth="1"/>
    <col min="3221" max="3221" width="12.77734375" bestFit="1" customWidth="1"/>
    <col min="3222" max="3222" width="8.77734375" bestFit="1" customWidth="1"/>
    <col min="3223" max="3224" width="12.77734375" bestFit="1" customWidth="1"/>
    <col min="3225" max="3226" width="13.88671875" bestFit="1" customWidth="1"/>
    <col min="3227" max="3227" width="8.77734375" bestFit="1" customWidth="1"/>
    <col min="3228" max="3230" width="13.88671875" bestFit="1" customWidth="1"/>
    <col min="3231" max="3233" width="12.77734375" bestFit="1" customWidth="1"/>
    <col min="3234" max="3234" width="13.88671875" bestFit="1" customWidth="1"/>
    <col min="3235" max="3235" width="12.77734375" bestFit="1" customWidth="1"/>
    <col min="3236" max="3236" width="13.88671875" bestFit="1" customWidth="1"/>
    <col min="3237" max="3238" width="14.88671875" bestFit="1" customWidth="1"/>
    <col min="3239" max="3240" width="13.88671875" bestFit="1" customWidth="1"/>
    <col min="3241" max="3244" width="14.88671875" bestFit="1" customWidth="1"/>
    <col min="3245" max="3245" width="13.88671875" bestFit="1" customWidth="1"/>
    <col min="3246" max="3248" width="14.88671875" bestFit="1" customWidth="1"/>
    <col min="3249" max="3249" width="13.88671875" bestFit="1" customWidth="1"/>
    <col min="3250" max="3252" width="14.88671875" bestFit="1" customWidth="1"/>
    <col min="3253" max="3253" width="13.88671875" bestFit="1" customWidth="1"/>
    <col min="3254" max="3255" width="14.88671875" bestFit="1" customWidth="1"/>
    <col min="3256" max="3256" width="13.88671875" bestFit="1" customWidth="1"/>
    <col min="3257" max="3259" width="14.88671875" bestFit="1" customWidth="1"/>
    <col min="3260" max="3260" width="13.88671875" bestFit="1" customWidth="1"/>
    <col min="3261" max="3264" width="14.88671875" bestFit="1" customWidth="1"/>
    <col min="3265" max="3265" width="13.88671875" bestFit="1" customWidth="1"/>
    <col min="3266" max="3268" width="14.88671875" bestFit="1" customWidth="1"/>
    <col min="3269" max="3269" width="13.88671875" bestFit="1" customWidth="1"/>
    <col min="3270" max="3274" width="14.88671875" bestFit="1" customWidth="1"/>
    <col min="3275" max="3275" width="13.88671875" bestFit="1" customWidth="1"/>
    <col min="3276" max="3276" width="14.88671875" bestFit="1" customWidth="1"/>
    <col min="3277" max="3277" width="13.88671875" bestFit="1" customWidth="1"/>
    <col min="3278" max="3283" width="14.88671875" bestFit="1" customWidth="1"/>
    <col min="3284" max="3284" width="13.88671875" bestFit="1" customWidth="1"/>
    <col min="3285" max="3286" width="14.88671875" bestFit="1" customWidth="1"/>
    <col min="3287" max="3287" width="12.77734375" bestFit="1" customWidth="1"/>
    <col min="3288" max="3288" width="13.88671875" bestFit="1" customWidth="1"/>
    <col min="3289" max="3289" width="12.77734375" bestFit="1" customWidth="1"/>
    <col min="3290" max="3297" width="13.88671875" bestFit="1" customWidth="1"/>
    <col min="3298" max="3298" width="12.77734375" bestFit="1" customWidth="1"/>
    <col min="3299" max="3303" width="13.88671875" bestFit="1" customWidth="1"/>
    <col min="3304" max="3306" width="14.88671875" bestFit="1" customWidth="1"/>
    <col min="3307" max="3307" width="13.88671875" bestFit="1" customWidth="1"/>
    <col min="3308" max="3308" width="14.88671875" bestFit="1" customWidth="1"/>
    <col min="3309" max="3309" width="13.88671875" bestFit="1" customWidth="1"/>
    <col min="3310" max="3311" width="14.88671875" bestFit="1" customWidth="1"/>
    <col min="3312" max="3313" width="13.88671875" bestFit="1" customWidth="1"/>
    <col min="3314" max="3315" width="14.88671875" bestFit="1" customWidth="1"/>
    <col min="3316" max="3316" width="9.77734375" bestFit="1" customWidth="1"/>
    <col min="3317" max="3320" width="14.88671875" bestFit="1" customWidth="1"/>
    <col min="3321" max="3321" width="13.88671875" bestFit="1" customWidth="1"/>
    <col min="3322" max="3323" width="14.88671875" bestFit="1" customWidth="1"/>
    <col min="3324" max="3324" width="13.88671875" bestFit="1" customWidth="1"/>
    <col min="3325" max="3326" width="14.88671875" bestFit="1" customWidth="1"/>
    <col min="3327" max="3327" width="13.88671875" bestFit="1" customWidth="1"/>
    <col min="3328" max="3328" width="14.88671875" bestFit="1" customWidth="1"/>
    <col min="3329" max="3332" width="13.88671875" bestFit="1" customWidth="1"/>
    <col min="3333" max="3340" width="14.88671875" bestFit="1" customWidth="1"/>
    <col min="3341" max="3342" width="13.88671875" bestFit="1" customWidth="1"/>
    <col min="3343" max="3343" width="14.88671875" bestFit="1" customWidth="1"/>
    <col min="3344" max="3344" width="13.88671875" bestFit="1" customWidth="1"/>
    <col min="3345" max="3346" width="14.88671875" bestFit="1" customWidth="1"/>
    <col min="3347" max="3351" width="13.88671875" bestFit="1" customWidth="1"/>
    <col min="3352" max="3352" width="12.77734375" bestFit="1" customWidth="1"/>
    <col min="3353" max="3359" width="13.88671875" bestFit="1" customWidth="1"/>
    <col min="3360" max="3363" width="14.88671875" bestFit="1" customWidth="1"/>
    <col min="3364" max="3364" width="9.77734375" bestFit="1" customWidth="1"/>
    <col min="3365" max="3367" width="13.88671875" bestFit="1" customWidth="1"/>
    <col min="3368" max="3369" width="14.88671875" bestFit="1" customWidth="1"/>
    <col min="3370" max="3373" width="13.88671875" bestFit="1" customWidth="1"/>
    <col min="3374" max="3383" width="14.88671875" bestFit="1" customWidth="1"/>
    <col min="3384" max="3384" width="13.88671875" bestFit="1" customWidth="1"/>
    <col min="3385" max="3388" width="14.88671875" bestFit="1" customWidth="1"/>
    <col min="3389" max="3389" width="13.88671875" bestFit="1" customWidth="1"/>
    <col min="3390" max="3391" width="14.88671875" bestFit="1" customWidth="1"/>
    <col min="3392" max="3392" width="13.88671875" bestFit="1" customWidth="1"/>
    <col min="3393" max="3394" width="14.88671875" bestFit="1" customWidth="1"/>
    <col min="3395" max="3395" width="13.88671875" bestFit="1" customWidth="1"/>
    <col min="3396" max="3396" width="9.77734375" bestFit="1" customWidth="1"/>
    <col min="3397" max="3397" width="13.88671875" bestFit="1" customWidth="1"/>
    <col min="3398" max="3398" width="14.88671875" bestFit="1" customWidth="1"/>
    <col min="3399" max="3400" width="12.77734375" bestFit="1" customWidth="1"/>
    <col min="3401" max="3401" width="13.88671875" bestFit="1" customWidth="1"/>
    <col min="3402" max="3402" width="12.77734375" bestFit="1" customWidth="1"/>
    <col min="3403" max="3405" width="13.88671875" bestFit="1" customWidth="1"/>
    <col min="3406" max="3406" width="12.77734375" bestFit="1" customWidth="1"/>
    <col min="3407" max="3409" width="13.88671875" bestFit="1" customWidth="1"/>
    <col min="3410" max="3410" width="14.88671875" bestFit="1" customWidth="1"/>
    <col min="3411" max="3411" width="13.88671875" bestFit="1" customWidth="1"/>
    <col min="3412" max="3412" width="14.88671875" bestFit="1" customWidth="1"/>
    <col min="3413" max="3413" width="9.77734375" bestFit="1" customWidth="1"/>
    <col min="3414" max="3419" width="14.88671875" bestFit="1" customWidth="1"/>
    <col min="3420" max="3420" width="13.88671875" bestFit="1" customWidth="1"/>
    <col min="3421" max="3421" width="14.88671875" bestFit="1" customWidth="1"/>
    <col min="3422" max="3422" width="13.88671875" bestFit="1" customWidth="1"/>
    <col min="3423" max="3427" width="14.88671875" bestFit="1" customWidth="1"/>
    <col min="3428" max="3428" width="13.88671875" bestFit="1" customWidth="1"/>
    <col min="3429" max="3430" width="14.88671875" bestFit="1" customWidth="1"/>
    <col min="3431" max="3431" width="13.88671875" bestFit="1" customWidth="1"/>
    <col min="3432" max="3442" width="14.88671875" bestFit="1" customWidth="1"/>
    <col min="3443" max="3445" width="13.88671875" bestFit="1" customWidth="1"/>
    <col min="3446" max="3446" width="9.77734375" bestFit="1" customWidth="1"/>
    <col min="3447" max="3447" width="15.88671875" bestFit="1" customWidth="1"/>
    <col min="3448" max="3449" width="14.88671875" bestFit="1" customWidth="1"/>
    <col min="3450" max="3452" width="15.88671875" bestFit="1" customWidth="1"/>
    <col min="3453" max="3456" width="14.88671875" bestFit="1" customWidth="1"/>
    <col min="3457" max="3461" width="15.88671875" bestFit="1" customWidth="1"/>
    <col min="3462" max="3463" width="14.88671875" bestFit="1" customWidth="1"/>
    <col min="3464" max="3465" width="15.88671875" bestFit="1" customWidth="1"/>
    <col min="3466" max="3468" width="14.88671875" bestFit="1" customWidth="1"/>
    <col min="3469" max="3470" width="15.88671875" bestFit="1" customWidth="1"/>
    <col min="3471" max="3471" width="14.88671875" bestFit="1" customWidth="1"/>
    <col min="3472" max="3473" width="15.88671875" bestFit="1" customWidth="1"/>
    <col min="3474" max="3475" width="13.88671875" bestFit="1" customWidth="1"/>
    <col min="3476" max="3476" width="14.88671875" bestFit="1" customWidth="1"/>
    <col min="3477" max="3477" width="13.88671875" bestFit="1" customWidth="1"/>
    <col min="3478" max="3481" width="14.88671875" bestFit="1" customWidth="1"/>
    <col min="3482" max="3482" width="13.88671875" bestFit="1" customWidth="1"/>
    <col min="3483" max="3484" width="14.88671875" bestFit="1" customWidth="1"/>
    <col min="3485" max="3486" width="15.88671875" bestFit="1" customWidth="1"/>
    <col min="3487" max="3487" width="14.88671875" bestFit="1" customWidth="1"/>
    <col min="3488" max="3491" width="15.88671875" bestFit="1" customWidth="1"/>
    <col min="3492" max="3493" width="14.88671875" bestFit="1" customWidth="1"/>
    <col min="3494" max="3498" width="15.88671875" bestFit="1" customWidth="1"/>
    <col min="3499" max="3499" width="14.88671875" bestFit="1" customWidth="1"/>
    <col min="3500" max="3501" width="15.88671875" bestFit="1" customWidth="1"/>
    <col min="3502" max="3502" width="14.88671875" bestFit="1" customWidth="1"/>
    <col min="3503" max="3506" width="15.88671875" bestFit="1" customWidth="1"/>
    <col min="3507" max="3507" width="14.88671875" bestFit="1" customWidth="1"/>
    <col min="3508" max="3511" width="15.88671875" bestFit="1" customWidth="1"/>
    <col min="3512" max="3515" width="14.88671875" bestFit="1" customWidth="1"/>
    <col min="3516" max="3516" width="13.88671875" bestFit="1" customWidth="1"/>
    <col min="3517" max="3518" width="14.88671875" bestFit="1" customWidth="1"/>
    <col min="3519" max="3519" width="9.77734375" bestFit="1" customWidth="1"/>
    <col min="3520" max="3520" width="14.88671875" bestFit="1" customWidth="1"/>
    <col min="3521" max="3521" width="13.88671875" bestFit="1" customWidth="1"/>
    <col min="3522" max="3522" width="14.88671875" bestFit="1" customWidth="1"/>
    <col min="3523" max="3524" width="15.88671875" bestFit="1" customWidth="1"/>
    <col min="3525" max="3525" width="14.88671875" bestFit="1" customWidth="1"/>
    <col min="3526" max="3526" width="15.88671875" bestFit="1" customWidth="1"/>
    <col min="3527" max="3528" width="10.77734375" bestFit="1" customWidth="1"/>
    <col min="3529" max="3529" width="15.88671875" bestFit="1" customWidth="1"/>
    <col min="3530" max="3530" width="14.88671875" bestFit="1" customWidth="1"/>
    <col min="3531" max="3532" width="15.88671875" bestFit="1" customWidth="1"/>
    <col min="3533" max="3533" width="14.88671875" bestFit="1" customWidth="1"/>
    <col min="3534" max="3534" width="15.88671875" bestFit="1" customWidth="1"/>
    <col min="3535" max="3536" width="14.88671875" bestFit="1" customWidth="1"/>
    <col min="3537" max="3537" width="15.88671875" bestFit="1" customWidth="1"/>
    <col min="3538" max="3538" width="14.88671875" bestFit="1" customWidth="1"/>
    <col min="3539" max="3539" width="15.88671875" bestFit="1" customWidth="1"/>
    <col min="3540" max="3540" width="14.88671875" bestFit="1" customWidth="1"/>
    <col min="3541" max="3544" width="15.88671875" bestFit="1" customWidth="1"/>
    <col min="3545" max="3545" width="10.77734375" bestFit="1" customWidth="1"/>
    <col min="3546" max="3546" width="15.88671875" bestFit="1" customWidth="1"/>
    <col min="3547" max="3547" width="14.88671875" bestFit="1" customWidth="1"/>
    <col min="3548" max="3550" width="15.88671875" bestFit="1" customWidth="1"/>
    <col min="3551" max="3551" width="14.88671875" bestFit="1" customWidth="1"/>
    <col min="3552" max="3552" width="12.77734375" bestFit="1" customWidth="1"/>
    <col min="3553" max="3554" width="13.88671875" bestFit="1" customWidth="1"/>
    <col min="3555" max="3555" width="12.77734375" bestFit="1" customWidth="1"/>
    <col min="3556" max="3557" width="13.88671875" bestFit="1" customWidth="1"/>
    <col min="3558" max="3558" width="12.77734375" bestFit="1" customWidth="1"/>
    <col min="3559" max="3559" width="13.88671875" bestFit="1" customWidth="1"/>
    <col min="3560" max="3560" width="14.88671875" bestFit="1" customWidth="1"/>
    <col min="3561" max="3562" width="13.88671875" bestFit="1" customWidth="1"/>
    <col min="3563" max="3564" width="14.88671875" bestFit="1" customWidth="1"/>
    <col min="3565" max="3566" width="13.88671875" bestFit="1" customWidth="1"/>
    <col min="3567" max="3568" width="14.88671875" bestFit="1" customWidth="1"/>
    <col min="3569" max="3569" width="13.88671875" bestFit="1" customWidth="1"/>
    <col min="3570" max="3576" width="14.88671875" bestFit="1" customWidth="1"/>
    <col min="3577" max="3578" width="13.88671875" bestFit="1" customWidth="1"/>
    <col min="3579" max="3580" width="14.88671875" bestFit="1" customWidth="1"/>
    <col min="3581" max="3586" width="13.88671875" bestFit="1" customWidth="1"/>
    <col min="3587" max="3590" width="14.88671875" bestFit="1" customWidth="1"/>
    <col min="3591" max="3591" width="13.88671875" bestFit="1" customWidth="1"/>
    <col min="3592" max="3593" width="14.88671875" bestFit="1" customWidth="1"/>
    <col min="3594" max="3594" width="9.77734375" bestFit="1" customWidth="1"/>
    <col min="3595" max="3595" width="13.88671875" bestFit="1" customWidth="1"/>
    <col min="3596" max="3597" width="14.88671875" bestFit="1" customWidth="1"/>
    <col min="3598" max="3598" width="13.88671875" bestFit="1" customWidth="1"/>
    <col min="3599" max="3600" width="14.88671875" bestFit="1" customWidth="1"/>
    <col min="3601" max="3602" width="13.88671875" bestFit="1" customWidth="1"/>
    <col min="3603" max="3603" width="14.88671875" bestFit="1" customWidth="1"/>
    <col min="3604" max="3604" width="13.88671875" bestFit="1" customWidth="1"/>
    <col min="3605" max="3605" width="14.88671875" bestFit="1" customWidth="1"/>
    <col min="3606" max="3606" width="9.77734375" bestFit="1" customWidth="1"/>
    <col min="3607" max="3607" width="14.88671875" bestFit="1" customWidth="1"/>
    <col min="3608" max="3608" width="12.77734375" bestFit="1" customWidth="1"/>
    <col min="3609" max="3610" width="13.88671875" bestFit="1" customWidth="1"/>
    <col min="3611" max="3612" width="12.77734375" bestFit="1" customWidth="1"/>
    <col min="3613" max="3613" width="13.88671875" bestFit="1" customWidth="1"/>
    <col min="3614" max="3614" width="12.77734375" bestFit="1" customWidth="1"/>
    <col min="3615" max="3615" width="13.88671875" bestFit="1" customWidth="1"/>
    <col min="3616" max="3617" width="12.77734375" bestFit="1" customWidth="1"/>
    <col min="3618" max="3618" width="14.88671875" bestFit="1" customWidth="1"/>
    <col min="3619" max="3619" width="13.88671875" bestFit="1" customWidth="1"/>
    <col min="3620" max="3621" width="14.88671875" bestFit="1" customWidth="1"/>
    <col min="3622" max="3622" width="13.88671875" bestFit="1" customWidth="1"/>
    <col min="3623" max="3624" width="14.88671875" bestFit="1" customWidth="1"/>
    <col min="3625" max="3626" width="13.88671875" bestFit="1" customWidth="1"/>
    <col min="3627" max="3629" width="14.88671875" bestFit="1" customWidth="1"/>
    <col min="3630" max="3630" width="13.88671875" bestFit="1" customWidth="1"/>
    <col min="3631" max="3634" width="14.88671875" bestFit="1" customWidth="1"/>
    <col min="3635" max="3635" width="13.88671875" bestFit="1" customWidth="1"/>
    <col min="3636" max="3636" width="14.88671875" bestFit="1" customWidth="1"/>
    <col min="3637" max="3637" width="13.88671875" bestFit="1" customWidth="1"/>
    <col min="3638" max="3639" width="14.88671875" bestFit="1" customWidth="1"/>
    <col min="3640" max="3640" width="13.88671875" bestFit="1" customWidth="1"/>
    <col min="3641" max="3646" width="14.88671875" bestFit="1" customWidth="1"/>
    <col min="3647" max="3647" width="13.88671875" bestFit="1" customWidth="1"/>
    <col min="3648" max="3650" width="14.88671875" bestFit="1" customWidth="1"/>
    <col min="3651" max="3653" width="12.77734375" bestFit="1" customWidth="1"/>
    <col min="3654" max="3656" width="13.88671875" bestFit="1" customWidth="1"/>
    <col min="3657" max="3658" width="12.77734375" bestFit="1" customWidth="1"/>
    <col min="3659" max="3666" width="13.88671875" bestFit="1" customWidth="1"/>
    <col min="3667" max="3667" width="14.88671875" bestFit="1" customWidth="1"/>
    <col min="3668" max="3668" width="13.88671875" bestFit="1" customWidth="1"/>
    <col min="3669" max="3674" width="14.88671875" bestFit="1" customWidth="1"/>
    <col min="3675" max="3675" width="9.77734375" bestFit="1" customWidth="1"/>
    <col min="3676" max="3676" width="13.88671875" bestFit="1" customWidth="1"/>
    <col min="3677" max="3677" width="14.88671875" bestFit="1" customWidth="1"/>
    <col min="3678" max="3678" width="13.88671875" bestFit="1" customWidth="1"/>
    <col min="3679" max="3682" width="14.88671875" bestFit="1" customWidth="1"/>
    <col min="3683" max="3683" width="13.88671875" bestFit="1" customWidth="1"/>
    <col min="3684" max="3688" width="14.88671875" bestFit="1" customWidth="1"/>
    <col min="3689" max="3689" width="13.88671875" bestFit="1" customWidth="1"/>
    <col min="3690" max="3692" width="14.88671875" bestFit="1" customWidth="1"/>
    <col min="3693" max="3693" width="9.77734375" bestFit="1" customWidth="1"/>
    <col min="3694" max="3695" width="13.88671875" bestFit="1" customWidth="1"/>
    <col min="3696" max="3697" width="14.88671875" bestFit="1" customWidth="1"/>
    <col min="3698" max="3698" width="13.88671875" bestFit="1" customWidth="1"/>
    <col min="3699" max="3700" width="14.88671875" bestFit="1" customWidth="1"/>
    <col min="3701" max="3703" width="13.88671875" bestFit="1" customWidth="1"/>
    <col min="3704" max="3706" width="14.88671875" bestFit="1" customWidth="1"/>
    <col min="3707" max="3707" width="13.88671875" bestFit="1" customWidth="1"/>
    <col min="3708" max="3710" width="14.88671875" bestFit="1" customWidth="1"/>
    <col min="3711" max="3712" width="13.88671875" bestFit="1" customWidth="1"/>
    <col min="3713" max="3713" width="12.77734375" bestFit="1" customWidth="1"/>
    <col min="3714" max="3716" width="13.88671875" bestFit="1" customWidth="1"/>
    <col min="3717" max="3717" width="12.77734375" bestFit="1" customWidth="1"/>
    <col min="3718" max="3718" width="13.88671875" bestFit="1" customWidth="1"/>
    <col min="3719" max="3719" width="12.77734375" bestFit="1" customWidth="1"/>
    <col min="3720" max="3720" width="13.88671875" bestFit="1" customWidth="1"/>
    <col min="3721" max="3721" width="12.77734375" bestFit="1" customWidth="1"/>
    <col min="3722" max="3726" width="13.88671875" bestFit="1" customWidth="1"/>
    <col min="3727" max="3727" width="12.77734375" bestFit="1" customWidth="1"/>
    <col min="3728" max="3728" width="13.88671875" bestFit="1" customWidth="1"/>
    <col min="3729" max="3731" width="14.88671875" bestFit="1" customWidth="1"/>
    <col min="3732" max="3733" width="13.88671875" bestFit="1" customWidth="1"/>
    <col min="3734" max="3735" width="14.88671875" bestFit="1" customWidth="1"/>
    <col min="3736" max="3736" width="9.77734375" bestFit="1" customWidth="1"/>
    <col min="3737" max="3738" width="13.88671875" bestFit="1" customWidth="1"/>
    <col min="3739" max="3742" width="14.88671875" bestFit="1" customWidth="1"/>
    <col min="3743" max="3743" width="9.77734375" bestFit="1" customWidth="1"/>
    <col min="3744" max="3745" width="14.88671875" bestFit="1" customWidth="1"/>
    <col min="3746" max="3747" width="13.88671875" bestFit="1" customWidth="1"/>
    <col min="3748" max="3749" width="14.88671875" bestFit="1" customWidth="1"/>
    <col min="3750" max="3750" width="13.88671875" bestFit="1" customWidth="1"/>
    <col min="3751" max="3753" width="14.88671875" bestFit="1" customWidth="1"/>
    <col min="3754" max="3755" width="13.88671875" bestFit="1" customWidth="1"/>
    <col min="3756" max="3759" width="14.88671875" bestFit="1" customWidth="1"/>
    <col min="3760" max="3770" width="13.88671875" bestFit="1" customWidth="1"/>
    <col min="3771" max="3773" width="12.77734375" bestFit="1" customWidth="1"/>
    <col min="3774" max="3774" width="13.88671875" bestFit="1" customWidth="1"/>
    <col min="3775" max="3776" width="12.77734375" bestFit="1" customWidth="1"/>
    <col min="3777" max="3780" width="13.88671875" bestFit="1" customWidth="1"/>
    <col min="3781" max="3782" width="14.88671875" bestFit="1" customWidth="1"/>
    <col min="3783" max="3783" width="13.88671875" bestFit="1" customWidth="1"/>
    <col min="3784" max="3784" width="14.88671875" bestFit="1" customWidth="1"/>
    <col min="3785" max="3785" width="13.88671875" bestFit="1" customWidth="1"/>
    <col min="3786" max="3789" width="14.88671875" bestFit="1" customWidth="1"/>
    <col min="3790" max="3791" width="13.88671875" bestFit="1" customWidth="1"/>
    <col min="3792" max="3796" width="14.88671875" bestFit="1" customWidth="1"/>
    <col min="3797" max="3797" width="13.88671875" bestFit="1" customWidth="1"/>
    <col min="3798" max="3798" width="14.88671875" bestFit="1" customWidth="1"/>
    <col min="3799" max="3800" width="13.88671875" bestFit="1" customWidth="1"/>
    <col min="3801" max="3803" width="14.88671875" bestFit="1" customWidth="1"/>
    <col min="3804" max="3805" width="13.88671875" bestFit="1" customWidth="1"/>
    <col min="3806" max="3811" width="14.88671875" bestFit="1" customWidth="1"/>
    <col min="3812" max="3812" width="12.77734375" bestFit="1" customWidth="1"/>
    <col min="3813" max="3813" width="13.88671875" bestFit="1" customWidth="1"/>
    <col min="3814" max="3815" width="12.77734375" bestFit="1" customWidth="1"/>
    <col min="3816" max="3817" width="13.88671875" bestFit="1" customWidth="1"/>
    <col min="3818" max="3818" width="12.77734375" bestFit="1" customWidth="1"/>
    <col min="3819" max="3830" width="14.88671875" bestFit="1" customWidth="1"/>
    <col min="3831" max="3831" width="13.88671875" bestFit="1" customWidth="1"/>
    <col min="3832" max="3832" width="14.88671875" bestFit="1" customWidth="1"/>
    <col min="3833" max="3833" width="13.88671875" bestFit="1" customWidth="1"/>
    <col min="3834" max="3834" width="14.88671875" bestFit="1" customWidth="1"/>
    <col min="3835" max="3835" width="13.88671875" bestFit="1" customWidth="1"/>
    <col min="3836" max="3837" width="14.88671875" bestFit="1" customWidth="1"/>
    <col min="3838" max="3838" width="13.88671875" bestFit="1" customWidth="1"/>
    <col min="3839" max="3839" width="14.88671875" bestFit="1" customWidth="1"/>
    <col min="3840" max="3840" width="13.88671875" bestFit="1" customWidth="1"/>
    <col min="3841" max="3844" width="14.88671875" bestFit="1" customWidth="1"/>
    <col min="3845" max="3845" width="12.77734375" bestFit="1" customWidth="1"/>
    <col min="3846" max="3852" width="13.88671875" bestFit="1" customWidth="1"/>
    <col min="3853" max="3854" width="12.77734375" bestFit="1" customWidth="1"/>
    <col min="3855" max="3856" width="13.88671875" bestFit="1" customWidth="1"/>
    <col min="3857" max="3858" width="12.77734375" bestFit="1" customWidth="1"/>
    <col min="3859" max="3859" width="13.88671875" bestFit="1" customWidth="1"/>
    <col min="3860" max="3860" width="12.77734375" bestFit="1" customWidth="1"/>
    <col min="3861" max="3866" width="13.88671875" bestFit="1" customWidth="1"/>
    <col min="3867" max="3869" width="14.88671875" bestFit="1" customWidth="1"/>
    <col min="3870" max="3870" width="13.88671875" bestFit="1" customWidth="1"/>
    <col min="3871" max="3871" width="14.88671875" bestFit="1" customWidth="1"/>
    <col min="3872" max="3872" width="13.88671875" bestFit="1" customWidth="1"/>
    <col min="3873" max="3873" width="14.88671875" bestFit="1" customWidth="1"/>
    <col min="3874" max="3875" width="13.88671875" bestFit="1" customWidth="1"/>
    <col min="3876" max="3877" width="14.88671875" bestFit="1" customWidth="1"/>
    <col min="3878" max="3880" width="13.88671875" bestFit="1" customWidth="1"/>
    <col min="3881" max="3881" width="14.88671875" bestFit="1" customWidth="1"/>
    <col min="3882" max="3882" width="13.88671875" bestFit="1" customWidth="1"/>
    <col min="3883" max="3883" width="14.88671875" bestFit="1" customWidth="1"/>
    <col min="3884" max="3884" width="13.88671875" bestFit="1" customWidth="1"/>
    <col min="3885" max="3885" width="14.88671875" bestFit="1" customWidth="1"/>
    <col min="3886" max="3886" width="13.88671875" bestFit="1" customWidth="1"/>
    <col min="3887" max="3887" width="14.88671875" bestFit="1" customWidth="1"/>
    <col min="3888" max="3888" width="13.88671875" bestFit="1" customWidth="1"/>
    <col min="3889" max="3889" width="14.88671875" bestFit="1" customWidth="1"/>
    <col min="3890" max="3890" width="13.88671875" bestFit="1" customWidth="1"/>
    <col min="3891" max="3891" width="14.88671875" bestFit="1" customWidth="1"/>
    <col min="3892" max="3892" width="13.88671875" bestFit="1" customWidth="1"/>
    <col min="3893" max="3893" width="12.77734375" bestFit="1" customWidth="1"/>
    <col min="3894" max="3894" width="13.88671875" bestFit="1" customWidth="1"/>
    <col min="3895" max="3897" width="12.77734375" bestFit="1" customWidth="1"/>
    <col min="3898" max="3898" width="13.88671875" bestFit="1" customWidth="1"/>
    <col min="3899" max="3899" width="12.77734375" bestFit="1" customWidth="1"/>
    <col min="3900" max="3900" width="13.88671875" bestFit="1" customWidth="1"/>
    <col min="3901" max="3901" width="12.77734375" bestFit="1" customWidth="1"/>
    <col min="3902" max="3902" width="13.88671875" bestFit="1" customWidth="1"/>
    <col min="3903" max="3905" width="14.88671875" bestFit="1" customWidth="1"/>
    <col min="3906" max="3906" width="13.88671875" bestFit="1" customWidth="1"/>
    <col min="3907" max="3908" width="14.88671875" bestFit="1" customWidth="1"/>
    <col min="3909" max="3910" width="13.88671875" bestFit="1" customWidth="1"/>
    <col min="3911" max="3913" width="14.88671875" bestFit="1" customWidth="1"/>
    <col min="3914" max="3914" width="13.88671875" bestFit="1" customWidth="1"/>
    <col min="3915" max="3915" width="14.88671875" bestFit="1" customWidth="1"/>
    <col min="3916" max="3916" width="13.88671875" bestFit="1" customWidth="1"/>
    <col min="3917" max="3917" width="14.88671875" bestFit="1" customWidth="1"/>
    <col min="3918" max="3919" width="13.88671875" bestFit="1" customWidth="1"/>
    <col min="3920" max="3923" width="14.88671875" bestFit="1" customWidth="1"/>
    <col min="3924" max="3924" width="15.88671875" bestFit="1" customWidth="1"/>
    <col min="3925" max="3925" width="10.77734375" bestFit="1" customWidth="1"/>
    <col min="3926" max="3928" width="15.88671875" bestFit="1" customWidth="1"/>
    <col min="3929" max="3929" width="14.88671875" bestFit="1" customWidth="1"/>
    <col min="3930" max="3931" width="15.88671875" bestFit="1" customWidth="1"/>
    <col min="3932" max="3932" width="14.88671875" bestFit="1" customWidth="1"/>
    <col min="3933" max="3937" width="15.88671875" bestFit="1" customWidth="1"/>
    <col min="3938" max="3939" width="14.88671875" bestFit="1" customWidth="1"/>
    <col min="3940" max="3941" width="15.88671875" bestFit="1" customWidth="1"/>
    <col min="3942" max="3942" width="14.88671875" bestFit="1" customWidth="1"/>
    <col min="3943" max="3947" width="15.88671875" bestFit="1" customWidth="1"/>
    <col min="3948" max="3948" width="14.88671875" bestFit="1" customWidth="1"/>
    <col min="3949" max="3950" width="15.88671875" bestFit="1" customWidth="1"/>
    <col min="3951" max="3951" width="14.88671875" bestFit="1" customWidth="1"/>
    <col min="3952" max="3954" width="13.88671875" bestFit="1" customWidth="1"/>
    <col min="3955" max="3955" width="14.88671875" bestFit="1" customWidth="1"/>
    <col min="3956" max="3956" width="13.88671875" bestFit="1" customWidth="1"/>
    <col min="3957" max="3960" width="14.88671875" bestFit="1" customWidth="1"/>
    <col min="3961" max="3963" width="15.88671875" bestFit="1" customWidth="1"/>
    <col min="3964" max="3965" width="14.88671875" bestFit="1" customWidth="1"/>
    <col min="3966" max="3967" width="15.88671875" bestFit="1" customWidth="1"/>
    <col min="3968" max="3969" width="14.88671875" bestFit="1" customWidth="1"/>
    <col min="3970" max="3971" width="15.88671875" bestFit="1" customWidth="1"/>
    <col min="3972" max="3973" width="14.88671875" bestFit="1" customWidth="1"/>
    <col min="3974" max="3974" width="15.88671875" bestFit="1" customWidth="1"/>
    <col min="3975" max="3975" width="14.88671875" bestFit="1" customWidth="1"/>
    <col min="3976" max="3976" width="15.88671875" bestFit="1" customWidth="1"/>
    <col min="3977" max="3977" width="14.88671875" bestFit="1" customWidth="1"/>
    <col min="3978" max="3980" width="13.88671875" bestFit="1" customWidth="1"/>
    <col min="3981" max="3982" width="14.88671875" bestFit="1" customWidth="1"/>
    <col min="3983" max="3985" width="13.88671875" bestFit="1" customWidth="1"/>
    <col min="3986" max="3987" width="14.88671875" bestFit="1" customWidth="1"/>
    <col min="3988" max="3988" width="9.77734375" bestFit="1" customWidth="1"/>
    <col min="3989" max="3989" width="13.88671875" bestFit="1" customWidth="1"/>
    <col min="3990" max="3991" width="14.88671875" bestFit="1" customWidth="1"/>
    <col min="3992" max="3993" width="13.88671875" bestFit="1" customWidth="1"/>
    <col min="3994" max="3996" width="14.88671875" bestFit="1" customWidth="1"/>
    <col min="3997" max="3997" width="15.88671875" bestFit="1" customWidth="1"/>
    <col min="3998" max="3998" width="14.88671875" bestFit="1" customWidth="1"/>
    <col min="3999" max="4002" width="15.88671875" bestFit="1" customWidth="1"/>
    <col min="4003" max="4003" width="14.88671875" bestFit="1" customWidth="1"/>
    <col min="4004" max="4004" width="15.88671875" bestFit="1" customWidth="1"/>
    <col min="4005" max="4006" width="14.88671875" bestFit="1" customWidth="1"/>
    <col min="4007" max="4007" width="15.88671875" bestFit="1" customWidth="1"/>
    <col min="4008" max="4010" width="14.88671875" bestFit="1" customWidth="1"/>
    <col min="4011" max="4011" width="15.88671875" bestFit="1" customWidth="1"/>
    <col min="4012" max="4012" width="14.88671875" bestFit="1" customWidth="1"/>
    <col min="4013" max="4013" width="15.88671875" bestFit="1" customWidth="1"/>
    <col min="4014" max="4015" width="14.88671875" bestFit="1" customWidth="1"/>
    <col min="4016" max="4017" width="15.88671875" bestFit="1" customWidth="1"/>
    <col min="4018" max="4018" width="14.88671875" bestFit="1" customWidth="1"/>
    <col min="4019" max="4022" width="15.88671875" bestFit="1" customWidth="1"/>
    <col min="4023" max="4023" width="13.88671875" bestFit="1" customWidth="1"/>
    <col min="4024" max="4024" width="12.77734375" bestFit="1" customWidth="1"/>
    <col min="4025" max="4025" width="13.88671875" bestFit="1" customWidth="1"/>
    <col min="4026" max="4026" width="12.77734375" bestFit="1" customWidth="1"/>
    <col min="4027" max="4031" width="13.88671875" bestFit="1" customWidth="1"/>
    <col min="4032" max="4032" width="14.88671875" bestFit="1" customWidth="1"/>
    <col min="4033" max="4033" width="13.88671875" bestFit="1" customWidth="1"/>
    <col min="4034" max="4034" width="14.88671875" bestFit="1" customWidth="1"/>
    <col min="4035" max="4036" width="13.88671875" bestFit="1" customWidth="1"/>
    <col min="4037" max="4048" width="14.88671875" bestFit="1" customWidth="1"/>
    <col min="4049" max="4049" width="8.77734375" bestFit="1" customWidth="1"/>
    <col min="4050" max="4050" width="12.77734375" bestFit="1" customWidth="1"/>
    <col min="4051" max="4053" width="13.88671875" bestFit="1" customWidth="1"/>
    <col min="4054" max="4054" width="12.77734375" bestFit="1" customWidth="1"/>
    <col min="4055" max="4056" width="13.88671875" bestFit="1" customWidth="1"/>
    <col min="4057" max="4057" width="12.77734375" bestFit="1" customWidth="1"/>
    <col min="4058" max="4058" width="13.88671875" bestFit="1" customWidth="1"/>
    <col min="4059" max="4064" width="14.88671875" bestFit="1" customWidth="1"/>
    <col min="4065" max="4066" width="13.88671875" bestFit="1" customWidth="1"/>
    <col min="4067" max="4067" width="14.88671875" bestFit="1" customWidth="1"/>
    <col min="4068" max="4069" width="13.88671875" bestFit="1" customWidth="1"/>
    <col min="4070" max="4072" width="14.88671875" bestFit="1" customWidth="1"/>
    <col min="4073" max="4073" width="13.88671875" bestFit="1" customWidth="1"/>
    <col min="4074" max="4075" width="14.88671875" bestFit="1" customWidth="1"/>
    <col min="4076" max="4077" width="13.88671875" bestFit="1" customWidth="1"/>
    <col min="4078" max="4078" width="9.77734375" bestFit="1" customWidth="1"/>
    <col min="4079" max="4079" width="13.88671875" bestFit="1" customWidth="1"/>
    <col min="4080" max="4081" width="12.77734375" bestFit="1" customWidth="1"/>
    <col min="4082" max="4092" width="13.88671875" bestFit="1" customWidth="1"/>
    <col min="4093" max="4093" width="12.77734375" bestFit="1" customWidth="1"/>
    <col min="4094" max="4094" width="13.88671875" bestFit="1" customWidth="1"/>
    <col min="4095" max="4095" width="14.88671875" bestFit="1" customWidth="1"/>
    <col min="4096" max="4096" width="13.88671875" bestFit="1" customWidth="1"/>
    <col min="4097" max="4098" width="14.88671875" bestFit="1" customWidth="1"/>
    <col min="4099" max="4099" width="13.88671875" bestFit="1" customWidth="1"/>
    <col min="4100" max="4101" width="14.88671875" bestFit="1" customWidth="1"/>
    <col min="4102" max="4102" width="13.88671875" bestFit="1" customWidth="1"/>
    <col min="4103" max="4104" width="14.88671875" bestFit="1" customWidth="1"/>
    <col min="4105" max="4105" width="9.77734375" bestFit="1" customWidth="1"/>
    <col min="4106" max="4106" width="14.21875" bestFit="1" customWidth="1"/>
    <col min="4107" max="4107" width="10.77734375" bestFit="1" customWidth="1"/>
    <col min="4108" max="4119" width="17.88671875" bestFit="1" customWidth="1"/>
    <col min="4120" max="4120" width="14.21875" bestFit="1" customWidth="1"/>
    <col min="4121" max="4121" width="10.77734375" bestFit="1" customWidth="1"/>
  </cols>
  <sheetData>
    <row r="1" spans="1:6" x14ac:dyDescent="0.3">
      <c r="A1" s="10" t="s">
        <v>8308</v>
      </c>
      <c r="B1" t="s" vm="1">
        <v>8382</v>
      </c>
    </row>
    <row r="2" spans="1:6" x14ac:dyDescent="0.3">
      <c r="A2" s="10" t="s">
        <v>8383</v>
      </c>
      <c r="B2" t="s" vm="2">
        <v>8382</v>
      </c>
    </row>
    <row r="4" spans="1:6" x14ac:dyDescent="0.3">
      <c r="A4" s="10" t="s">
        <v>8355</v>
      </c>
      <c r="B4" s="10" t="s">
        <v>8357</v>
      </c>
    </row>
    <row r="5" spans="1:6" x14ac:dyDescent="0.3">
      <c r="A5" s="10" t="s">
        <v>8353</v>
      </c>
      <c r="B5" t="s">
        <v>8220</v>
      </c>
      <c r="C5" t="s">
        <v>8221</v>
      </c>
      <c r="D5" t="s">
        <v>8222</v>
      </c>
      <c r="E5" t="s">
        <v>8219</v>
      </c>
      <c r="F5" t="s">
        <v>8354</v>
      </c>
    </row>
    <row r="6" spans="1:6" x14ac:dyDescent="0.3">
      <c r="A6" s="11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1" t="s">
        <v>8373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1" t="s">
        <v>8377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1" t="s">
        <v>8370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1" t="s">
        <v>8378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1" t="s">
        <v>8376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1" t="s">
        <v>8375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1" t="s">
        <v>8371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1" t="s">
        <v>8381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1" t="s">
        <v>8380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1" t="s">
        <v>8379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1" t="s">
        <v>8372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1" t="s">
        <v>8354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F25A4-C57E-4470-B7E1-BC1D8F04862D}">
  <sheetPr codeName="Sheet5"/>
  <dimension ref="A1:H14"/>
  <sheetViews>
    <sheetView zoomScale="120" zoomScaleNormal="120" workbookViewId="0">
      <selection activeCell="A14" sqref="A14"/>
    </sheetView>
  </sheetViews>
  <sheetFormatPr defaultRowHeight="14.4" x14ac:dyDescent="0.3"/>
  <cols>
    <col min="1" max="1" width="19.33203125" style="17" customWidth="1"/>
    <col min="2" max="2" width="20" style="17" bestFit="1" customWidth="1"/>
    <col min="3" max="3" width="16.33203125" style="17" bestFit="1" customWidth="1"/>
    <col min="4" max="4" width="19.109375" style="17" bestFit="1" customWidth="1"/>
    <col min="5" max="5" width="15.77734375" style="17" bestFit="1" customWidth="1"/>
    <col min="6" max="6" width="22.6640625" style="17" bestFit="1" customWidth="1"/>
    <col min="7" max="7" width="19" style="21" bestFit="1" customWidth="1"/>
    <col min="8" max="8" width="21.109375" style="21" bestFit="1" customWidth="1"/>
    <col min="9" max="16384" width="8.88671875" style="17"/>
  </cols>
  <sheetData>
    <row r="1" spans="1:8" ht="15" thickBot="1" x14ac:dyDescent="0.35">
      <c r="A1" s="18" t="s">
        <v>8384</v>
      </c>
      <c r="B1" s="18" t="s">
        <v>8385</v>
      </c>
      <c r="C1" s="18" t="s">
        <v>8386</v>
      </c>
      <c r="D1" s="18" t="s">
        <v>8387</v>
      </c>
      <c r="E1" s="18" t="s">
        <v>8388</v>
      </c>
      <c r="F1" s="18" t="s">
        <v>8389</v>
      </c>
      <c r="G1" s="22" t="s">
        <v>8390</v>
      </c>
      <c r="H1" s="23" t="s">
        <v>8391</v>
      </c>
    </row>
    <row r="2" spans="1:8" ht="15" thickBot="1" x14ac:dyDescent="0.35">
      <c r="A2" s="18" t="s">
        <v>8392</v>
      </c>
      <c r="B2" s="17">
        <f>COUNTIFS('Raw Data Sheet'!D:$D,"&lt;1000",'Raw Data Sheet'!F:$F,"Successful")</f>
        <v>322</v>
      </c>
      <c r="C2" s="17">
        <f>COUNTIFS('Raw Data Sheet'!$D:$D,"&lt;1000",'Raw Data Sheet'!$F:$F,"Failed")</f>
        <v>113</v>
      </c>
      <c r="D2" s="17">
        <f>COUNTIFS('Raw Data Sheet'!$D:$D,"&lt;1000",'Raw Data Sheet'!$F:$F,"Canceled")</f>
        <v>18</v>
      </c>
      <c r="E2" s="17">
        <f>SUM(B2:D2)</f>
        <v>453</v>
      </c>
      <c r="F2" s="21">
        <f>(B2/E2)</f>
        <v>0.71081677704194257</v>
      </c>
      <c r="G2" s="21">
        <f>C2/E2</f>
        <v>0.24944812362030905</v>
      </c>
      <c r="H2" s="21">
        <f>D2/E2</f>
        <v>3.9735099337748346E-2</v>
      </c>
    </row>
    <row r="3" spans="1:8" ht="15" thickBot="1" x14ac:dyDescent="0.35">
      <c r="A3" s="18" t="s">
        <v>8393</v>
      </c>
      <c r="B3" s="17">
        <f>COUNTIFS('Raw Data Sheet'!D:$D,"&gt;=1000",'Raw Data Sheet'!D:$D,"&lt;5000",'Raw Data Sheet'!F:$F,"Successful")</f>
        <v>932</v>
      </c>
      <c r="C3" s="17">
        <f>COUNTIFS('Raw Data Sheet'!$D:E,"&gt;=1000",'Raw Data Sheet'!$D:E,"&lt;5000",'Raw Data Sheet'!$F:G,"Failed")</f>
        <v>420</v>
      </c>
      <c r="D3" s="17">
        <f>COUNTIFS('Raw Data Sheet'!$D:F,"&gt;=1000",'Raw Data Sheet'!$D:F,"&lt;5000",'Raw Data Sheet'!$F:H,"Canceled")</f>
        <v>60</v>
      </c>
      <c r="E3" s="17">
        <f t="shared" ref="E3:E12" si="0">SUM(B3:D3)</f>
        <v>1412</v>
      </c>
      <c r="F3" s="21">
        <f t="shared" ref="F3:F12" si="1">(B3/E3)</f>
        <v>0.66005665722379603</v>
      </c>
      <c r="G3" s="21">
        <f t="shared" ref="G3:G13" si="2">C3/E3</f>
        <v>0.29745042492917845</v>
      </c>
      <c r="H3" s="21">
        <f t="shared" ref="H3:H13" si="3">D3/E3</f>
        <v>4.2492917847025496E-2</v>
      </c>
    </row>
    <row r="4" spans="1:8" ht="15" thickBot="1" x14ac:dyDescent="0.35">
      <c r="A4" s="18" t="s">
        <v>8394</v>
      </c>
      <c r="B4" s="17">
        <f>COUNTIFS('Raw Data Sheet'!D:$D,"&gt;=5000",'Raw Data Sheet'!D:$D,"&lt;10000",'Raw Data Sheet'!F:$F,"Successful")</f>
        <v>381</v>
      </c>
      <c r="C4" s="17">
        <f>COUNTIFS('Raw Data Sheet'!$D:E,"&gt;=5000",'Raw Data Sheet'!$D:E,"&lt;10000",'Raw Data Sheet'!$F:G,"Failed")</f>
        <v>283</v>
      </c>
      <c r="D4" s="17">
        <f>COUNTIFS('Raw Data Sheet'!$D:F,"&gt;=5000",'Raw Data Sheet'!$D:F,"&lt;10000",'Raw Data Sheet'!$F:H,"Canceled")</f>
        <v>52</v>
      </c>
      <c r="E4" s="17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ht="15" thickBot="1" x14ac:dyDescent="0.35">
      <c r="A5" s="20" t="s">
        <v>8395</v>
      </c>
      <c r="B5" s="17">
        <f>COUNTIFS('Raw Data Sheet'!D:$D,"&gt;=10000",'Raw Data Sheet'!D:$D,"&lt;15000",'Raw Data Sheet'!F:$F,"Successful")</f>
        <v>168</v>
      </c>
      <c r="C5" s="17">
        <f>COUNTIFS('Raw Data Sheet'!$D:E,"&gt;=10000",'Raw Data Sheet'!$D:E,"&lt;15000",'Raw Data Sheet'!$F:G,"Failed")</f>
        <v>144</v>
      </c>
      <c r="D5" s="17">
        <f>COUNTIFS('Raw Data Sheet'!$D:F,"&gt;=10000",'Raw Data Sheet'!$D:F,"&lt;15000",'Raw Data Sheet'!$F:H,"Canceled")</f>
        <v>40</v>
      </c>
      <c r="E5" s="17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ht="15" thickBot="1" x14ac:dyDescent="0.35">
      <c r="A6" s="20" t="s">
        <v>8396</v>
      </c>
      <c r="B6" s="17">
        <f>COUNTIFS('Raw Data Sheet'!D:$D,"&gt;=15000",'Raw Data Sheet'!D:$D,"&lt;20000",'Raw Data Sheet'!F:$F,"Successful")</f>
        <v>94</v>
      </c>
      <c r="C6" s="17">
        <f>COUNTIFS('Raw Data Sheet'!$D:E,"&gt;=15000",'Raw Data Sheet'!$D:E,"&lt;20000",'Raw Data Sheet'!$F:G,"Failed")</f>
        <v>90</v>
      </c>
      <c r="D6" s="17">
        <f>COUNTIFS('Raw Data Sheet'!$D:F,"&gt;=15000",'Raw Data Sheet'!$D:F,"&lt;20000",'Raw Data Sheet'!$F:H,"Canceled")</f>
        <v>17</v>
      </c>
      <c r="E6" s="17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ht="15" thickBot="1" x14ac:dyDescent="0.35">
      <c r="A7" s="20" t="s">
        <v>8397</v>
      </c>
      <c r="B7" s="17">
        <f>COUNTIFS('Raw Data Sheet'!D:$D,"&gt;=20000",'Raw Data Sheet'!D:$D,"&lt;25000",'Raw Data Sheet'!F:$F,"Successful")</f>
        <v>62</v>
      </c>
      <c r="C7" s="17">
        <f>COUNTIFS('Raw Data Sheet'!$D:E,"&gt;=20000",'Raw Data Sheet'!$D:E,"&lt;25000",'Raw Data Sheet'!$F:G,"Failed")</f>
        <v>72</v>
      </c>
      <c r="D7" s="17">
        <f>COUNTIFS('Raw Data Sheet'!$D:F,"&gt;=20000",'Raw Data Sheet'!$D:F,"&lt;25000",'Raw Data Sheet'!$F:H,"Canceled")</f>
        <v>14</v>
      </c>
      <c r="E7" s="1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ht="15" thickBot="1" x14ac:dyDescent="0.35">
      <c r="A8" s="20" t="s">
        <v>8398</v>
      </c>
      <c r="B8" s="17">
        <f>COUNTIFS('Raw Data Sheet'!D:$D,"&gt;=25000",'Raw Data Sheet'!D:$D,"&lt;30000",'Raw Data Sheet'!F:$F,"Successful")</f>
        <v>55</v>
      </c>
      <c r="C8" s="17">
        <f>COUNTIFS('Raw Data Sheet'!$D:E,"&gt;=25000",'Raw Data Sheet'!$D:E,"&lt;30000",'Raw Data Sheet'!$F:G,"Failed")</f>
        <v>64</v>
      </c>
      <c r="D8" s="17">
        <f>COUNTIFS('Raw Data Sheet'!$D:F,"&gt;=25000",'Raw Data Sheet'!$D:F,"&lt;30000",'Raw Data Sheet'!$F:H,"Canceled")</f>
        <v>18</v>
      </c>
      <c r="E8" s="17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ht="15" thickBot="1" x14ac:dyDescent="0.35">
      <c r="A9" s="20" t="s">
        <v>8399</v>
      </c>
      <c r="B9" s="17">
        <f>COUNTIFS('Raw Data Sheet'!D:$D,"&gt;=30000",'Raw Data Sheet'!D:$D,"&lt;35000",'Raw Data Sheet'!F:$F,"Successful")</f>
        <v>32</v>
      </c>
      <c r="C9" s="17">
        <f>COUNTIFS('Raw Data Sheet'!$D:E,"&gt;=30000",'Raw Data Sheet'!$D:E,"&lt;35000",'Raw Data Sheet'!$F:G,"Failed")</f>
        <v>37</v>
      </c>
      <c r="D9" s="17">
        <f>COUNTIFS('Raw Data Sheet'!$D:F,"&gt;=30000",'Raw Data Sheet'!$D:F,"&lt;35000",'Raw Data Sheet'!$F:H,"Canceled")</f>
        <v>13</v>
      </c>
      <c r="E9" s="17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ht="15" thickBot="1" x14ac:dyDescent="0.35">
      <c r="A10" s="20" t="s">
        <v>8400</v>
      </c>
      <c r="B10" s="17">
        <f>COUNTIFS('Raw Data Sheet'!D:$D,"&gt;=35000",'Raw Data Sheet'!D:$D,"&lt;40000",'Raw Data Sheet'!F:$F,"Successful")</f>
        <v>26</v>
      </c>
      <c r="C10" s="17">
        <f>COUNTIFS('Raw Data Sheet'!$D:E,"&gt;=35000",'Raw Data Sheet'!$D:E,"&lt;40000",'Raw Data Sheet'!$F:G,"Failed")</f>
        <v>22</v>
      </c>
      <c r="D10" s="17">
        <f>COUNTIFS('Raw Data Sheet'!$D:F,"&gt;=35000",'Raw Data Sheet'!$D:F,"&lt;40000",'Raw Data Sheet'!$F:H,"Canceled")</f>
        <v>7</v>
      </c>
      <c r="E10" s="17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ht="15" thickBot="1" x14ac:dyDescent="0.35">
      <c r="A11" s="20" t="s">
        <v>8401</v>
      </c>
      <c r="B11" s="17">
        <f>COUNTIFS('Raw Data Sheet'!D:$D,"&gt;=40000",'Raw Data Sheet'!D:$D,"&lt;45000",'Raw Data Sheet'!F:$F,"Successful")</f>
        <v>21</v>
      </c>
      <c r="C11" s="17">
        <f>COUNTIFS('Raw Data Sheet'!$D:E,"&gt;=40000",'Raw Data Sheet'!$D:E,"&lt;45000",'Raw Data Sheet'!$F:G,"Failed")</f>
        <v>16</v>
      </c>
      <c r="D11" s="17">
        <f>COUNTIFS('Raw Data Sheet'!$D:F,"&gt;=40000",'Raw Data Sheet'!$D:F,"&lt;45000",'Raw Data Sheet'!$F:H,"Canceled")</f>
        <v>6</v>
      </c>
      <c r="E11" s="17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ht="15" thickBot="1" x14ac:dyDescent="0.35">
      <c r="A12" s="18" t="s">
        <v>8402</v>
      </c>
      <c r="B12" s="17">
        <f>COUNTIFS('Raw Data Sheet'!D:$D,"&gt;=45000",'Raw Data Sheet'!D:$D,"&lt;50000",'Raw Data Sheet'!F:$F,"Successful")</f>
        <v>6</v>
      </c>
      <c r="C12" s="17">
        <f>COUNTIFS('Raw Data Sheet'!$D:E,"&gt;=45000",'Raw Data Sheet'!$D:E,"&lt;50000",'Raw Data Sheet'!$F:G,"Failed")</f>
        <v>11</v>
      </c>
      <c r="D12" s="17">
        <f>COUNTIFS('Raw Data Sheet'!$D:F,"&gt;=45000",'Raw Data Sheet'!$D:F,"&lt;50000",'Raw Data Sheet'!$F:H,"Canceled")</f>
        <v>4</v>
      </c>
      <c r="E12" s="17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ht="29.4" thickBot="1" x14ac:dyDescent="0.35">
      <c r="A13" s="19" t="s">
        <v>8403</v>
      </c>
      <c r="B13" s="17">
        <f>COUNTIFS('Raw Data Sheet'!D:$D,"&gt;=50000",'Raw Data Sheet'!F:$F,"Successful")</f>
        <v>86</v>
      </c>
      <c r="C13" s="17">
        <f>COUNTIFS('Raw Data Sheet'!$D:$D,"&gt;=50000",'Raw Data Sheet'!$F:$F,"Failed")</f>
        <v>258</v>
      </c>
      <c r="D13" s="17">
        <f>COUNTIFS('Raw Data Sheet'!$D:$D,"&gt;=50000",'Raw Data Sheet'!$F:$F,"Canceled")</f>
        <v>100</v>
      </c>
      <c r="E13" s="17">
        <f>SUM(B13:D13)</f>
        <v>444</v>
      </c>
      <c r="F13" s="21">
        <f>(B13/E13)</f>
        <v>0.19369369369369369</v>
      </c>
      <c r="G13" s="21">
        <f t="shared" si="2"/>
        <v>0.58108108108108103</v>
      </c>
      <c r="H13" s="21">
        <f t="shared" si="3"/>
        <v>0.22522522522522523</v>
      </c>
    </row>
    <row r="14" spans="1:8" x14ac:dyDescent="0.3">
      <c r="F14" s="21"/>
    </row>
  </sheetData>
  <pageMargins left="0.7" right="0.7" top="0.75" bottom="0.75" header="0.3" footer="0.3"/>
  <pageSetup orientation="portrait" horizontalDpi="0" verticalDpi="0" r:id="rId1"/>
  <ignoredErrors>
    <ignoredError sqref="B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 Sheet</vt:lpstr>
      <vt:lpstr>Pivot-State by category</vt:lpstr>
      <vt:lpstr>Pivot -State by subcategory</vt:lpstr>
      <vt:lpstr>Pivot -State by Month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Michelle Lucio</cp:lastModifiedBy>
  <dcterms:created xsi:type="dcterms:W3CDTF">2017-04-20T15:17:24Z</dcterms:created>
  <dcterms:modified xsi:type="dcterms:W3CDTF">2020-03-14T21:52:44Z</dcterms:modified>
</cp:coreProperties>
</file>