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eesh\Desktop\Analysis Projects\Crowd funding Analysis\"/>
    </mc:Choice>
  </mc:AlternateContent>
  <xr:revisionPtr revIDLastSave="0" documentId="8_{A469338D-10C7-440E-95A1-E68F7815F6B3}" xr6:coauthVersionLast="45" xr6:coauthVersionMax="45" xr10:uidLastSave="{00000000-0000-0000-0000-000000000000}"/>
  <bookViews>
    <workbookView xWindow="-120" yWindow="-120" windowWidth="20730" windowHeight="11160" firstSheet="4" activeTab="4" xr2:uid="{00000000-000D-0000-FFFF-FFFF00000000}"/>
  </bookViews>
  <sheets>
    <sheet name="Kickstarter" sheetId="1" r:id="rId1"/>
    <sheet name="Outcomes Based on Launch Date" sheetId="15" r:id="rId2"/>
    <sheet name="Outcomes Based on Goals" sheetId="16" r:id="rId3"/>
    <sheet name="Category Statistics" sheetId="6" r:id="rId4"/>
    <sheet name="Subcatergory Statistics" sheetId="18" r:id="rId5"/>
    <sheet name="Edinburgh Research" sheetId="13" r:id="rId6"/>
    <sheet name="Sheet6" sheetId="19" r:id="rId7"/>
  </sheets>
  <externalReferences>
    <externalReference r:id="rId8"/>
  </externalReferences>
  <definedNames>
    <definedName name="_xlnm._FilterDatabase" localSheetId="0" hidden="1">Kickstarter!$A$1:$U$1</definedName>
    <definedName name="_xlnm.Print_Titles" localSheetId="5">'Edinburgh Research'!$1:$1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19" l="1"/>
  <c r="C13" i="19"/>
  <c r="B13" i="19"/>
  <c r="C12" i="19"/>
  <c r="B12" i="19"/>
  <c r="B14" i="19" s="1"/>
  <c r="C11" i="19"/>
  <c r="B11" i="19"/>
  <c r="C10" i="19"/>
  <c r="B10" i="19"/>
  <c r="C9" i="19"/>
  <c r="B9" i="19"/>
  <c r="C6" i="19"/>
  <c r="B6" i="19"/>
  <c r="C5" i="19"/>
  <c r="C7" i="19" s="1"/>
  <c r="B5" i="19"/>
  <c r="B7" i="19" s="1"/>
  <c r="C4" i="19"/>
  <c r="B4" i="19"/>
  <c r="C3" i="19"/>
  <c r="B3" i="19"/>
  <c r="C2" i="19"/>
  <c r="B2" i="19"/>
  <c r="F6" i="13"/>
  <c r="E6" i="13"/>
  <c r="D6" i="13"/>
  <c r="C6" i="13"/>
  <c r="B6" i="13"/>
  <c r="F5" i="13"/>
  <c r="E5" i="13"/>
  <c r="D5" i="13"/>
  <c r="C5" i="13"/>
  <c r="B5" i="13"/>
  <c r="F4" i="13"/>
  <c r="E4" i="13"/>
  <c r="D4" i="13"/>
  <c r="C4" i="13"/>
  <c r="B4" i="13"/>
  <c r="F3" i="13"/>
  <c r="E3" i="13"/>
  <c r="D3" i="13"/>
  <c r="C3" i="13"/>
  <c r="B3" i="13"/>
  <c r="F2" i="13"/>
  <c r="E2" i="13"/>
  <c r="D2" i="13"/>
  <c r="C2" i="13"/>
  <c r="B2" i="13"/>
  <c r="D13" i="16"/>
  <c r="C13" i="16"/>
  <c r="B13" i="16"/>
  <c r="D12" i="16"/>
  <c r="C12" i="16"/>
  <c r="B12" i="16"/>
  <c r="D11" i="16"/>
  <c r="C11" i="16"/>
  <c r="B11" i="16"/>
  <c r="D10" i="16"/>
  <c r="C10" i="16"/>
  <c r="B10" i="16"/>
  <c r="D9" i="16"/>
  <c r="C9" i="16"/>
  <c r="B9" i="16"/>
  <c r="D8" i="16"/>
  <c r="C8" i="16"/>
  <c r="B8" i="16"/>
  <c r="D7" i="16"/>
  <c r="C7" i="16"/>
  <c r="B7" i="16"/>
  <c r="D6" i="16"/>
  <c r="C6" i="16"/>
  <c r="B6" i="16"/>
  <c r="D5" i="16"/>
  <c r="C5" i="16"/>
  <c r="B5" i="16"/>
  <c r="D4" i="16"/>
  <c r="C4" i="16"/>
  <c r="B4" i="16"/>
  <c r="D3" i="16"/>
  <c r="C3" i="16"/>
  <c r="B3" i="16"/>
  <c r="D2" i="16"/>
  <c r="C2" i="16"/>
  <c r="B2" i="16"/>
  <c r="T4115" i="1"/>
  <c r="S4115" i="1"/>
  <c r="U4115" i="1" s="1"/>
  <c r="P4115" i="1"/>
  <c r="O4115" i="1"/>
  <c r="T4114" i="1"/>
  <c r="S4114" i="1"/>
  <c r="U4114" i="1" s="1"/>
  <c r="P4114" i="1"/>
  <c r="O4114" i="1"/>
  <c r="T4113" i="1"/>
  <c r="S4113" i="1"/>
  <c r="U4113" i="1" s="1"/>
  <c r="P4113" i="1"/>
  <c r="O4113" i="1"/>
  <c r="U4112" i="1"/>
  <c r="T4112" i="1"/>
  <c r="S4112" i="1"/>
  <c r="P4112" i="1"/>
  <c r="O4112" i="1"/>
  <c r="U4111" i="1"/>
  <c r="T4111" i="1"/>
  <c r="S4111" i="1"/>
  <c r="P4111" i="1"/>
  <c r="O4111" i="1"/>
  <c r="U4110" i="1"/>
  <c r="T4110" i="1"/>
  <c r="S4110" i="1"/>
  <c r="P4110" i="1"/>
  <c r="O4110" i="1"/>
  <c r="T4109" i="1"/>
  <c r="S4109" i="1"/>
  <c r="U4109" i="1" s="1"/>
  <c r="P4109" i="1"/>
  <c r="O4109" i="1"/>
  <c r="T4108" i="1"/>
  <c r="S4108" i="1"/>
  <c r="U4108" i="1" s="1"/>
  <c r="P4108" i="1"/>
  <c r="O4108" i="1"/>
  <c r="T4107" i="1"/>
  <c r="S4107" i="1"/>
  <c r="U4107" i="1" s="1"/>
  <c r="P4107" i="1"/>
  <c r="O4107" i="1"/>
  <c r="T4106" i="1"/>
  <c r="S4106" i="1"/>
  <c r="U4106" i="1" s="1"/>
  <c r="P4106" i="1"/>
  <c r="O4106" i="1"/>
  <c r="T4105" i="1"/>
  <c r="S4105" i="1"/>
  <c r="U4105" i="1" s="1"/>
  <c r="P4105" i="1"/>
  <c r="O4105" i="1"/>
  <c r="U4104" i="1"/>
  <c r="T4104" i="1"/>
  <c r="S4104" i="1"/>
  <c r="P4104" i="1"/>
  <c r="O4104" i="1"/>
  <c r="U4103" i="1"/>
  <c r="T4103" i="1"/>
  <c r="S4103" i="1"/>
  <c r="P4103" i="1"/>
  <c r="O4103" i="1"/>
  <c r="U4102" i="1"/>
  <c r="T4102" i="1"/>
  <c r="S4102" i="1"/>
  <c r="P4102" i="1"/>
  <c r="O4102" i="1"/>
  <c r="T4101" i="1"/>
  <c r="S4101" i="1"/>
  <c r="U4101" i="1" s="1"/>
  <c r="P4101" i="1"/>
  <c r="O4101" i="1"/>
  <c r="T4100" i="1"/>
  <c r="S4100" i="1"/>
  <c r="U4100" i="1" s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T4097" i="1"/>
  <c r="S4097" i="1"/>
  <c r="U4097" i="1" s="1"/>
  <c r="P4097" i="1"/>
  <c r="O4097" i="1"/>
  <c r="U4096" i="1"/>
  <c r="T4096" i="1"/>
  <c r="S4096" i="1"/>
  <c r="P4096" i="1"/>
  <c r="O4096" i="1"/>
  <c r="U4095" i="1"/>
  <c r="T4095" i="1"/>
  <c r="S4095" i="1"/>
  <c r="P4095" i="1"/>
  <c r="O4095" i="1"/>
  <c r="U4094" i="1"/>
  <c r="T4094" i="1"/>
  <c r="S4094" i="1"/>
  <c r="P4094" i="1"/>
  <c r="O4094" i="1"/>
  <c r="T4093" i="1"/>
  <c r="S4093" i="1"/>
  <c r="U4093" i="1" s="1"/>
  <c r="P4093" i="1"/>
  <c r="O4093" i="1"/>
  <c r="T4092" i="1"/>
  <c r="S4092" i="1"/>
  <c r="U4092" i="1" s="1"/>
  <c r="P4092" i="1"/>
  <c r="O4092" i="1"/>
  <c r="T4091" i="1"/>
  <c r="S4091" i="1"/>
  <c r="U4091" i="1" s="1"/>
  <c r="P4091" i="1"/>
  <c r="O4091" i="1"/>
  <c r="T4090" i="1"/>
  <c r="S4090" i="1"/>
  <c r="U4090" i="1" s="1"/>
  <c r="P4090" i="1"/>
  <c r="O4090" i="1"/>
  <c r="T4089" i="1"/>
  <c r="S4089" i="1"/>
  <c r="U4089" i="1" s="1"/>
  <c r="P4089" i="1"/>
  <c r="O4089" i="1"/>
  <c r="U4088" i="1"/>
  <c r="T4088" i="1"/>
  <c r="S4088" i="1"/>
  <c r="P4088" i="1"/>
  <c r="O4088" i="1"/>
  <c r="U4087" i="1"/>
  <c r="T4087" i="1"/>
  <c r="S4087" i="1"/>
  <c r="P4087" i="1"/>
  <c r="O4087" i="1"/>
  <c r="U4086" i="1"/>
  <c r="T4086" i="1"/>
  <c r="S4086" i="1"/>
  <c r="P4086" i="1"/>
  <c r="O4086" i="1"/>
  <c r="T4085" i="1"/>
  <c r="S4085" i="1"/>
  <c r="U4085" i="1" s="1"/>
  <c r="P4085" i="1"/>
  <c r="O4085" i="1"/>
  <c r="T4084" i="1"/>
  <c r="S4084" i="1"/>
  <c r="U4084" i="1" s="1"/>
  <c r="P4084" i="1"/>
  <c r="O4084" i="1"/>
  <c r="T4083" i="1"/>
  <c r="S4083" i="1"/>
  <c r="U4083" i="1" s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U4080" i="1"/>
  <c r="T4080" i="1"/>
  <c r="S4080" i="1"/>
  <c r="P4080" i="1"/>
  <c r="O4080" i="1"/>
  <c r="U4079" i="1"/>
  <c r="T4079" i="1"/>
  <c r="S4079" i="1"/>
  <c r="P4079" i="1"/>
  <c r="O4079" i="1"/>
  <c r="U4078" i="1"/>
  <c r="T4078" i="1"/>
  <c r="S4078" i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T4075" i="1"/>
  <c r="S4075" i="1"/>
  <c r="U4075" i="1" s="1"/>
  <c r="P4075" i="1"/>
  <c r="O4075" i="1"/>
  <c r="T4074" i="1"/>
  <c r="S4074" i="1"/>
  <c r="U4074" i="1" s="1"/>
  <c r="P4074" i="1"/>
  <c r="O4074" i="1"/>
  <c r="T4073" i="1"/>
  <c r="S4073" i="1"/>
  <c r="U4073" i="1" s="1"/>
  <c r="P4073" i="1"/>
  <c r="O4073" i="1"/>
  <c r="U4072" i="1"/>
  <c r="T4072" i="1"/>
  <c r="S4072" i="1"/>
  <c r="P4072" i="1"/>
  <c r="O4072" i="1"/>
  <c r="U4071" i="1"/>
  <c r="T4071" i="1"/>
  <c r="S4071" i="1"/>
  <c r="P4071" i="1"/>
  <c r="O4071" i="1"/>
  <c r="U4070" i="1"/>
  <c r="T4070" i="1"/>
  <c r="S4070" i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T4067" i="1"/>
  <c r="S4067" i="1"/>
  <c r="U4067" i="1" s="1"/>
  <c r="P4067" i="1"/>
  <c r="O4067" i="1"/>
  <c r="T4066" i="1"/>
  <c r="S4066" i="1"/>
  <c r="U4066" i="1" s="1"/>
  <c r="P4066" i="1"/>
  <c r="O4066" i="1"/>
  <c r="T4065" i="1"/>
  <c r="S4065" i="1"/>
  <c r="U4065" i="1" s="1"/>
  <c r="P4065" i="1"/>
  <c r="O4065" i="1"/>
  <c r="U4064" i="1"/>
  <c r="T4064" i="1"/>
  <c r="S4064" i="1"/>
  <c r="P4064" i="1"/>
  <c r="O4064" i="1"/>
  <c r="U4063" i="1"/>
  <c r="T4063" i="1"/>
  <c r="S4063" i="1"/>
  <c r="P4063" i="1"/>
  <c r="O4063" i="1"/>
  <c r="U4062" i="1"/>
  <c r="T4062" i="1"/>
  <c r="S4062" i="1"/>
  <c r="P4062" i="1"/>
  <c r="O4062" i="1"/>
  <c r="T4061" i="1"/>
  <c r="S4061" i="1"/>
  <c r="U4061" i="1" s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T4058" i="1"/>
  <c r="S4058" i="1"/>
  <c r="U4058" i="1" s="1"/>
  <c r="P4058" i="1"/>
  <c r="O4058" i="1"/>
  <c r="T4057" i="1"/>
  <c r="S4057" i="1"/>
  <c r="U4057" i="1" s="1"/>
  <c r="P4057" i="1"/>
  <c r="O4057" i="1"/>
  <c r="U4056" i="1"/>
  <c r="T4056" i="1"/>
  <c r="S4056" i="1"/>
  <c r="P4056" i="1"/>
  <c r="O4056" i="1"/>
  <c r="U4055" i="1"/>
  <c r="T4055" i="1"/>
  <c r="S4055" i="1"/>
  <c r="P4055" i="1"/>
  <c r="O4055" i="1"/>
  <c r="U4054" i="1"/>
  <c r="T4054" i="1"/>
  <c r="S4054" i="1"/>
  <c r="P4054" i="1"/>
  <c r="O4054" i="1"/>
  <c r="T4053" i="1"/>
  <c r="S4053" i="1"/>
  <c r="U4053" i="1" s="1"/>
  <c r="P4053" i="1"/>
  <c r="O4053" i="1"/>
  <c r="T4052" i="1"/>
  <c r="S4052" i="1"/>
  <c r="U4052" i="1" s="1"/>
  <c r="P4052" i="1"/>
  <c r="O4052" i="1"/>
  <c r="T4051" i="1"/>
  <c r="S4051" i="1"/>
  <c r="U4051" i="1" s="1"/>
  <c r="P4051" i="1"/>
  <c r="O4051" i="1"/>
  <c r="T4050" i="1"/>
  <c r="S4050" i="1"/>
  <c r="U4050" i="1" s="1"/>
  <c r="P4050" i="1"/>
  <c r="O4050" i="1"/>
  <c r="T4049" i="1"/>
  <c r="S4049" i="1"/>
  <c r="U4049" i="1" s="1"/>
  <c r="P4049" i="1"/>
  <c r="O4049" i="1"/>
  <c r="U4048" i="1"/>
  <c r="T4048" i="1"/>
  <c r="S4048" i="1"/>
  <c r="P4048" i="1"/>
  <c r="O4048" i="1"/>
  <c r="U4047" i="1"/>
  <c r="T4047" i="1"/>
  <c r="S4047" i="1"/>
  <c r="P4047" i="1"/>
  <c r="O4047" i="1"/>
  <c r="U4046" i="1"/>
  <c r="T4046" i="1"/>
  <c r="S4046" i="1"/>
  <c r="P4046" i="1"/>
  <c r="O4046" i="1"/>
  <c r="T4045" i="1"/>
  <c r="S4045" i="1"/>
  <c r="U4045" i="1" s="1"/>
  <c r="P4045" i="1"/>
  <c r="O4045" i="1"/>
  <c r="T4044" i="1"/>
  <c r="S4044" i="1"/>
  <c r="U4044" i="1" s="1"/>
  <c r="P4044" i="1"/>
  <c r="O4044" i="1"/>
  <c r="T4043" i="1"/>
  <c r="S4043" i="1"/>
  <c r="U4043" i="1" s="1"/>
  <c r="P4043" i="1"/>
  <c r="O4043" i="1"/>
  <c r="T4042" i="1"/>
  <c r="S4042" i="1"/>
  <c r="U4042" i="1" s="1"/>
  <c r="P4042" i="1"/>
  <c r="O4042" i="1"/>
  <c r="T4041" i="1"/>
  <c r="S4041" i="1"/>
  <c r="U4041" i="1" s="1"/>
  <c r="P4041" i="1"/>
  <c r="O4041" i="1"/>
  <c r="U4040" i="1"/>
  <c r="T4040" i="1"/>
  <c r="S4040" i="1"/>
  <c r="P4040" i="1"/>
  <c r="O4040" i="1"/>
  <c r="U4039" i="1"/>
  <c r="T4039" i="1"/>
  <c r="S4039" i="1"/>
  <c r="P4039" i="1"/>
  <c r="O4039" i="1"/>
  <c r="U4038" i="1"/>
  <c r="T4038" i="1"/>
  <c r="S4038" i="1"/>
  <c r="P4038" i="1"/>
  <c r="O4038" i="1"/>
  <c r="T4037" i="1"/>
  <c r="S4037" i="1"/>
  <c r="U4037" i="1" s="1"/>
  <c r="P4037" i="1"/>
  <c r="O4037" i="1"/>
  <c r="T4036" i="1"/>
  <c r="S4036" i="1"/>
  <c r="U4036" i="1" s="1"/>
  <c r="P4036" i="1"/>
  <c r="O4036" i="1"/>
  <c r="T4035" i="1"/>
  <c r="S4035" i="1"/>
  <c r="U4035" i="1" s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U4032" i="1"/>
  <c r="T4032" i="1"/>
  <c r="S4032" i="1"/>
  <c r="P4032" i="1"/>
  <c r="O4032" i="1"/>
  <c r="U4031" i="1"/>
  <c r="T4031" i="1"/>
  <c r="S4031" i="1"/>
  <c r="P4031" i="1"/>
  <c r="O4031" i="1"/>
  <c r="U4030" i="1"/>
  <c r="T4030" i="1"/>
  <c r="S4030" i="1"/>
  <c r="P4030" i="1"/>
  <c r="O4030" i="1"/>
  <c r="T4029" i="1"/>
  <c r="S4029" i="1"/>
  <c r="U4029" i="1" s="1"/>
  <c r="P4029" i="1"/>
  <c r="O4029" i="1"/>
  <c r="T4028" i="1"/>
  <c r="S4028" i="1"/>
  <c r="U4028" i="1" s="1"/>
  <c r="P4028" i="1"/>
  <c r="O4028" i="1"/>
  <c r="T4027" i="1"/>
  <c r="S4027" i="1"/>
  <c r="U4027" i="1" s="1"/>
  <c r="P4027" i="1"/>
  <c r="O4027" i="1"/>
  <c r="T4026" i="1"/>
  <c r="S4026" i="1"/>
  <c r="U4026" i="1" s="1"/>
  <c r="P4026" i="1"/>
  <c r="O4026" i="1"/>
  <c r="T4025" i="1"/>
  <c r="S4025" i="1"/>
  <c r="U4025" i="1" s="1"/>
  <c r="P4025" i="1"/>
  <c r="O4025" i="1"/>
  <c r="U4024" i="1"/>
  <c r="T4024" i="1"/>
  <c r="S4024" i="1"/>
  <c r="P4024" i="1"/>
  <c r="O4024" i="1"/>
  <c r="U4023" i="1"/>
  <c r="T4023" i="1"/>
  <c r="S4023" i="1"/>
  <c r="P4023" i="1"/>
  <c r="O4023" i="1"/>
  <c r="U4022" i="1"/>
  <c r="T4022" i="1"/>
  <c r="S4022" i="1"/>
  <c r="P4022" i="1"/>
  <c r="O4022" i="1"/>
  <c r="T4021" i="1"/>
  <c r="S4021" i="1"/>
  <c r="U4021" i="1" s="1"/>
  <c r="P4021" i="1"/>
  <c r="O4021" i="1"/>
  <c r="T4020" i="1"/>
  <c r="S4020" i="1"/>
  <c r="U4020" i="1" s="1"/>
  <c r="P4020" i="1"/>
  <c r="O4020" i="1"/>
  <c r="T4019" i="1"/>
  <c r="S4019" i="1"/>
  <c r="U4019" i="1" s="1"/>
  <c r="P4019" i="1"/>
  <c r="O4019" i="1"/>
  <c r="T4018" i="1"/>
  <c r="S4018" i="1"/>
  <c r="U4018" i="1" s="1"/>
  <c r="P4018" i="1"/>
  <c r="O4018" i="1"/>
  <c r="T4017" i="1"/>
  <c r="S4017" i="1"/>
  <c r="U4017" i="1" s="1"/>
  <c r="P4017" i="1"/>
  <c r="O4017" i="1"/>
  <c r="U4016" i="1"/>
  <c r="T4016" i="1"/>
  <c r="S4016" i="1"/>
  <c r="P4016" i="1"/>
  <c r="O4016" i="1"/>
  <c r="U4015" i="1"/>
  <c r="T4015" i="1"/>
  <c r="S4015" i="1"/>
  <c r="P4015" i="1"/>
  <c r="O4015" i="1"/>
  <c r="U4014" i="1"/>
  <c r="T4014" i="1"/>
  <c r="S4014" i="1"/>
  <c r="P4014" i="1"/>
  <c r="O4014" i="1"/>
  <c r="T4013" i="1"/>
  <c r="S4013" i="1"/>
  <c r="U4013" i="1" s="1"/>
  <c r="P4013" i="1"/>
  <c r="O4013" i="1"/>
  <c r="T4012" i="1"/>
  <c r="S4012" i="1"/>
  <c r="U4012" i="1" s="1"/>
  <c r="P4012" i="1"/>
  <c r="O4012" i="1"/>
  <c r="T4011" i="1"/>
  <c r="S4011" i="1"/>
  <c r="U4011" i="1" s="1"/>
  <c r="P4011" i="1"/>
  <c r="O4011" i="1"/>
  <c r="T4010" i="1"/>
  <c r="S4010" i="1"/>
  <c r="U4010" i="1" s="1"/>
  <c r="P4010" i="1"/>
  <c r="O4010" i="1"/>
  <c r="T4009" i="1"/>
  <c r="S4009" i="1"/>
  <c r="U4009" i="1" s="1"/>
  <c r="P4009" i="1"/>
  <c r="O4009" i="1"/>
  <c r="U4008" i="1"/>
  <c r="T4008" i="1"/>
  <c r="S4008" i="1"/>
  <c r="P4008" i="1"/>
  <c r="O4008" i="1"/>
  <c r="U4007" i="1"/>
  <c r="T4007" i="1"/>
  <c r="S4007" i="1"/>
  <c r="P4007" i="1"/>
  <c r="O4007" i="1"/>
  <c r="U4006" i="1"/>
  <c r="T4006" i="1"/>
  <c r="S4006" i="1"/>
  <c r="P4006" i="1"/>
  <c r="O4006" i="1"/>
  <c r="T4005" i="1"/>
  <c r="S4005" i="1"/>
  <c r="U4005" i="1" s="1"/>
  <c r="P4005" i="1"/>
  <c r="O4005" i="1"/>
  <c r="T4004" i="1"/>
  <c r="S4004" i="1"/>
  <c r="U4004" i="1" s="1"/>
  <c r="P4004" i="1"/>
  <c r="O4004" i="1"/>
  <c r="T4003" i="1"/>
  <c r="S4003" i="1"/>
  <c r="U4003" i="1" s="1"/>
  <c r="P4003" i="1"/>
  <c r="O4003" i="1"/>
  <c r="T4002" i="1"/>
  <c r="S4002" i="1"/>
  <c r="U4002" i="1" s="1"/>
  <c r="P4002" i="1"/>
  <c r="O4002" i="1"/>
  <c r="T4001" i="1"/>
  <c r="S4001" i="1"/>
  <c r="U4001" i="1" s="1"/>
  <c r="P4001" i="1"/>
  <c r="O4001" i="1"/>
  <c r="U4000" i="1"/>
  <c r="T4000" i="1"/>
  <c r="S4000" i="1"/>
  <c r="P4000" i="1"/>
  <c r="O4000" i="1"/>
  <c r="U3999" i="1"/>
  <c r="T3999" i="1"/>
  <c r="S3999" i="1"/>
  <c r="P3999" i="1"/>
  <c r="O3999" i="1"/>
  <c r="U3998" i="1"/>
  <c r="T3998" i="1"/>
  <c r="S3998" i="1"/>
  <c r="P3998" i="1"/>
  <c r="O3998" i="1"/>
  <c r="T3997" i="1"/>
  <c r="S3997" i="1"/>
  <c r="U3997" i="1" s="1"/>
  <c r="P3997" i="1"/>
  <c r="O3997" i="1"/>
  <c r="T3996" i="1"/>
  <c r="S3996" i="1"/>
  <c r="U3996" i="1" s="1"/>
  <c r="P3996" i="1"/>
  <c r="O3996" i="1"/>
  <c r="T3995" i="1"/>
  <c r="S3995" i="1"/>
  <c r="U3995" i="1" s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U3992" i="1"/>
  <c r="T3992" i="1"/>
  <c r="S3992" i="1"/>
  <c r="P3992" i="1"/>
  <c r="O3992" i="1"/>
  <c r="U3991" i="1"/>
  <c r="T3991" i="1"/>
  <c r="S3991" i="1"/>
  <c r="P3991" i="1"/>
  <c r="O3991" i="1"/>
  <c r="U3990" i="1"/>
  <c r="T3990" i="1"/>
  <c r="S3990" i="1"/>
  <c r="P3990" i="1"/>
  <c r="O3990" i="1"/>
  <c r="T3989" i="1"/>
  <c r="S3989" i="1"/>
  <c r="U3989" i="1" s="1"/>
  <c r="P3989" i="1"/>
  <c r="O3989" i="1"/>
  <c r="T3988" i="1"/>
  <c r="S3988" i="1"/>
  <c r="U3988" i="1" s="1"/>
  <c r="P3988" i="1"/>
  <c r="O3988" i="1"/>
  <c r="T3987" i="1"/>
  <c r="S3987" i="1"/>
  <c r="U3987" i="1" s="1"/>
  <c r="P3987" i="1"/>
  <c r="O3987" i="1"/>
  <c r="T3986" i="1"/>
  <c r="S3986" i="1"/>
  <c r="U3986" i="1" s="1"/>
  <c r="P3986" i="1"/>
  <c r="O3986" i="1"/>
  <c r="T3985" i="1"/>
  <c r="S3985" i="1"/>
  <c r="U3985" i="1" s="1"/>
  <c r="P3985" i="1"/>
  <c r="O3985" i="1"/>
  <c r="U3984" i="1"/>
  <c r="T3984" i="1"/>
  <c r="S3984" i="1"/>
  <c r="P3984" i="1"/>
  <c r="O3984" i="1"/>
  <c r="U3983" i="1"/>
  <c r="T3983" i="1"/>
  <c r="S3983" i="1"/>
  <c r="P3983" i="1"/>
  <c r="O3983" i="1"/>
  <c r="U3982" i="1"/>
  <c r="T3982" i="1"/>
  <c r="S3982" i="1"/>
  <c r="P3982" i="1"/>
  <c r="O3982" i="1"/>
  <c r="T3981" i="1"/>
  <c r="S3981" i="1"/>
  <c r="U3981" i="1" s="1"/>
  <c r="P3981" i="1"/>
  <c r="O3981" i="1"/>
  <c r="T3980" i="1"/>
  <c r="S3980" i="1"/>
  <c r="U3980" i="1" s="1"/>
  <c r="P3980" i="1"/>
  <c r="O3980" i="1"/>
  <c r="T3979" i="1"/>
  <c r="S3979" i="1"/>
  <c r="U3979" i="1" s="1"/>
  <c r="P3979" i="1"/>
  <c r="O3979" i="1"/>
  <c r="T3978" i="1"/>
  <c r="S3978" i="1"/>
  <c r="U3978" i="1" s="1"/>
  <c r="P3978" i="1"/>
  <c r="O3978" i="1"/>
  <c r="T3977" i="1"/>
  <c r="S3977" i="1"/>
  <c r="U3977" i="1" s="1"/>
  <c r="P3977" i="1"/>
  <c r="O3977" i="1"/>
  <c r="U3976" i="1"/>
  <c r="T3976" i="1"/>
  <c r="S3976" i="1"/>
  <c r="P3976" i="1"/>
  <c r="O3976" i="1"/>
  <c r="U3975" i="1"/>
  <c r="T3975" i="1"/>
  <c r="S3975" i="1"/>
  <c r="P3975" i="1"/>
  <c r="O3975" i="1"/>
  <c r="U3974" i="1"/>
  <c r="T3974" i="1"/>
  <c r="S3974" i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T3971" i="1"/>
  <c r="S3971" i="1"/>
  <c r="U3971" i="1" s="1"/>
  <c r="P3971" i="1"/>
  <c r="O3971" i="1"/>
  <c r="T3970" i="1"/>
  <c r="S3970" i="1"/>
  <c r="U3970" i="1" s="1"/>
  <c r="P3970" i="1"/>
  <c r="O3970" i="1"/>
  <c r="T3969" i="1"/>
  <c r="S3969" i="1"/>
  <c r="U3969" i="1" s="1"/>
  <c r="P3969" i="1"/>
  <c r="O3969" i="1"/>
  <c r="U3968" i="1"/>
  <c r="T3968" i="1"/>
  <c r="S3968" i="1"/>
  <c r="P3968" i="1"/>
  <c r="O3968" i="1"/>
  <c r="U3967" i="1"/>
  <c r="T3967" i="1"/>
  <c r="S3967" i="1"/>
  <c r="P3967" i="1"/>
  <c r="O3967" i="1"/>
  <c r="U3966" i="1"/>
  <c r="T3966" i="1"/>
  <c r="S3966" i="1"/>
  <c r="P3966" i="1"/>
  <c r="O3966" i="1"/>
  <c r="T3965" i="1"/>
  <c r="S3965" i="1"/>
  <c r="U3965" i="1" s="1"/>
  <c r="P3965" i="1"/>
  <c r="O3965" i="1"/>
  <c r="T3964" i="1"/>
  <c r="S3964" i="1"/>
  <c r="U3964" i="1" s="1"/>
  <c r="P3964" i="1"/>
  <c r="O3964" i="1"/>
  <c r="T3963" i="1"/>
  <c r="S3963" i="1"/>
  <c r="U3963" i="1" s="1"/>
  <c r="P3963" i="1"/>
  <c r="O3963" i="1"/>
  <c r="T3962" i="1"/>
  <c r="S3962" i="1"/>
  <c r="U3962" i="1" s="1"/>
  <c r="P3962" i="1"/>
  <c r="O3962" i="1"/>
  <c r="T3961" i="1"/>
  <c r="S3961" i="1"/>
  <c r="U3961" i="1" s="1"/>
  <c r="P3961" i="1"/>
  <c r="O3961" i="1"/>
  <c r="U3960" i="1"/>
  <c r="T3960" i="1"/>
  <c r="S3960" i="1"/>
  <c r="P3960" i="1"/>
  <c r="O3960" i="1"/>
  <c r="U3959" i="1"/>
  <c r="T3959" i="1"/>
  <c r="S3959" i="1"/>
  <c r="P3959" i="1"/>
  <c r="O3959" i="1"/>
  <c r="U3958" i="1"/>
  <c r="T3958" i="1"/>
  <c r="S3958" i="1"/>
  <c r="P3958" i="1"/>
  <c r="O3958" i="1"/>
  <c r="T3957" i="1"/>
  <c r="S3957" i="1"/>
  <c r="U3957" i="1" s="1"/>
  <c r="P3957" i="1"/>
  <c r="O3957" i="1"/>
  <c r="T3956" i="1"/>
  <c r="S3956" i="1"/>
  <c r="U3956" i="1" s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T3953" i="1"/>
  <c r="S3953" i="1"/>
  <c r="U3953" i="1" s="1"/>
  <c r="P3953" i="1"/>
  <c r="O3953" i="1"/>
  <c r="U3952" i="1"/>
  <c r="T3952" i="1"/>
  <c r="S3952" i="1"/>
  <c r="P3952" i="1"/>
  <c r="O3952" i="1"/>
  <c r="U3951" i="1"/>
  <c r="T3951" i="1"/>
  <c r="S3951" i="1"/>
  <c r="P3951" i="1"/>
  <c r="O3951" i="1"/>
  <c r="U3950" i="1"/>
  <c r="T3950" i="1"/>
  <c r="S3950" i="1"/>
  <c r="P3950" i="1"/>
  <c r="O3950" i="1"/>
  <c r="T3949" i="1"/>
  <c r="S3949" i="1"/>
  <c r="U3949" i="1" s="1"/>
  <c r="P3949" i="1"/>
  <c r="O3949" i="1"/>
  <c r="T3948" i="1"/>
  <c r="S3948" i="1"/>
  <c r="U3948" i="1" s="1"/>
  <c r="P3948" i="1"/>
  <c r="O3948" i="1"/>
  <c r="T3947" i="1"/>
  <c r="S3947" i="1"/>
  <c r="U3947" i="1" s="1"/>
  <c r="P3947" i="1"/>
  <c r="O3947" i="1"/>
  <c r="T3946" i="1"/>
  <c r="S3946" i="1"/>
  <c r="U3946" i="1" s="1"/>
  <c r="P3946" i="1"/>
  <c r="O3946" i="1"/>
  <c r="T3945" i="1"/>
  <c r="S3945" i="1"/>
  <c r="U3945" i="1" s="1"/>
  <c r="P3945" i="1"/>
  <c r="O3945" i="1"/>
  <c r="U3944" i="1"/>
  <c r="T3944" i="1"/>
  <c r="S3944" i="1"/>
  <c r="P3944" i="1"/>
  <c r="O3944" i="1"/>
  <c r="U3943" i="1"/>
  <c r="T3943" i="1"/>
  <c r="S3943" i="1"/>
  <c r="P3943" i="1"/>
  <c r="O3943" i="1"/>
  <c r="U3942" i="1"/>
  <c r="T3942" i="1"/>
  <c r="S3942" i="1"/>
  <c r="P3942" i="1"/>
  <c r="O3942" i="1"/>
  <c r="T3941" i="1"/>
  <c r="S3941" i="1"/>
  <c r="U3941" i="1" s="1"/>
  <c r="P3941" i="1"/>
  <c r="O3941" i="1"/>
  <c r="T3940" i="1"/>
  <c r="S3940" i="1"/>
  <c r="U3940" i="1" s="1"/>
  <c r="P3940" i="1"/>
  <c r="O3940" i="1"/>
  <c r="T3939" i="1"/>
  <c r="S3939" i="1"/>
  <c r="U3939" i="1" s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U3936" i="1"/>
  <c r="T3936" i="1"/>
  <c r="S3936" i="1"/>
  <c r="P3936" i="1"/>
  <c r="O3936" i="1"/>
  <c r="U3935" i="1"/>
  <c r="T3935" i="1"/>
  <c r="S3935" i="1"/>
  <c r="P3935" i="1"/>
  <c r="O3935" i="1"/>
  <c r="U3934" i="1"/>
  <c r="T3934" i="1"/>
  <c r="S3934" i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T3931" i="1"/>
  <c r="S3931" i="1"/>
  <c r="U3931" i="1" s="1"/>
  <c r="P3931" i="1"/>
  <c r="O3931" i="1"/>
  <c r="T3930" i="1"/>
  <c r="S3930" i="1"/>
  <c r="U3930" i="1" s="1"/>
  <c r="P3930" i="1"/>
  <c r="O3930" i="1"/>
  <c r="T3929" i="1"/>
  <c r="S3929" i="1"/>
  <c r="U3929" i="1" s="1"/>
  <c r="P3929" i="1"/>
  <c r="O3929" i="1"/>
  <c r="U3928" i="1"/>
  <c r="T3928" i="1"/>
  <c r="S3928" i="1"/>
  <c r="P3928" i="1"/>
  <c r="O3928" i="1"/>
  <c r="U3927" i="1"/>
  <c r="T3927" i="1"/>
  <c r="S3927" i="1"/>
  <c r="P3927" i="1"/>
  <c r="O3927" i="1"/>
  <c r="U3926" i="1"/>
  <c r="T3926" i="1"/>
  <c r="S3926" i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T3923" i="1"/>
  <c r="S3923" i="1"/>
  <c r="U3923" i="1" s="1"/>
  <c r="P3923" i="1"/>
  <c r="O3923" i="1"/>
  <c r="T3922" i="1"/>
  <c r="S3922" i="1"/>
  <c r="U3922" i="1" s="1"/>
  <c r="P3922" i="1"/>
  <c r="O3922" i="1"/>
  <c r="T3921" i="1"/>
  <c r="S3921" i="1"/>
  <c r="U3921" i="1" s="1"/>
  <c r="P3921" i="1"/>
  <c r="O3921" i="1"/>
  <c r="U3920" i="1"/>
  <c r="T3920" i="1"/>
  <c r="S3920" i="1"/>
  <c r="P3920" i="1"/>
  <c r="O3920" i="1"/>
  <c r="U3919" i="1"/>
  <c r="T3919" i="1"/>
  <c r="S3919" i="1"/>
  <c r="P3919" i="1"/>
  <c r="O3919" i="1"/>
  <c r="U3918" i="1"/>
  <c r="T3918" i="1"/>
  <c r="S3918" i="1"/>
  <c r="P3918" i="1"/>
  <c r="O3918" i="1"/>
  <c r="T3917" i="1"/>
  <c r="S3917" i="1"/>
  <c r="U3917" i="1" s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T3914" i="1"/>
  <c r="S3914" i="1"/>
  <c r="U3914" i="1" s="1"/>
  <c r="P3914" i="1"/>
  <c r="O3914" i="1"/>
  <c r="T3913" i="1"/>
  <c r="S3913" i="1"/>
  <c r="U3913" i="1" s="1"/>
  <c r="P3913" i="1"/>
  <c r="O3913" i="1"/>
  <c r="U3912" i="1"/>
  <c r="T3912" i="1"/>
  <c r="S3912" i="1"/>
  <c r="P3912" i="1"/>
  <c r="O3912" i="1"/>
  <c r="U3911" i="1"/>
  <c r="T3911" i="1"/>
  <c r="S3911" i="1"/>
  <c r="P3911" i="1"/>
  <c r="O3911" i="1"/>
  <c r="U3910" i="1"/>
  <c r="T3910" i="1"/>
  <c r="S3910" i="1"/>
  <c r="P3910" i="1"/>
  <c r="O3910" i="1"/>
  <c r="T3909" i="1"/>
  <c r="S3909" i="1"/>
  <c r="U3909" i="1" s="1"/>
  <c r="P3909" i="1"/>
  <c r="O3909" i="1"/>
  <c r="T3908" i="1"/>
  <c r="S3908" i="1"/>
  <c r="U3908" i="1" s="1"/>
  <c r="P3908" i="1"/>
  <c r="O3908" i="1"/>
  <c r="T3907" i="1"/>
  <c r="S3907" i="1"/>
  <c r="U3907" i="1" s="1"/>
  <c r="P3907" i="1"/>
  <c r="O3907" i="1"/>
  <c r="T3906" i="1"/>
  <c r="S3906" i="1"/>
  <c r="U3906" i="1" s="1"/>
  <c r="P3906" i="1"/>
  <c r="O3906" i="1"/>
  <c r="T3905" i="1"/>
  <c r="S3905" i="1"/>
  <c r="U3905" i="1" s="1"/>
  <c r="P3905" i="1"/>
  <c r="O3905" i="1"/>
  <c r="U3904" i="1"/>
  <c r="T3904" i="1"/>
  <c r="S3904" i="1"/>
  <c r="P3904" i="1"/>
  <c r="O3904" i="1"/>
  <c r="U3903" i="1"/>
  <c r="T3903" i="1"/>
  <c r="S3903" i="1"/>
  <c r="P3903" i="1"/>
  <c r="O3903" i="1"/>
  <c r="U3902" i="1"/>
  <c r="T3902" i="1"/>
  <c r="S3902" i="1"/>
  <c r="P3902" i="1"/>
  <c r="O3902" i="1"/>
  <c r="T3901" i="1"/>
  <c r="S3901" i="1"/>
  <c r="U3901" i="1" s="1"/>
  <c r="P3901" i="1"/>
  <c r="O3901" i="1"/>
  <c r="T3900" i="1"/>
  <c r="S3900" i="1"/>
  <c r="U3900" i="1" s="1"/>
  <c r="P3900" i="1"/>
  <c r="O3900" i="1"/>
  <c r="T3899" i="1"/>
  <c r="S3899" i="1"/>
  <c r="U3899" i="1" s="1"/>
  <c r="P3899" i="1"/>
  <c r="O3899" i="1"/>
  <c r="T3898" i="1"/>
  <c r="S3898" i="1"/>
  <c r="U3898" i="1" s="1"/>
  <c r="P3898" i="1"/>
  <c r="O3898" i="1"/>
  <c r="T3897" i="1"/>
  <c r="S3897" i="1"/>
  <c r="U3897" i="1" s="1"/>
  <c r="P3897" i="1"/>
  <c r="O3897" i="1"/>
  <c r="U3896" i="1"/>
  <c r="T3896" i="1"/>
  <c r="S3896" i="1"/>
  <c r="P3896" i="1"/>
  <c r="O3896" i="1"/>
  <c r="U3895" i="1"/>
  <c r="T3895" i="1"/>
  <c r="S3895" i="1"/>
  <c r="P3895" i="1"/>
  <c r="O3895" i="1"/>
  <c r="U3894" i="1"/>
  <c r="T3894" i="1"/>
  <c r="S3894" i="1"/>
  <c r="P3894" i="1"/>
  <c r="O3894" i="1"/>
  <c r="T3893" i="1"/>
  <c r="S3893" i="1"/>
  <c r="U3893" i="1" s="1"/>
  <c r="P3893" i="1"/>
  <c r="O3893" i="1"/>
  <c r="T3892" i="1"/>
  <c r="S3892" i="1"/>
  <c r="U3892" i="1" s="1"/>
  <c r="P3892" i="1"/>
  <c r="O3892" i="1"/>
  <c r="T3891" i="1"/>
  <c r="S3891" i="1"/>
  <c r="U3891" i="1" s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U3888" i="1"/>
  <c r="T3888" i="1"/>
  <c r="S3888" i="1"/>
  <c r="P3888" i="1"/>
  <c r="O3888" i="1"/>
  <c r="U3887" i="1"/>
  <c r="T3887" i="1"/>
  <c r="S3887" i="1"/>
  <c r="P3887" i="1"/>
  <c r="O3887" i="1"/>
  <c r="U3886" i="1"/>
  <c r="T3886" i="1"/>
  <c r="S3886" i="1"/>
  <c r="P3886" i="1"/>
  <c r="O3886" i="1"/>
  <c r="T3885" i="1"/>
  <c r="S3885" i="1"/>
  <c r="U3885" i="1" s="1"/>
  <c r="P3885" i="1"/>
  <c r="O3885" i="1"/>
  <c r="T3884" i="1"/>
  <c r="S3884" i="1"/>
  <c r="U3884" i="1" s="1"/>
  <c r="P3884" i="1"/>
  <c r="O3884" i="1"/>
  <c r="T3883" i="1"/>
  <c r="S3883" i="1"/>
  <c r="U3883" i="1" s="1"/>
  <c r="P3883" i="1"/>
  <c r="O3883" i="1"/>
  <c r="T3882" i="1"/>
  <c r="S3882" i="1"/>
  <c r="U3882" i="1" s="1"/>
  <c r="P3882" i="1"/>
  <c r="O3882" i="1"/>
  <c r="T3881" i="1"/>
  <c r="S3881" i="1"/>
  <c r="U3881" i="1" s="1"/>
  <c r="P3881" i="1"/>
  <c r="O3881" i="1"/>
  <c r="U3880" i="1"/>
  <c r="T3880" i="1"/>
  <c r="S3880" i="1"/>
  <c r="P3880" i="1"/>
  <c r="O3880" i="1"/>
  <c r="U3879" i="1"/>
  <c r="T3879" i="1"/>
  <c r="S3879" i="1"/>
  <c r="P3879" i="1"/>
  <c r="O3879" i="1"/>
  <c r="U3878" i="1"/>
  <c r="T3878" i="1"/>
  <c r="S3878" i="1"/>
  <c r="P3878" i="1"/>
  <c r="O3878" i="1"/>
  <c r="T3877" i="1"/>
  <c r="S3877" i="1"/>
  <c r="U3877" i="1" s="1"/>
  <c r="P3877" i="1"/>
  <c r="O3877" i="1"/>
  <c r="T3876" i="1"/>
  <c r="S3876" i="1"/>
  <c r="U3876" i="1" s="1"/>
  <c r="P3876" i="1"/>
  <c r="O3876" i="1"/>
  <c r="T3875" i="1"/>
  <c r="S3875" i="1"/>
  <c r="U3875" i="1" s="1"/>
  <c r="P3875" i="1"/>
  <c r="O3875" i="1"/>
  <c r="T3874" i="1"/>
  <c r="S3874" i="1"/>
  <c r="U3874" i="1" s="1"/>
  <c r="P3874" i="1"/>
  <c r="O3874" i="1"/>
  <c r="T3873" i="1"/>
  <c r="S3873" i="1"/>
  <c r="U3873" i="1" s="1"/>
  <c r="P3873" i="1"/>
  <c r="O3873" i="1"/>
  <c r="U3872" i="1"/>
  <c r="T3872" i="1"/>
  <c r="S3872" i="1"/>
  <c r="P3872" i="1"/>
  <c r="O3872" i="1"/>
  <c r="U3871" i="1"/>
  <c r="T3871" i="1"/>
  <c r="S3871" i="1"/>
  <c r="P3871" i="1"/>
  <c r="O3871" i="1"/>
  <c r="U3870" i="1"/>
  <c r="T3870" i="1"/>
  <c r="S3870" i="1"/>
  <c r="P3870" i="1"/>
  <c r="O3870" i="1"/>
  <c r="T3869" i="1"/>
  <c r="S3869" i="1"/>
  <c r="U3869" i="1" s="1"/>
  <c r="P3869" i="1"/>
  <c r="O3869" i="1"/>
  <c r="T3868" i="1"/>
  <c r="S3868" i="1"/>
  <c r="U3868" i="1" s="1"/>
  <c r="P3868" i="1"/>
  <c r="O3868" i="1"/>
  <c r="T3867" i="1"/>
  <c r="S3867" i="1"/>
  <c r="U3867" i="1" s="1"/>
  <c r="P3867" i="1"/>
  <c r="O3867" i="1"/>
  <c r="T3866" i="1"/>
  <c r="S3866" i="1"/>
  <c r="U3866" i="1" s="1"/>
  <c r="P3866" i="1"/>
  <c r="O3866" i="1"/>
  <c r="T3865" i="1"/>
  <c r="S3865" i="1"/>
  <c r="U3865" i="1" s="1"/>
  <c r="P3865" i="1"/>
  <c r="O3865" i="1"/>
  <c r="U3864" i="1"/>
  <c r="T3864" i="1"/>
  <c r="S3864" i="1"/>
  <c r="P3864" i="1"/>
  <c r="O3864" i="1"/>
  <c r="U3863" i="1"/>
  <c r="T3863" i="1"/>
  <c r="S3863" i="1"/>
  <c r="P3863" i="1"/>
  <c r="O3863" i="1"/>
  <c r="U3862" i="1"/>
  <c r="T3862" i="1"/>
  <c r="S3862" i="1"/>
  <c r="P3862" i="1"/>
  <c r="O3862" i="1"/>
  <c r="T3861" i="1"/>
  <c r="S3861" i="1"/>
  <c r="U3861" i="1" s="1"/>
  <c r="P3861" i="1"/>
  <c r="O3861" i="1"/>
  <c r="T3860" i="1"/>
  <c r="S3860" i="1"/>
  <c r="U3860" i="1" s="1"/>
  <c r="P3860" i="1"/>
  <c r="O3860" i="1"/>
  <c r="T3859" i="1"/>
  <c r="S3859" i="1"/>
  <c r="U3859" i="1" s="1"/>
  <c r="P3859" i="1"/>
  <c r="O3859" i="1"/>
  <c r="T3858" i="1"/>
  <c r="S3858" i="1"/>
  <c r="U3858" i="1" s="1"/>
  <c r="P3858" i="1"/>
  <c r="O3858" i="1"/>
  <c r="T3857" i="1"/>
  <c r="S3857" i="1"/>
  <c r="U3857" i="1" s="1"/>
  <c r="P3857" i="1"/>
  <c r="O3857" i="1"/>
  <c r="U3856" i="1"/>
  <c r="T3856" i="1"/>
  <c r="S3856" i="1"/>
  <c r="P3856" i="1"/>
  <c r="O3856" i="1"/>
  <c r="U3855" i="1"/>
  <c r="T3855" i="1"/>
  <c r="S3855" i="1"/>
  <c r="P3855" i="1"/>
  <c r="O3855" i="1"/>
  <c r="U3854" i="1"/>
  <c r="T3854" i="1"/>
  <c r="S3854" i="1"/>
  <c r="P3854" i="1"/>
  <c r="O3854" i="1"/>
  <c r="T3853" i="1"/>
  <c r="S3853" i="1"/>
  <c r="U3853" i="1" s="1"/>
  <c r="P3853" i="1"/>
  <c r="O3853" i="1"/>
  <c r="T3852" i="1"/>
  <c r="S3852" i="1"/>
  <c r="U3852" i="1" s="1"/>
  <c r="P3852" i="1"/>
  <c r="O3852" i="1"/>
  <c r="T3851" i="1"/>
  <c r="S3851" i="1"/>
  <c r="U3851" i="1" s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U3848" i="1"/>
  <c r="T3848" i="1"/>
  <c r="S3848" i="1"/>
  <c r="P3848" i="1"/>
  <c r="O3848" i="1"/>
  <c r="U3847" i="1"/>
  <c r="T3847" i="1"/>
  <c r="S3847" i="1"/>
  <c r="P3847" i="1"/>
  <c r="O3847" i="1"/>
  <c r="U3846" i="1"/>
  <c r="T3846" i="1"/>
  <c r="S3846" i="1"/>
  <c r="P3846" i="1"/>
  <c r="O3846" i="1"/>
  <c r="T3845" i="1"/>
  <c r="S3845" i="1"/>
  <c r="U3845" i="1" s="1"/>
  <c r="P3845" i="1"/>
  <c r="O3845" i="1"/>
  <c r="T3844" i="1"/>
  <c r="S3844" i="1"/>
  <c r="U3844" i="1" s="1"/>
  <c r="P3844" i="1"/>
  <c r="O3844" i="1"/>
  <c r="T3843" i="1"/>
  <c r="S3843" i="1"/>
  <c r="U3843" i="1" s="1"/>
  <c r="P3843" i="1"/>
  <c r="O3843" i="1"/>
  <c r="T3842" i="1"/>
  <c r="S3842" i="1"/>
  <c r="U3842" i="1" s="1"/>
  <c r="P3842" i="1"/>
  <c r="O3842" i="1"/>
  <c r="T3841" i="1"/>
  <c r="S3841" i="1"/>
  <c r="U3841" i="1" s="1"/>
  <c r="P3841" i="1"/>
  <c r="O3841" i="1"/>
  <c r="U3840" i="1"/>
  <c r="T3840" i="1"/>
  <c r="S3840" i="1"/>
  <c r="P3840" i="1"/>
  <c r="O3840" i="1"/>
  <c r="U3839" i="1"/>
  <c r="T3839" i="1"/>
  <c r="S3839" i="1"/>
  <c r="P3839" i="1"/>
  <c r="O3839" i="1"/>
  <c r="U3838" i="1"/>
  <c r="T3838" i="1"/>
  <c r="S3838" i="1"/>
  <c r="P3838" i="1"/>
  <c r="O3838" i="1"/>
  <c r="T3837" i="1"/>
  <c r="S3837" i="1"/>
  <c r="U3837" i="1" s="1"/>
  <c r="P3837" i="1"/>
  <c r="O3837" i="1"/>
  <c r="T3836" i="1"/>
  <c r="S3836" i="1"/>
  <c r="U3836" i="1" s="1"/>
  <c r="P3836" i="1"/>
  <c r="O3836" i="1"/>
  <c r="T3835" i="1"/>
  <c r="S3835" i="1"/>
  <c r="U3835" i="1" s="1"/>
  <c r="P3835" i="1"/>
  <c r="O3835" i="1"/>
  <c r="T3834" i="1"/>
  <c r="S3834" i="1"/>
  <c r="U3834" i="1" s="1"/>
  <c r="P3834" i="1"/>
  <c r="O3834" i="1"/>
  <c r="T3833" i="1"/>
  <c r="S3833" i="1"/>
  <c r="U3833" i="1" s="1"/>
  <c r="P3833" i="1"/>
  <c r="O3833" i="1"/>
  <c r="U3832" i="1"/>
  <c r="T3832" i="1"/>
  <c r="S3832" i="1"/>
  <c r="P3832" i="1"/>
  <c r="O3832" i="1"/>
  <c r="U3831" i="1"/>
  <c r="T3831" i="1"/>
  <c r="S3831" i="1"/>
  <c r="P3831" i="1"/>
  <c r="O3831" i="1"/>
  <c r="U3830" i="1"/>
  <c r="T3830" i="1"/>
  <c r="S3830" i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T3827" i="1"/>
  <c r="S3827" i="1"/>
  <c r="U3827" i="1" s="1"/>
  <c r="P3827" i="1"/>
  <c r="O3827" i="1"/>
  <c r="T3826" i="1"/>
  <c r="S3826" i="1"/>
  <c r="U3826" i="1" s="1"/>
  <c r="P3826" i="1"/>
  <c r="O3826" i="1"/>
  <c r="T3825" i="1"/>
  <c r="S3825" i="1"/>
  <c r="U3825" i="1" s="1"/>
  <c r="P3825" i="1"/>
  <c r="O3825" i="1"/>
  <c r="U3824" i="1"/>
  <c r="T3824" i="1"/>
  <c r="S3824" i="1"/>
  <c r="P3824" i="1"/>
  <c r="O3824" i="1"/>
  <c r="U3823" i="1"/>
  <c r="T3823" i="1"/>
  <c r="S3823" i="1"/>
  <c r="P3823" i="1"/>
  <c r="O3823" i="1"/>
  <c r="U3822" i="1"/>
  <c r="T3822" i="1"/>
  <c r="S3822" i="1"/>
  <c r="P3822" i="1"/>
  <c r="O3822" i="1"/>
  <c r="T3821" i="1"/>
  <c r="S3821" i="1"/>
  <c r="U3821" i="1" s="1"/>
  <c r="P3821" i="1"/>
  <c r="O3821" i="1"/>
  <c r="T3820" i="1"/>
  <c r="S3820" i="1"/>
  <c r="U3820" i="1" s="1"/>
  <c r="P3820" i="1"/>
  <c r="O3820" i="1"/>
  <c r="T3819" i="1"/>
  <c r="S3819" i="1"/>
  <c r="U3819" i="1" s="1"/>
  <c r="P3819" i="1"/>
  <c r="O3819" i="1"/>
  <c r="T3818" i="1"/>
  <c r="S3818" i="1"/>
  <c r="U3818" i="1" s="1"/>
  <c r="P3818" i="1"/>
  <c r="O3818" i="1"/>
  <c r="T3817" i="1"/>
  <c r="S3817" i="1"/>
  <c r="U3817" i="1" s="1"/>
  <c r="P3817" i="1"/>
  <c r="O3817" i="1"/>
  <c r="U3816" i="1"/>
  <c r="T3816" i="1"/>
  <c r="S3816" i="1"/>
  <c r="P3816" i="1"/>
  <c r="O3816" i="1"/>
  <c r="U3815" i="1"/>
  <c r="T3815" i="1"/>
  <c r="S3815" i="1"/>
  <c r="P3815" i="1"/>
  <c r="O3815" i="1"/>
  <c r="U3814" i="1"/>
  <c r="T3814" i="1"/>
  <c r="S3814" i="1"/>
  <c r="P3814" i="1"/>
  <c r="O3814" i="1"/>
  <c r="T3813" i="1"/>
  <c r="S3813" i="1"/>
  <c r="U3813" i="1" s="1"/>
  <c r="P3813" i="1"/>
  <c r="O3813" i="1"/>
  <c r="T3812" i="1"/>
  <c r="S3812" i="1"/>
  <c r="U3812" i="1" s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T3809" i="1"/>
  <c r="S3809" i="1"/>
  <c r="U3809" i="1" s="1"/>
  <c r="P3809" i="1"/>
  <c r="O3809" i="1"/>
  <c r="T3808" i="1"/>
  <c r="S3808" i="1"/>
  <c r="U3808" i="1" s="1"/>
  <c r="P3808" i="1"/>
  <c r="O3808" i="1"/>
  <c r="U3807" i="1"/>
  <c r="T3807" i="1"/>
  <c r="S3807" i="1"/>
  <c r="P3807" i="1"/>
  <c r="O3807" i="1"/>
  <c r="U3806" i="1"/>
  <c r="T3806" i="1"/>
  <c r="S3806" i="1"/>
  <c r="P3806" i="1"/>
  <c r="O3806" i="1"/>
  <c r="T3805" i="1"/>
  <c r="S3805" i="1"/>
  <c r="U3805" i="1" s="1"/>
  <c r="P3805" i="1"/>
  <c r="O3805" i="1"/>
  <c r="T3804" i="1"/>
  <c r="S3804" i="1"/>
  <c r="U3804" i="1" s="1"/>
  <c r="P3804" i="1"/>
  <c r="O3804" i="1"/>
  <c r="T3803" i="1"/>
  <c r="S3803" i="1"/>
  <c r="U3803" i="1" s="1"/>
  <c r="P3803" i="1"/>
  <c r="O3803" i="1"/>
  <c r="T3802" i="1"/>
  <c r="S3802" i="1"/>
  <c r="U3802" i="1" s="1"/>
  <c r="P3802" i="1"/>
  <c r="O3802" i="1"/>
  <c r="T3801" i="1"/>
  <c r="S3801" i="1"/>
  <c r="U3801" i="1" s="1"/>
  <c r="P3801" i="1"/>
  <c r="O3801" i="1"/>
  <c r="T3800" i="1"/>
  <c r="S3800" i="1"/>
  <c r="U3800" i="1" s="1"/>
  <c r="P3800" i="1"/>
  <c r="O3800" i="1"/>
  <c r="U3799" i="1"/>
  <c r="T3799" i="1"/>
  <c r="S3799" i="1"/>
  <c r="P3799" i="1"/>
  <c r="O3799" i="1"/>
  <c r="U3798" i="1"/>
  <c r="T3798" i="1"/>
  <c r="S3798" i="1"/>
  <c r="P3798" i="1"/>
  <c r="O3798" i="1"/>
  <c r="T3797" i="1"/>
  <c r="S3797" i="1"/>
  <c r="U3797" i="1" s="1"/>
  <c r="P3797" i="1"/>
  <c r="O3797" i="1"/>
  <c r="T3796" i="1"/>
  <c r="S3796" i="1"/>
  <c r="U3796" i="1" s="1"/>
  <c r="P3796" i="1"/>
  <c r="O3796" i="1"/>
  <c r="T3795" i="1"/>
  <c r="S3795" i="1"/>
  <c r="U3795" i="1" s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U3792" i="1"/>
  <c r="T3792" i="1"/>
  <c r="S3792" i="1"/>
  <c r="P3792" i="1"/>
  <c r="O3792" i="1"/>
  <c r="U3791" i="1"/>
  <c r="T3791" i="1"/>
  <c r="S3791" i="1"/>
  <c r="P3791" i="1"/>
  <c r="O3791" i="1"/>
  <c r="U3790" i="1"/>
  <c r="T3790" i="1"/>
  <c r="S3790" i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T3787" i="1"/>
  <c r="S3787" i="1"/>
  <c r="U3787" i="1" s="1"/>
  <c r="P3787" i="1"/>
  <c r="O3787" i="1"/>
  <c r="T3786" i="1"/>
  <c r="S3786" i="1"/>
  <c r="U3786" i="1" s="1"/>
  <c r="P3786" i="1"/>
  <c r="O3786" i="1"/>
  <c r="T3785" i="1"/>
  <c r="S3785" i="1"/>
  <c r="U3785" i="1" s="1"/>
  <c r="P3785" i="1"/>
  <c r="O3785" i="1"/>
  <c r="U3784" i="1"/>
  <c r="T3784" i="1"/>
  <c r="S3784" i="1"/>
  <c r="P3784" i="1"/>
  <c r="O3784" i="1"/>
  <c r="U3783" i="1"/>
  <c r="T3783" i="1"/>
  <c r="S3783" i="1"/>
  <c r="P3783" i="1"/>
  <c r="O3783" i="1"/>
  <c r="U3782" i="1"/>
  <c r="T3782" i="1"/>
  <c r="S3782" i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T3779" i="1"/>
  <c r="S3779" i="1"/>
  <c r="U3779" i="1" s="1"/>
  <c r="P3779" i="1"/>
  <c r="O3779" i="1"/>
  <c r="T3778" i="1"/>
  <c r="S3778" i="1"/>
  <c r="U3778" i="1" s="1"/>
  <c r="P3778" i="1"/>
  <c r="O3778" i="1"/>
  <c r="T3777" i="1"/>
  <c r="S3777" i="1"/>
  <c r="U3777" i="1" s="1"/>
  <c r="P3777" i="1"/>
  <c r="O3777" i="1"/>
  <c r="T3776" i="1"/>
  <c r="S3776" i="1"/>
  <c r="U3776" i="1" s="1"/>
  <c r="P3776" i="1"/>
  <c r="O3776" i="1"/>
  <c r="U3775" i="1"/>
  <c r="T3775" i="1"/>
  <c r="S3775" i="1"/>
  <c r="P3775" i="1"/>
  <c r="O3775" i="1"/>
  <c r="U3774" i="1"/>
  <c r="T3774" i="1"/>
  <c r="S3774" i="1"/>
  <c r="P3774" i="1"/>
  <c r="O3774" i="1"/>
  <c r="T3773" i="1"/>
  <c r="S3773" i="1"/>
  <c r="U3773" i="1" s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T3770" i="1"/>
  <c r="S3770" i="1"/>
  <c r="U3770" i="1" s="1"/>
  <c r="P3770" i="1"/>
  <c r="O3770" i="1"/>
  <c r="T3769" i="1"/>
  <c r="S3769" i="1"/>
  <c r="U3769" i="1" s="1"/>
  <c r="P3769" i="1"/>
  <c r="O3769" i="1"/>
  <c r="T3768" i="1"/>
  <c r="S3768" i="1"/>
  <c r="U3768" i="1" s="1"/>
  <c r="P3768" i="1"/>
  <c r="O3768" i="1"/>
  <c r="U3767" i="1"/>
  <c r="T3767" i="1"/>
  <c r="S3767" i="1"/>
  <c r="P3767" i="1"/>
  <c r="O3767" i="1"/>
  <c r="U3766" i="1"/>
  <c r="T3766" i="1"/>
  <c r="S3766" i="1"/>
  <c r="P3766" i="1"/>
  <c r="O3766" i="1"/>
  <c r="U3765" i="1"/>
  <c r="T3765" i="1"/>
  <c r="S3765" i="1"/>
  <c r="P3765" i="1"/>
  <c r="O3765" i="1"/>
  <c r="U3764" i="1"/>
  <c r="T3764" i="1"/>
  <c r="S3764" i="1"/>
  <c r="P3764" i="1"/>
  <c r="O3764" i="1"/>
  <c r="T3763" i="1"/>
  <c r="S3763" i="1"/>
  <c r="U3763" i="1" s="1"/>
  <c r="P3763" i="1"/>
  <c r="O3763" i="1"/>
  <c r="T3762" i="1"/>
  <c r="S3762" i="1"/>
  <c r="U3762" i="1" s="1"/>
  <c r="P3762" i="1"/>
  <c r="O3762" i="1"/>
  <c r="T3761" i="1"/>
  <c r="S3761" i="1"/>
  <c r="U3761" i="1" s="1"/>
  <c r="P3761" i="1"/>
  <c r="O3761" i="1"/>
  <c r="T3760" i="1"/>
  <c r="S3760" i="1"/>
  <c r="U3760" i="1" s="1"/>
  <c r="P3760" i="1"/>
  <c r="O3760" i="1"/>
  <c r="U3759" i="1"/>
  <c r="T3759" i="1"/>
  <c r="S3759" i="1"/>
  <c r="P3759" i="1"/>
  <c r="O3759" i="1"/>
  <c r="U3758" i="1"/>
  <c r="T3758" i="1"/>
  <c r="S3758" i="1"/>
  <c r="P3758" i="1"/>
  <c r="O3758" i="1"/>
  <c r="U3757" i="1"/>
  <c r="T3757" i="1"/>
  <c r="S3757" i="1"/>
  <c r="P3757" i="1"/>
  <c r="O3757" i="1"/>
  <c r="U3756" i="1"/>
  <c r="T3756" i="1"/>
  <c r="S3756" i="1"/>
  <c r="P3756" i="1"/>
  <c r="O3756" i="1"/>
  <c r="T3755" i="1"/>
  <c r="S3755" i="1"/>
  <c r="U3755" i="1" s="1"/>
  <c r="P3755" i="1"/>
  <c r="O3755" i="1"/>
  <c r="T3754" i="1"/>
  <c r="S3754" i="1"/>
  <c r="U3754" i="1" s="1"/>
  <c r="P3754" i="1"/>
  <c r="O3754" i="1"/>
  <c r="T3753" i="1"/>
  <c r="S3753" i="1"/>
  <c r="U3753" i="1" s="1"/>
  <c r="P3753" i="1"/>
  <c r="O3753" i="1"/>
  <c r="U3752" i="1"/>
  <c r="T3752" i="1"/>
  <c r="S3752" i="1"/>
  <c r="P3752" i="1"/>
  <c r="O3752" i="1"/>
  <c r="U3751" i="1"/>
  <c r="T3751" i="1"/>
  <c r="S3751" i="1"/>
  <c r="P3751" i="1"/>
  <c r="O3751" i="1"/>
  <c r="U3750" i="1"/>
  <c r="T3750" i="1"/>
  <c r="S3750" i="1"/>
  <c r="P3750" i="1"/>
  <c r="O3750" i="1"/>
  <c r="U3749" i="1"/>
  <c r="T3749" i="1"/>
  <c r="S3749" i="1"/>
  <c r="P3749" i="1"/>
  <c r="O3749" i="1"/>
  <c r="U3748" i="1"/>
  <c r="T3748" i="1"/>
  <c r="S3748" i="1"/>
  <c r="P3748" i="1"/>
  <c r="O3748" i="1"/>
  <c r="T3747" i="1"/>
  <c r="S3747" i="1"/>
  <c r="U3747" i="1" s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U3744" i="1"/>
  <c r="T3744" i="1"/>
  <c r="S3744" i="1"/>
  <c r="P3744" i="1"/>
  <c r="O3744" i="1"/>
  <c r="U3743" i="1"/>
  <c r="T3743" i="1"/>
  <c r="S3743" i="1"/>
  <c r="P3743" i="1"/>
  <c r="O3743" i="1"/>
  <c r="U3742" i="1"/>
  <c r="T3742" i="1"/>
  <c r="S3742" i="1"/>
  <c r="P3742" i="1"/>
  <c r="O3742" i="1"/>
  <c r="U3741" i="1"/>
  <c r="T3741" i="1"/>
  <c r="S3741" i="1"/>
  <c r="P3741" i="1"/>
  <c r="O3741" i="1"/>
  <c r="U3740" i="1"/>
  <c r="T3740" i="1"/>
  <c r="S3740" i="1"/>
  <c r="P3740" i="1"/>
  <c r="O3740" i="1"/>
  <c r="T3739" i="1"/>
  <c r="S3739" i="1"/>
  <c r="U3739" i="1" s="1"/>
  <c r="P3739" i="1"/>
  <c r="O3739" i="1"/>
  <c r="T3738" i="1"/>
  <c r="S3738" i="1"/>
  <c r="U3738" i="1" s="1"/>
  <c r="P3738" i="1"/>
  <c r="O3738" i="1"/>
  <c r="T3737" i="1"/>
  <c r="S3737" i="1"/>
  <c r="U3737" i="1" s="1"/>
  <c r="P3737" i="1"/>
  <c r="O3737" i="1"/>
  <c r="T3736" i="1"/>
  <c r="S3736" i="1"/>
  <c r="U3736" i="1" s="1"/>
  <c r="P3736" i="1"/>
  <c r="O3736" i="1"/>
  <c r="U3735" i="1"/>
  <c r="T3735" i="1"/>
  <c r="S3735" i="1"/>
  <c r="P3735" i="1"/>
  <c r="O3735" i="1"/>
  <c r="U3734" i="1"/>
  <c r="T3734" i="1"/>
  <c r="S3734" i="1"/>
  <c r="P3734" i="1"/>
  <c r="O3734" i="1"/>
  <c r="U3733" i="1"/>
  <c r="T3733" i="1"/>
  <c r="S3733" i="1"/>
  <c r="P3733" i="1"/>
  <c r="O3733" i="1"/>
  <c r="U3732" i="1"/>
  <c r="T3732" i="1"/>
  <c r="S3732" i="1"/>
  <c r="P3732" i="1"/>
  <c r="O3732" i="1"/>
  <c r="T3731" i="1"/>
  <c r="S3731" i="1"/>
  <c r="U3731" i="1" s="1"/>
  <c r="P3731" i="1"/>
  <c r="O3731" i="1"/>
  <c r="T3730" i="1"/>
  <c r="S3730" i="1"/>
  <c r="U3730" i="1" s="1"/>
  <c r="P3730" i="1"/>
  <c r="O3730" i="1"/>
  <c r="T3729" i="1"/>
  <c r="S3729" i="1"/>
  <c r="U3729" i="1" s="1"/>
  <c r="P3729" i="1"/>
  <c r="O3729" i="1"/>
  <c r="T3728" i="1"/>
  <c r="S3728" i="1"/>
  <c r="U3728" i="1" s="1"/>
  <c r="P3728" i="1"/>
  <c r="O3728" i="1"/>
  <c r="U3727" i="1"/>
  <c r="T3727" i="1"/>
  <c r="S3727" i="1"/>
  <c r="P3727" i="1"/>
  <c r="O3727" i="1"/>
  <c r="U3726" i="1"/>
  <c r="T3726" i="1"/>
  <c r="S3726" i="1"/>
  <c r="P3726" i="1"/>
  <c r="O3726" i="1"/>
  <c r="U3725" i="1"/>
  <c r="T3725" i="1"/>
  <c r="S3725" i="1"/>
  <c r="P3725" i="1"/>
  <c r="O3725" i="1"/>
  <c r="U3724" i="1"/>
  <c r="T3724" i="1"/>
  <c r="S3724" i="1"/>
  <c r="P3724" i="1"/>
  <c r="O3724" i="1"/>
  <c r="T3723" i="1"/>
  <c r="S3723" i="1"/>
  <c r="U3723" i="1" s="1"/>
  <c r="P3723" i="1"/>
  <c r="O3723" i="1"/>
  <c r="T3722" i="1"/>
  <c r="S3722" i="1"/>
  <c r="U3722" i="1" s="1"/>
  <c r="P3722" i="1"/>
  <c r="O3722" i="1"/>
  <c r="T3721" i="1"/>
  <c r="S3721" i="1"/>
  <c r="U3721" i="1" s="1"/>
  <c r="P3721" i="1"/>
  <c r="O3721" i="1"/>
  <c r="U3720" i="1"/>
  <c r="T3720" i="1"/>
  <c r="S3720" i="1"/>
  <c r="P3720" i="1"/>
  <c r="O3720" i="1"/>
  <c r="U3719" i="1"/>
  <c r="T3719" i="1"/>
  <c r="S3719" i="1"/>
  <c r="P3719" i="1"/>
  <c r="O3719" i="1"/>
  <c r="U3718" i="1"/>
  <c r="T3718" i="1"/>
  <c r="S3718" i="1"/>
  <c r="P3718" i="1"/>
  <c r="O3718" i="1"/>
  <c r="U3717" i="1"/>
  <c r="T3717" i="1"/>
  <c r="S3717" i="1"/>
  <c r="P3717" i="1"/>
  <c r="O3717" i="1"/>
  <c r="U3716" i="1"/>
  <c r="T3716" i="1"/>
  <c r="S3716" i="1"/>
  <c r="P3716" i="1"/>
  <c r="O3716" i="1"/>
  <c r="T3715" i="1"/>
  <c r="S3715" i="1"/>
  <c r="U3715" i="1" s="1"/>
  <c r="P3715" i="1"/>
  <c r="O3715" i="1"/>
  <c r="T3714" i="1"/>
  <c r="S3714" i="1"/>
  <c r="U3714" i="1" s="1"/>
  <c r="P3714" i="1"/>
  <c r="O3714" i="1"/>
  <c r="T3713" i="1"/>
  <c r="S3713" i="1"/>
  <c r="U3713" i="1" s="1"/>
  <c r="P3713" i="1"/>
  <c r="O3713" i="1"/>
  <c r="U3712" i="1"/>
  <c r="T3712" i="1"/>
  <c r="S3712" i="1"/>
  <c r="P3712" i="1"/>
  <c r="O3712" i="1"/>
  <c r="U3711" i="1"/>
  <c r="T3711" i="1"/>
  <c r="S3711" i="1"/>
  <c r="P3711" i="1"/>
  <c r="O3711" i="1"/>
  <c r="U3710" i="1"/>
  <c r="T3710" i="1"/>
  <c r="S3710" i="1"/>
  <c r="P3710" i="1"/>
  <c r="O3710" i="1"/>
  <c r="U3709" i="1"/>
  <c r="T3709" i="1"/>
  <c r="S3709" i="1"/>
  <c r="P3709" i="1"/>
  <c r="O3709" i="1"/>
  <c r="U3708" i="1"/>
  <c r="T3708" i="1"/>
  <c r="S3708" i="1"/>
  <c r="P3708" i="1"/>
  <c r="O3708" i="1"/>
  <c r="T3707" i="1"/>
  <c r="S3707" i="1"/>
  <c r="U3707" i="1" s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T3704" i="1"/>
  <c r="S3704" i="1"/>
  <c r="U3704" i="1" s="1"/>
  <c r="P3704" i="1"/>
  <c r="O3704" i="1"/>
  <c r="U3703" i="1"/>
  <c r="T3703" i="1"/>
  <c r="S3703" i="1"/>
  <c r="P3703" i="1"/>
  <c r="O3703" i="1"/>
  <c r="U3702" i="1"/>
  <c r="T3702" i="1"/>
  <c r="S3702" i="1"/>
  <c r="P3702" i="1"/>
  <c r="O3702" i="1"/>
  <c r="U3701" i="1"/>
  <c r="T3701" i="1"/>
  <c r="S3701" i="1"/>
  <c r="P3701" i="1"/>
  <c r="O3701" i="1"/>
  <c r="U3700" i="1"/>
  <c r="T3700" i="1"/>
  <c r="S3700" i="1"/>
  <c r="P3700" i="1"/>
  <c r="O3700" i="1"/>
  <c r="T3699" i="1"/>
  <c r="S3699" i="1"/>
  <c r="U3699" i="1" s="1"/>
  <c r="P3699" i="1"/>
  <c r="O3699" i="1"/>
  <c r="T3698" i="1"/>
  <c r="S3698" i="1"/>
  <c r="U3698" i="1" s="1"/>
  <c r="P3698" i="1"/>
  <c r="O3698" i="1"/>
  <c r="T3697" i="1"/>
  <c r="S3697" i="1"/>
  <c r="U3697" i="1" s="1"/>
  <c r="P3697" i="1"/>
  <c r="O3697" i="1"/>
  <c r="T3696" i="1"/>
  <c r="S3696" i="1"/>
  <c r="U3696" i="1" s="1"/>
  <c r="P3696" i="1"/>
  <c r="O3696" i="1"/>
  <c r="U3695" i="1"/>
  <c r="T3695" i="1"/>
  <c r="S3695" i="1"/>
  <c r="P3695" i="1"/>
  <c r="O3695" i="1"/>
  <c r="U3694" i="1"/>
  <c r="T3694" i="1"/>
  <c r="S3694" i="1"/>
  <c r="P3694" i="1"/>
  <c r="O3694" i="1"/>
  <c r="U3693" i="1"/>
  <c r="T3693" i="1"/>
  <c r="S3693" i="1"/>
  <c r="P3693" i="1"/>
  <c r="O3693" i="1"/>
  <c r="U3692" i="1"/>
  <c r="T3692" i="1"/>
  <c r="S3692" i="1"/>
  <c r="P3692" i="1"/>
  <c r="O3692" i="1"/>
  <c r="T3691" i="1"/>
  <c r="S3691" i="1"/>
  <c r="U3691" i="1" s="1"/>
  <c r="P3691" i="1"/>
  <c r="O3691" i="1"/>
  <c r="T3690" i="1"/>
  <c r="S3690" i="1"/>
  <c r="U3690" i="1" s="1"/>
  <c r="P3690" i="1"/>
  <c r="O3690" i="1"/>
  <c r="T3689" i="1"/>
  <c r="S3689" i="1"/>
  <c r="U3689" i="1" s="1"/>
  <c r="P3689" i="1"/>
  <c r="O3689" i="1"/>
  <c r="U3688" i="1"/>
  <c r="T3688" i="1"/>
  <c r="S3688" i="1"/>
  <c r="P3688" i="1"/>
  <c r="O3688" i="1"/>
  <c r="U3687" i="1"/>
  <c r="T3687" i="1"/>
  <c r="S3687" i="1"/>
  <c r="P3687" i="1"/>
  <c r="O3687" i="1"/>
  <c r="U3686" i="1"/>
  <c r="T3686" i="1"/>
  <c r="S3686" i="1"/>
  <c r="P3686" i="1"/>
  <c r="O3686" i="1"/>
  <c r="U3685" i="1"/>
  <c r="T3685" i="1"/>
  <c r="S3685" i="1"/>
  <c r="P3685" i="1"/>
  <c r="O3685" i="1"/>
  <c r="U3684" i="1"/>
  <c r="T3684" i="1"/>
  <c r="S3684" i="1"/>
  <c r="P3684" i="1"/>
  <c r="O3684" i="1"/>
  <c r="T3683" i="1"/>
  <c r="S3683" i="1"/>
  <c r="U3683" i="1" s="1"/>
  <c r="P3683" i="1"/>
  <c r="O3683" i="1"/>
  <c r="T3682" i="1"/>
  <c r="S3682" i="1"/>
  <c r="U3682" i="1" s="1"/>
  <c r="P3682" i="1"/>
  <c r="O3682" i="1"/>
  <c r="T3681" i="1"/>
  <c r="S3681" i="1"/>
  <c r="U3681" i="1" s="1"/>
  <c r="P3681" i="1"/>
  <c r="O3681" i="1"/>
  <c r="U3680" i="1"/>
  <c r="T3680" i="1"/>
  <c r="S3680" i="1"/>
  <c r="P3680" i="1"/>
  <c r="O3680" i="1"/>
  <c r="U3679" i="1"/>
  <c r="T3679" i="1"/>
  <c r="S3679" i="1"/>
  <c r="P3679" i="1"/>
  <c r="O3679" i="1"/>
  <c r="U3678" i="1"/>
  <c r="T3678" i="1"/>
  <c r="S3678" i="1"/>
  <c r="P3678" i="1"/>
  <c r="O3678" i="1"/>
  <c r="U3677" i="1"/>
  <c r="T3677" i="1"/>
  <c r="S3677" i="1"/>
  <c r="P3677" i="1"/>
  <c r="O3677" i="1"/>
  <c r="U3676" i="1"/>
  <c r="T3676" i="1"/>
  <c r="S3676" i="1"/>
  <c r="P3676" i="1"/>
  <c r="O3676" i="1"/>
  <c r="T3675" i="1"/>
  <c r="S3675" i="1"/>
  <c r="U3675" i="1" s="1"/>
  <c r="P3675" i="1"/>
  <c r="O3675" i="1"/>
  <c r="T3674" i="1"/>
  <c r="S3674" i="1"/>
  <c r="U3674" i="1" s="1"/>
  <c r="P3674" i="1"/>
  <c r="O3674" i="1"/>
  <c r="T3673" i="1"/>
  <c r="S3673" i="1"/>
  <c r="U3673" i="1" s="1"/>
  <c r="P3673" i="1"/>
  <c r="O3673" i="1"/>
  <c r="T3672" i="1"/>
  <c r="S3672" i="1"/>
  <c r="U3672" i="1" s="1"/>
  <c r="P3672" i="1"/>
  <c r="O3672" i="1"/>
  <c r="U3671" i="1"/>
  <c r="T3671" i="1"/>
  <c r="S3671" i="1"/>
  <c r="P3671" i="1"/>
  <c r="O3671" i="1"/>
  <c r="U3670" i="1"/>
  <c r="T3670" i="1"/>
  <c r="S3670" i="1"/>
  <c r="P3670" i="1"/>
  <c r="O3670" i="1"/>
  <c r="U3669" i="1"/>
  <c r="T3669" i="1"/>
  <c r="S3669" i="1"/>
  <c r="P3669" i="1"/>
  <c r="O3669" i="1"/>
  <c r="U3668" i="1"/>
  <c r="T3668" i="1"/>
  <c r="S3668" i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T3665" i="1"/>
  <c r="S3665" i="1"/>
  <c r="U3665" i="1" s="1"/>
  <c r="P3665" i="1"/>
  <c r="O3665" i="1"/>
  <c r="U3664" i="1"/>
  <c r="T3664" i="1"/>
  <c r="S3664" i="1"/>
  <c r="P3664" i="1"/>
  <c r="O3664" i="1"/>
  <c r="U3663" i="1"/>
  <c r="T3663" i="1"/>
  <c r="S3663" i="1"/>
  <c r="P3663" i="1"/>
  <c r="O3663" i="1"/>
  <c r="U3662" i="1"/>
  <c r="T3662" i="1"/>
  <c r="S3662" i="1"/>
  <c r="P3662" i="1"/>
  <c r="O3662" i="1"/>
  <c r="U3661" i="1"/>
  <c r="T3661" i="1"/>
  <c r="S3661" i="1"/>
  <c r="P3661" i="1"/>
  <c r="O3661" i="1"/>
  <c r="U3660" i="1"/>
  <c r="T3660" i="1"/>
  <c r="S3660" i="1"/>
  <c r="P3660" i="1"/>
  <c r="O3660" i="1"/>
  <c r="T3659" i="1"/>
  <c r="S3659" i="1"/>
  <c r="U3659" i="1" s="1"/>
  <c r="P3659" i="1"/>
  <c r="O3659" i="1"/>
  <c r="T3658" i="1"/>
  <c r="S3658" i="1"/>
  <c r="U3658" i="1" s="1"/>
  <c r="P3658" i="1"/>
  <c r="O3658" i="1"/>
  <c r="T3657" i="1"/>
  <c r="S3657" i="1"/>
  <c r="U3657" i="1" s="1"/>
  <c r="P3657" i="1"/>
  <c r="O3657" i="1"/>
  <c r="U3656" i="1"/>
  <c r="T3656" i="1"/>
  <c r="S3656" i="1"/>
  <c r="P3656" i="1"/>
  <c r="O3656" i="1"/>
  <c r="U3655" i="1"/>
  <c r="T3655" i="1"/>
  <c r="S3655" i="1"/>
  <c r="P3655" i="1"/>
  <c r="O3655" i="1"/>
  <c r="U3654" i="1"/>
  <c r="T3654" i="1"/>
  <c r="S3654" i="1"/>
  <c r="P3654" i="1"/>
  <c r="O3654" i="1"/>
  <c r="U3653" i="1"/>
  <c r="T3653" i="1"/>
  <c r="S3653" i="1"/>
  <c r="P3653" i="1"/>
  <c r="O3653" i="1"/>
  <c r="U3652" i="1"/>
  <c r="T3652" i="1"/>
  <c r="S3652" i="1"/>
  <c r="P3652" i="1"/>
  <c r="O3652" i="1"/>
  <c r="T3651" i="1"/>
  <c r="S3651" i="1"/>
  <c r="U3651" i="1" s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U3648" i="1"/>
  <c r="T3648" i="1"/>
  <c r="S3648" i="1"/>
  <c r="P3648" i="1"/>
  <c r="O3648" i="1"/>
  <c r="U3647" i="1"/>
  <c r="T3647" i="1"/>
  <c r="S3647" i="1"/>
  <c r="P3647" i="1"/>
  <c r="O3647" i="1"/>
  <c r="U3646" i="1"/>
  <c r="T3646" i="1"/>
  <c r="S3646" i="1"/>
  <c r="P3646" i="1"/>
  <c r="O3646" i="1"/>
  <c r="U3645" i="1"/>
  <c r="T3645" i="1"/>
  <c r="S3645" i="1"/>
  <c r="P3645" i="1"/>
  <c r="O3645" i="1"/>
  <c r="U3644" i="1"/>
  <c r="T3644" i="1"/>
  <c r="S3644" i="1"/>
  <c r="P3644" i="1"/>
  <c r="O3644" i="1"/>
  <c r="T3643" i="1"/>
  <c r="S3643" i="1"/>
  <c r="U3643" i="1" s="1"/>
  <c r="P3643" i="1"/>
  <c r="O3643" i="1"/>
  <c r="T3642" i="1"/>
  <c r="S3642" i="1"/>
  <c r="U3642" i="1" s="1"/>
  <c r="P3642" i="1"/>
  <c r="O3642" i="1"/>
  <c r="T3641" i="1"/>
  <c r="S3641" i="1"/>
  <c r="U3641" i="1" s="1"/>
  <c r="P3641" i="1"/>
  <c r="O3641" i="1"/>
  <c r="T3640" i="1"/>
  <c r="S3640" i="1"/>
  <c r="U3640" i="1" s="1"/>
  <c r="P3640" i="1"/>
  <c r="O3640" i="1"/>
  <c r="U3639" i="1"/>
  <c r="T3639" i="1"/>
  <c r="S3639" i="1"/>
  <c r="P3639" i="1"/>
  <c r="O3639" i="1"/>
  <c r="U3638" i="1"/>
  <c r="T3638" i="1"/>
  <c r="S3638" i="1"/>
  <c r="P3638" i="1"/>
  <c r="O3638" i="1"/>
  <c r="U3637" i="1"/>
  <c r="T3637" i="1"/>
  <c r="S3637" i="1"/>
  <c r="P3637" i="1"/>
  <c r="O3637" i="1"/>
  <c r="U3636" i="1"/>
  <c r="T3636" i="1"/>
  <c r="S3636" i="1"/>
  <c r="P3636" i="1"/>
  <c r="O3636" i="1"/>
  <c r="T3635" i="1"/>
  <c r="S3635" i="1"/>
  <c r="U3635" i="1" s="1"/>
  <c r="P3635" i="1"/>
  <c r="O3635" i="1"/>
  <c r="T3634" i="1"/>
  <c r="S3634" i="1"/>
  <c r="U3634" i="1" s="1"/>
  <c r="P3634" i="1"/>
  <c r="O3634" i="1"/>
  <c r="T3633" i="1"/>
  <c r="S3633" i="1"/>
  <c r="U3633" i="1" s="1"/>
  <c r="P3633" i="1"/>
  <c r="O3633" i="1"/>
  <c r="T3632" i="1"/>
  <c r="S3632" i="1"/>
  <c r="U3632" i="1" s="1"/>
  <c r="P3632" i="1"/>
  <c r="O3632" i="1"/>
  <c r="U3631" i="1"/>
  <c r="T3631" i="1"/>
  <c r="S3631" i="1"/>
  <c r="P3631" i="1"/>
  <c r="O3631" i="1"/>
  <c r="U3630" i="1"/>
  <c r="T3630" i="1"/>
  <c r="S3630" i="1"/>
  <c r="P3630" i="1"/>
  <c r="O3630" i="1"/>
  <c r="U3629" i="1"/>
  <c r="T3629" i="1"/>
  <c r="S3629" i="1"/>
  <c r="P3629" i="1"/>
  <c r="O3629" i="1"/>
  <c r="U3628" i="1"/>
  <c r="T3628" i="1"/>
  <c r="S3628" i="1"/>
  <c r="P3628" i="1"/>
  <c r="O3628" i="1"/>
  <c r="T3627" i="1"/>
  <c r="S3627" i="1"/>
  <c r="U3627" i="1" s="1"/>
  <c r="P3627" i="1"/>
  <c r="O3627" i="1"/>
  <c r="T3626" i="1"/>
  <c r="S3626" i="1"/>
  <c r="U3626" i="1" s="1"/>
  <c r="P3626" i="1"/>
  <c r="O3626" i="1"/>
  <c r="T3625" i="1"/>
  <c r="S3625" i="1"/>
  <c r="U3625" i="1" s="1"/>
  <c r="P3625" i="1"/>
  <c r="O3625" i="1"/>
  <c r="U3624" i="1"/>
  <c r="T3624" i="1"/>
  <c r="S3624" i="1"/>
  <c r="P3624" i="1"/>
  <c r="O3624" i="1"/>
  <c r="U3623" i="1"/>
  <c r="T3623" i="1"/>
  <c r="S3623" i="1"/>
  <c r="P3623" i="1"/>
  <c r="O3623" i="1"/>
  <c r="U3622" i="1"/>
  <c r="T3622" i="1"/>
  <c r="S3622" i="1"/>
  <c r="P3622" i="1"/>
  <c r="O3622" i="1"/>
  <c r="U3621" i="1"/>
  <c r="T3621" i="1"/>
  <c r="S3621" i="1"/>
  <c r="P3621" i="1"/>
  <c r="O3621" i="1"/>
  <c r="U3620" i="1"/>
  <c r="T3620" i="1"/>
  <c r="S3620" i="1"/>
  <c r="P3620" i="1"/>
  <c r="O3620" i="1"/>
  <c r="T3619" i="1"/>
  <c r="S3619" i="1"/>
  <c r="U3619" i="1" s="1"/>
  <c r="P3619" i="1"/>
  <c r="O3619" i="1"/>
  <c r="T3618" i="1"/>
  <c r="S3618" i="1"/>
  <c r="U3618" i="1" s="1"/>
  <c r="P3618" i="1"/>
  <c r="O3618" i="1"/>
  <c r="T3617" i="1"/>
  <c r="S3617" i="1"/>
  <c r="U3617" i="1" s="1"/>
  <c r="P3617" i="1"/>
  <c r="O3617" i="1"/>
  <c r="U3616" i="1"/>
  <c r="T3616" i="1"/>
  <c r="S3616" i="1"/>
  <c r="P3616" i="1"/>
  <c r="O3616" i="1"/>
  <c r="U3615" i="1"/>
  <c r="T3615" i="1"/>
  <c r="S3615" i="1"/>
  <c r="P3615" i="1"/>
  <c r="O3615" i="1"/>
  <c r="U3614" i="1"/>
  <c r="T3614" i="1"/>
  <c r="S3614" i="1"/>
  <c r="P3614" i="1"/>
  <c r="O3614" i="1"/>
  <c r="U3613" i="1"/>
  <c r="T3613" i="1"/>
  <c r="S3613" i="1"/>
  <c r="P3613" i="1"/>
  <c r="O3613" i="1"/>
  <c r="U3612" i="1"/>
  <c r="T3612" i="1"/>
  <c r="S3612" i="1"/>
  <c r="P3612" i="1"/>
  <c r="O3612" i="1"/>
  <c r="T3611" i="1"/>
  <c r="S3611" i="1"/>
  <c r="U3611" i="1" s="1"/>
  <c r="P3611" i="1"/>
  <c r="O3611" i="1"/>
  <c r="T3610" i="1"/>
  <c r="S3610" i="1"/>
  <c r="U3610" i="1" s="1"/>
  <c r="P3610" i="1"/>
  <c r="O3610" i="1"/>
  <c r="T3609" i="1"/>
  <c r="S3609" i="1"/>
  <c r="U3609" i="1" s="1"/>
  <c r="P3609" i="1"/>
  <c r="O3609" i="1"/>
  <c r="T3608" i="1"/>
  <c r="S3608" i="1"/>
  <c r="U3608" i="1" s="1"/>
  <c r="P3608" i="1"/>
  <c r="O3608" i="1"/>
  <c r="U3607" i="1"/>
  <c r="T3607" i="1"/>
  <c r="S3607" i="1"/>
  <c r="P3607" i="1"/>
  <c r="O3607" i="1"/>
  <c r="U3606" i="1"/>
  <c r="T3606" i="1"/>
  <c r="S3606" i="1"/>
  <c r="P3606" i="1"/>
  <c r="O3606" i="1"/>
  <c r="U3605" i="1"/>
  <c r="T3605" i="1"/>
  <c r="S3605" i="1"/>
  <c r="P3605" i="1"/>
  <c r="O3605" i="1"/>
  <c r="U3604" i="1"/>
  <c r="T3604" i="1"/>
  <c r="S3604" i="1"/>
  <c r="P3604" i="1"/>
  <c r="O3604" i="1"/>
  <c r="T3603" i="1"/>
  <c r="S3603" i="1"/>
  <c r="U3603" i="1" s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U3600" i="1"/>
  <c r="T3600" i="1"/>
  <c r="S3600" i="1"/>
  <c r="P3600" i="1"/>
  <c r="O3600" i="1"/>
  <c r="U3599" i="1"/>
  <c r="T3599" i="1"/>
  <c r="S3599" i="1"/>
  <c r="P3599" i="1"/>
  <c r="O3599" i="1"/>
  <c r="U3598" i="1"/>
  <c r="T3598" i="1"/>
  <c r="S3598" i="1"/>
  <c r="P3598" i="1"/>
  <c r="O3598" i="1"/>
  <c r="U3597" i="1"/>
  <c r="T3597" i="1"/>
  <c r="S3597" i="1"/>
  <c r="P3597" i="1"/>
  <c r="O3597" i="1"/>
  <c r="U3596" i="1"/>
  <c r="T3596" i="1"/>
  <c r="S3596" i="1"/>
  <c r="P3596" i="1"/>
  <c r="O3596" i="1"/>
  <c r="T3595" i="1"/>
  <c r="S3595" i="1"/>
  <c r="U3595" i="1" s="1"/>
  <c r="P3595" i="1"/>
  <c r="O3595" i="1"/>
  <c r="T3594" i="1"/>
  <c r="S3594" i="1"/>
  <c r="U3594" i="1" s="1"/>
  <c r="P3594" i="1"/>
  <c r="O3594" i="1"/>
  <c r="T3593" i="1"/>
  <c r="S3593" i="1"/>
  <c r="U3593" i="1" s="1"/>
  <c r="P3593" i="1"/>
  <c r="O3593" i="1"/>
  <c r="U3592" i="1"/>
  <c r="T3592" i="1"/>
  <c r="S3592" i="1"/>
  <c r="P3592" i="1"/>
  <c r="O3592" i="1"/>
  <c r="U3591" i="1"/>
  <c r="T3591" i="1"/>
  <c r="S3591" i="1"/>
  <c r="P3591" i="1"/>
  <c r="O3591" i="1"/>
  <c r="U3590" i="1"/>
  <c r="T3590" i="1"/>
  <c r="S3590" i="1"/>
  <c r="P3590" i="1"/>
  <c r="O3590" i="1"/>
  <c r="U3589" i="1"/>
  <c r="T3589" i="1"/>
  <c r="S3589" i="1"/>
  <c r="P3589" i="1"/>
  <c r="O3589" i="1"/>
  <c r="U3588" i="1"/>
  <c r="T3588" i="1"/>
  <c r="S3588" i="1"/>
  <c r="P3588" i="1"/>
  <c r="O3588" i="1"/>
  <c r="T3587" i="1"/>
  <c r="S3587" i="1"/>
  <c r="U3587" i="1" s="1"/>
  <c r="P3587" i="1"/>
  <c r="O3587" i="1"/>
  <c r="T3586" i="1"/>
  <c r="S3586" i="1"/>
  <c r="U3586" i="1" s="1"/>
  <c r="P3586" i="1"/>
  <c r="O3586" i="1"/>
  <c r="T3585" i="1"/>
  <c r="S3585" i="1"/>
  <c r="U3585" i="1" s="1"/>
  <c r="P3585" i="1"/>
  <c r="O3585" i="1"/>
  <c r="U3584" i="1"/>
  <c r="T3584" i="1"/>
  <c r="S3584" i="1"/>
  <c r="P3584" i="1"/>
  <c r="O3584" i="1"/>
  <c r="U3583" i="1"/>
  <c r="T3583" i="1"/>
  <c r="S3583" i="1"/>
  <c r="P3583" i="1"/>
  <c r="O3583" i="1"/>
  <c r="U3582" i="1"/>
  <c r="T3582" i="1"/>
  <c r="S3582" i="1"/>
  <c r="P3582" i="1"/>
  <c r="O3582" i="1"/>
  <c r="U3581" i="1"/>
  <c r="T3581" i="1"/>
  <c r="S3581" i="1"/>
  <c r="P3581" i="1"/>
  <c r="O3581" i="1"/>
  <c r="U3580" i="1"/>
  <c r="T3580" i="1"/>
  <c r="S3580" i="1"/>
  <c r="P3580" i="1"/>
  <c r="O3580" i="1"/>
  <c r="T3579" i="1"/>
  <c r="S3579" i="1"/>
  <c r="U3579" i="1" s="1"/>
  <c r="P3579" i="1"/>
  <c r="O3579" i="1"/>
  <c r="T3578" i="1"/>
  <c r="S3578" i="1"/>
  <c r="U3578" i="1" s="1"/>
  <c r="P3578" i="1"/>
  <c r="O3578" i="1"/>
  <c r="T3577" i="1"/>
  <c r="S3577" i="1"/>
  <c r="U3577" i="1" s="1"/>
  <c r="P3577" i="1"/>
  <c r="O3577" i="1"/>
  <c r="T3576" i="1"/>
  <c r="S3576" i="1"/>
  <c r="U3576" i="1" s="1"/>
  <c r="P3576" i="1"/>
  <c r="O3576" i="1"/>
  <c r="U3575" i="1"/>
  <c r="T3575" i="1"/>
  <c r="S3575" i="1"/>
  <c r="P3575" i="1"/>
  <c r="O3575" i="1"/>
  <c r="U3574" i="1"/>
  <c r="T3574" i="1"/>
  <c r="S3574" i="1"/>
  <c r="P3574" i="1"/>
  <c r="O3574" i="1"/>
  <c r="U3573" i="1"/>
  <c r="T3573" i="1"/>
  <c r="S3573" i="1"/>
  <c r="P3573" i="1"/>
  <c r="O3573" i="1"/>
  <c r="U3572" i="1"/>
  <c r="T3572" i="1"/>
  <c r="S3572" i="1"/>
  <c r="P3572" i="1"/>
  <c r="O3572" i="1"/>
  <c r="T3571" i="1"/>
  <c r="S3571" i="1"/>
  <c r="U3571" i="1" s="1"/>
  <c r="P3571" i="1"/>
  <c r="O3571" i="1"/>
  <c r="T3570" i="1"/>
  <c r="S3570" i="1"/>
  <c r="U3570" i="1" s="1"/>
  <c r="P3570" i="1"/>
  <c r="O3570" i="1"/>
  <c r="T3569" i="1"/>
  <c r="S3569" i="1"/>
  <c r="U3569" i="1" s="1"/>
  <c r="P3569" i="1"/>
  <c r="O3569" i="1"/>
  <c r="T3568" i="1"/>
  <c r="S3568" i="1"/>
  <c r="U3568" i="1" s="1"/>
  <c r="P3568" i="1"/>
  <c r="O3568" i="1"/>
  <c r="U3567" i="1"/>
  <c r="T3567" i="1"/>
  <c r="S3567" i="1"/>
  <c r="P3567" i="1"/>
  <c r="O3567" i="1"/>
  <c r="U3566" i="1"/>
  <c r="T3566" i="1"/>
  <c r="S3566" i="1"/>
  <c r="P3566" i="1"/>
  <c r="O3566" i="1"/>
  <c r="U3565" i="1"/>
  <c r="T3565" i="1"/>
  <c r="S3565" i="1"/>
  <c r="P3565" i="1"/>
  <c r="O3565" i="1"/>
  <c r="U3564" i="1"/>
  <c r="T3564" i="1"/>
  <c r="S3564" i="1"/>
  <c r="P3564" i="1"/>
  <c r="O3564" i="1"/>
  <c r="T3563" i="1"/>
  <c r="S3563" i="1"/>
  <c r="U3563" i="1" s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U3560" i="1"/>
  <c r="T3560" i="1"/>
  <c r="S3560" i="1"/>
  <c r="P3560" i="1"/>
  <c r="O3560" i="1"/>
  <c r="U3559" i="1"/>
  <c r="T3559" i="1"/>
  <c r="S3559" i="1"/>
  <c r="P3559" i="1"/>
  <c r="O3559" i="1"/>
  <c r="U3558" i="1"/>
  <c r="T3558" i="1"/>
  <c r="S3558" i="1"/>
  <c r="P3558" i="1"/>
  <c r="O3558" i="1"/>
  <c r="U3557" i="1"/>
  <c r="T3557" i="1"/>
  <c r="S3557" i="1"/>
  <c r="P3557" i="1"/>
  <c r="O3557" i="1"/>
  <c r="U3556" i="1"/>
  <c r="T3556" i="1"/>
  <c r="S3556" i="1"/>
  <c r="P3556" i="1"/>
  <c r="O3556" i="1"/>
  <c r="T3555" i="1"/>
  <c r="S3555" i="1"/>
  <c r="U3555" i="1" s="1"/>
  <c r="P3555" i="1"/>
  <c r="O3555" i="1"/>
  <c r="T3554" i="1"/>
  <c r="S3554" i="1"/>
  <c r="U3554" i="1" s="1"/>
  <c r="P3554" i="1"/>
  <c r="O3554" i="1"/>
  <c r="T3553" i="1"/>
  <c r="S3553" i="1"/>
  <c r="U3553" i="1" s="1"/>
  <c r="P3553" i="1"/>
  <c r="O3553" i="1"/>
  <c r="U3552" i="1"/>
  <c r="T3552" i="1"/>
  <c r="S3552" i="1"/>
  <c r="P3552" i="1"/>
  <c r="O3552" i="1"/>
  <c r="U3551" i="1"/>
  <c r="T3551" i="1"/>
  <c r="S3551" i="1"/>
  <c r="P3551" i="1"/>
  <c r="O3551" i="1"/>
  <c r="U3550" i="1"/>
  <c r="T3550" i="1"/>
  <c r="S3550" i="1"/>
  <c r="P3550" i="1"/>
  <c r="O3550" i="1"/>
  <c r="U3549" i="1"/>
  <c r="T3549" i="1"/>
  <c r="S3549" i="1"/>
  <c r="P3549" i="1"/>
  <c r="O3549" i="1"/>
  <c r="U3548" i="1"/>
  <c r="T3548" i="1"/>
  <c r="S3548" i="1"/>
  <c r="P3548" i="1"/>
  <c r="O3548" i="1"/>
  <c r="T3547" i="1"/>
  <c r="S3547" i="1"/>
  <c r="U3547" i="1" s="1"/>
  <c r="P3547" i="1"/>
  <c r="O3547" i="1"/>
  <c r="T3546" i="1"/>
  <c r="S3546" i="1"/>
  <c r="U3546" i="1" s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U3543" i="1"/>
  <c r="T3543" i="1"/>
  <c r="S3543" i="1"/>
  <c r="P3543" i="1"/>
  <c r="O3543" i="1"/>
  <c r="U3542" i="1"/>
  <c r="T3542" i="1"/>
  <c r="S3542" i="1"/>
  <c r="P3542" i="1"/>
  <c r="O3542" i="1"/>
  <c r="U3541" i="1"/>
  <c r="T3541" i="1"/>
  <c r="S3541" i="1"/>
  <c r="P3541" i="1"/>
  <c r="O3541" i="1"/>
  <c r="U3540" i="1"/>
  <c r="T3540" i="1"/>
  <c r="S3540" i="1"/>
  <c r="P3540" i="1"/>
  <c r="O3540" i="1"/>
  <c r="T3539" i="1"/>
  <c r="S3539" i="1"/>
  <c r="U3539" i="1" s="1"/>
  <c r="P3539" i="1"/>
  <c r="O3539" i="1"/>
  <c r="T3538" i="1"/>
  <c r="S3538" i="1"/>
  <c r="U3538" i="1" s="1"/>
  <c r="P3538" i="1"/>
  <c r="O3538" i="1"/>
  <c r="T3537" i="1"/>
  <c r="S3537" i="1"/>
  <c r="U3537" i="1" s="1"/>
  <c r="P3537" i="1"/>
  <c r="O3537" i="1"/>
  <c r="U3536" i="1"/>
  <c r="T3536" i="1"/>
  <c r="S3536" i="1"/>
  <c r="P3536" i="1"/>
  <c r="O3536" i="1"/>
  <c r="U3535" i="1"/>
  <c r="T3535" i="1"/>
  <c r="S3535" i="1"/>
  <c r="P3535" i="1"/>
  <c r="O3535" i="1"/>
  <c r="U3534" i="1"/>
  <c r="T3534" i="1"/>
  <c r="S3534" i="1"/>
  <c r="P3534" i="1"/>
  <c r="O3534" i="1"/>
  <c r="U3533" i="1"/>
  <c r="T3533" i="1"/>
  <c r="S3533" i="1"/>
  <c r="P3533" i="1"/>
  <c r="O3533" i="1"/>
  <c r="U3532" i="1"/>
  <c r="T3532" i="1"/>
  <c r="S3532" i="1"/>
  <c r="P3532" i="1"/>
  <c r="O3532" i="1"/>
  <c r="T3531" i="1"/>
  <c r="S3531" i="1"/>
  <c r="U3531" i="1" s="1"/>
  <c r="P3531" i="1"/>
  <c r="O3531" i="1"/>
  <c r="T3530" i="1"/>
  <c r="S3530" i="1"/>
  <c r="U3530" i="1" s="1"/>
  <c r="P3530" i="1"/>
  <c r="O3530" i="1"/>
  <c r="T3529" i="1"/>
  <c r="S3529" i="1"/>
  <c r="U3529" i="1" s="1"/>
  <c r="P3529" i="1"/>
  <c r="O3529" i="1"/>
  <c r="U3528" i="1"/>
  <c r="T3528" i="1"/>
  <c r="S3528" i="1"/>
  <c r="P3528" i="1"/>
  <c r="O3528" i="1"/>
  <c r="U3527" i="1"/>
  <c r="T3527" i="1"/>
  <c r="S3527" i="1"/>
  <c r="P3527" i="1"/>
  <c r="O3527" i="1"/>
  <c r="T3526" i="1"/>
  <c r="S3526" i="1"/>
  <c r="U3526" i="1" s="1"/>
  <c r="P3526" i="1"/>
  <c r="O3526" i="1"/>
  <c r="U3525" i="1"/>
  <c r="T3525" i="1"/>
  <c r="S3525" i="1"/>
  <c r="P3525" i="1"/>
  <c r="O3525" i="1"/>
  <c r="U3524" i="1"/>
  <c r="T3524" i="1"/>
  <c r="S3524" i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T3521" i="1"/>
  <c r="S3521" i="1"/>
  <c r="U3521" i="1" s="1"/>
  <c r="P3521" i="1"/>
  <c r="O3521" i="1"/>
  <c r="U3520" i="1"/>
  <c r="T3520" i="1"/>
  <c r="S3520" i="1"/>
  <c r="P3520" i="1"/>
  <c r="O3520" i="1"/>
  <c r="T3519" i="1"/>
  <c r="S3519" i="1"/>
  <c r="U3519" i="1" s="1"/>
  <c r="P3519" i="1"/>
  <c r="O3519" i="1"/>
  <c r="T3518" i="1"/>
  <c r="S3518" i="1"/>
  <c r="U3518" i="1" s="1"/>
  <c r="P3518" i="1"/>
  <c r="O3518" i="1"/>
  <c r="U3517" i="1"/>
  <c r="T3517" i="1"/>
  <c r="S3517" i="1"/>
  <c r="P3517" i="1"/>
  <c r="O3517" i="1"/>
  <c r="U3516" i="1"/>
  <c r="T3516" i="1"/>
  <c r="S3516" i="1"/>
  <c r="P3516" i="1"/>
  <c r="O3516" i="1"/>
  <c r="T3515" i="1"/>
  <c r="S3515" i="1"/>
  <c r="U3515" i="1" s="1"/>
  <c r="P3515" i="1"/>
  <c r="O3515" i="1"/>
  <c r="T3514" i="1"/>
  <c r="S3514" i="1"/>
  <c r="U3514" i="1" s="1"/>
  <c r="P3514" i="1"/>
  <c r="O3514" i="1"/>
  <c r="T3513" i="1"/>
  <c r="S3513" i="1"/>
  <c r="U3513" i="1" s="1"/>
  <c r="P3513" i="1"/>
  <c r="O3513" i="1"/>
  <c r="T3512" i="1"/>
  <c r="S3512" i="1"/>
  <c r="U3512" i="1" s="1"/>
  <c r="P3512" i="1"/>
  <c r="O3512" i="1"/>
  <c r="T3511" i="1"/>
  <c r="S3511" i="1"/>
  <c r="U3511" i="1" s="1"/>
  <c r="P3511" i="1"/>
  <c r="O3511" i="1"/>
  <c r="U3510" i="1"/>
  <c r="T3510" i="1"/>
  <c r="S3510" i="1"/>
  <c r="P3510" i="1"/>
  <c r="O3510" i="1"/>
  <c r="U3509" i="1"/>
  <c r="T3509" i="1"/>
  <c r="S3509" i="1"/>
  <c r="P3509" i="1"/>
  <c r="O3509" i="1"/>
  <c r="U3508" i="1"/>
  <c r="T3508" i="1"/>
  <c r="S3508" i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T3504" i="1"/>
  <c r="S3504" i="1"/>
  <c r="U3504" i="1" s="1"/>
  <c r="P3504" i="1"/>
  <c r="O3504" i="1"/>
  <c r="U3503" i="1"/>
  <c r="T3503" i="1"/>
  <c r="S3503" i="1"/>
  <c r="P3503" i="1"/>
  <c r="O3503" i="1"/>
  <c r="U3502" i="1"/>
  <c r="T3502" i="1"/>
  <c r="S3502" i="1"/>
  <c r="P3502" i="1"/>
  <c r="O3502" i="1"/>
  <c r="U3501" i="1"/>
  <c r="T3501" i="1"/>
  <c r="S3501" i="1"/>
  <c r="P3501" i="1"/>
  <c r="O3501" i="1"/>
  <c r="U3500" i="1"/>
  <c r="T3500" i="1"/>
  <c r="S3500" i="1"/>
  <c r="P3500" i="1"/>
  <c r="O3500" i="1"/>
  <c r="T3499" i="1"/>
  <c r="S3499" i="1"/>
  <c r="U3499" i="1" s="1"/>
  <c r="P3499" i="1"/>
  <c r="O3499" i="1"/>
  <c r="T3498" i="1"/>
  <c r="S3498" i="1"/>
  <c r="U3498" i="1" s="1"/>
  <c r="P3498" i="1"/>
  <c r="O3498" i="1"/>
  <c r="T3497" i="1"/>
  <c r="S3497" i="1"/>
  <c r="U3497" i="1" s="1"/>
  <c r="P3497" i="1"/>
  <c r="O3497" i="1"/>
  <c r="U3496" i="1"/>
  <c r="T3496" i="1"/>
  <c r="S3496" i="1"/>
  <c r="P3496" i="1"/>
  <c r="O3496" i="1"/>
  <c r="U3495" i="1"/>
  <c r="T3495" i="1"/>
  <c r="S3495" i="1"/>
  <c r="P3495" i="1"/>
  <c r="O3495" i="1"/>
  <c r="T3494" i="1"/>
  <c r="S3494" i="1"/>
  <c r="U3494" i="1" s="1"/>
  <c r="P3494" i="1"/>
  <c r="O3494" i="1"/>
  <c r="U3493" i="1"/>
  <c r="T3493" i="1"/>
  <c r="S3493" i="1"/>
  <c r="P3493" i="1"/>
  <c r="O3493" i="1"/>
  <c r="U3492" i="1"/>
  <c r="T3492" i="1"/>
  <c r="S3492" i="1"/>
  <c r="P3492" i="1"/>
  <c r="O3492" i="1"/>
  <c r="T3491" i="1"/>
  <c r="S3491" i="1"/>
  <c r="U3491" i="1" s="1"/>
  <c r="P3491" i="1"/>
  <c r="O3491" i="1"/>
  <c r="T3490" i="1"/>
  <c r="S3490" i="1"/>
  <c r="U3490" i="1" s="1"/>
  <c r="P3490" i="1"/>
  <c r="O3490" i="1"/>
  <c r="T3489" i="1"/>
  <c r="S3489" i="1"/>
  <c r="U3489" i="1" s="1"/>
  <c r="P3489" i="1"/>
  <c r="O3489" i="1"/>
  <c r="U3488" i="1"/>
  <c r="T3488" i="1"/>
  <c r="S3488" i="1"/>
  <c r="P3488" i="1"/>
  <c r="O3488" i="1"/>
  <c r="T3487" i="1"/>
  <c r="S3487" i="1"/>
  <c r="U3487" i="1" s="1"/>
  <c r="P3487" i="1"/>
  <c r="O3487" i="1"/>
  <c r="U3486" i="1"/>
  <c r="T3486" i="1"/>
  <c r="S3486" i="1"/>
  <c r="P3486" i="1"/>
  <c r="O3486" i="1"/>
  <c r="U3485" i="1"/>
  <c r="T3485" i="1"/>
  <c r="S3485" i="1"/>
  <c r="P3485" i="1"/>
  <c r="O3485" i="1"/>
  <c r="U3484" i="1"/>
  <c r="T3484" i="1"/>
  <c r="S3484" i="1"/>
  <c r="P3484" i="1"/>
  <c r="O3484" i="1"/>
  <c r="T3483" i="1"/>
  <c r="S3483" i="1"/>
  <c r="U3483" i="1" s="1"/>
  <c r="P3483" i="1"/>
  <c r="O3483" i="1"/>
  <c r="T3482" i="1"/>
  <c r="S3482" i="1"/>
  <c r="U3482" i="1" s="1"/>
  <c r="P3482" i="1"/>
  <c r="O3482" i="1"/>
  <c r="T3481" i="1"/>
  <c r="S3481" i="1"/>
  <c r="U3481" i="1" s="1"/>
  <c r="P3481" i="1"/>
  <c r="O3481" i="1"/>
  <c r="T3480" i="1"/>
  <c r="S3480" i="1"/>
  <c r="U3480" i="1" s="1"/>
  <c r="P3480" i="1"/>
  <c r="O3480" i="1"/>
  <c r="U3479" i="1"/>
  <c r="T3479" i="1"/>
  <c r="S3479" i="1"/>
  <c r="P3479" i="1"/>
  <c r="O3479" i="1"/>
  <c r="U3478" i="1"/>
  <c r="T3478" i="1"/>
  <c r="S3478" i="1"/>
  <c r="P3478" i="1"/>
  <c r="O3478" i="1"/>
  <c r="U3477" i="1"/>
  <c r="T3477" i="1"/>
  <c r="S3477" i="1"/>
  <c r="P3477" i="1"/>
  <c r="O3477" i="1"/>
  <c r="U3476" i="1"/>
  <c r="T3476" i="1"/>
  <c r="S3476" i="1"/>
  <c r="P3476" i="1"/>
  <c r="O3476" i="1"/>
  <c r="T3475" i="1"/>
  <c r="S3475" i="1"/>
  <c r="U3475" i="1" s="1"/>
  <c r="P3475" i="1"/>
  <c r="O3475" i="1"/>
  <c r="T3474" i="1"/>
  <c r="S3474" i="1"/>
  <c r="U3474" i="1" s="1"/>
  <c r="P3474" i="1"/>
  <c r="O3474" i="1"/>
  <c r="T3473" i="1"/>
  <c r="S3473" i="1"/>
  <c r="U3473" i="1" s="1"/>
  <c r="P3473" i="1"/>
  <c r="O3473" i="1"/>
  <c r="U3472" i="1"/>
  <c r="T3472" i="1"/>
  <c r="S3472" i="1"/>
  <c r="P3472" i="1"/>
  <c r="O3472" i="1"/>
  <c r="U3471" i="1"/>
  <c r="T3471" i="1"/>
  <c r="S3471" i="1"/>
  <c r="P3471" i="1"/>
  <c r="O3471" i="1"/>
  <c r="T3470" i="1"/>
  <c r="S3470" i="1"/>
  <c r="U3470" i="1" s="1"/>
  <c r="P3470" i="1"/>
  <c r="O3470" i="1"/>
  <c r="U3469" i="1"/>
  <c r="T3469" i="1"/>
  <c r="S3469" i="1"/>
  <c r="P3469" i="1"/>
  <c r="O3469" i="1"/>
  <c r="U3468" i="1"/>
  <c r="T3468" i="1"/>
  <c r="S3468" i="1"/>
  <c r="P3468" i="1"/>
  <c r="O3468" i="1"/>
  <c r="T3467" i="1"/>
  <c r="S3467" i="1"/>
  <c r="U3467" i="1" s="1"/>
  <c r="P3467" i="1"/>
  <c r="O3467" i="1"/>
  <c r="T3466" i="1"/>
  <c r="S3466" i="1"/>
  <c r="U3466" i="1" s="1"/>
  <c r="P3466" i="1"/>
  <c r="O3466" i="1"/>
  <c r="U3465" i="1"/>
  <c r="T3465" i="1"/>
  <c r="S3465" i="1"/>
  <c r="P3465" i="1"/>
  <c r="O3465" i="1"/>
  <c r="T3464" i="1"/>
  <c r="S3464" i="1"/>
  <c r="U3464" i="1" s="1"/>
  <c r="P3464" i="1"/>
  <c r="O3464" i="1"/>
  <c r="T3463" i="1"/>
  <c r="S3463" i="1"/>
  <c r="U3463" i="1" s="1"/>
  <c r="P3463" i="1"/>
  <c r="O3463" i="1"/>
  <c r="U3462" i="1"/>
  <c r="T3462" i="1"/>
  <c r="S3462" i="1"/>
  <c r="P3462" i="1"/>
  <c r="O3462" i="1"/>
  <c r="U3461" i="1"/>
  <c r="T3461" i="1"/>
  <c r="S3461" i="1"/>
  <c r="P3461" i="1"/>
  <c r="O3461" i="1"/>
  <c r="U3460" i="1"/>
  <c r="T3460" i="1"/>
  <c r="S3460" i="1"/>
  <c r="P3460" i="1"/>
  <c r="O3460" i="1"/>
  <c r="T3459" i="1"/>
  <c r="S3459" i="1"/>
  <c r="U3459" i="1" s="1"/>
  <c r="P3459" i="1"/>
  <c r="O3459" i="1"/>
  <c r="T3458" i="1"/>
  <c r="S3458" i="1"/>
  <c r="U3458" i="1" s="1"/>
  <c r="P3458" i="1"/>
  <c r="O3458" i="1"/>
  <c r="U3457" i="1"/>
  <c r="T3457" i="1"/>
  <c r="S3457" i="1"/>
  <c r="P3457" i="1"/>
  <c r="O3457" i="1"/>
  <c r="U3456" i="1"/>
  <c r="T3456" i="1"/>
  <c r="S3456" i="1"/>
  <c r="P3456" i="1"/>
  <c r="O3456" i="1"/>
  <c r="U3455" i="1"/>
  <c r="T3455" i="1"/>
  <c r="S3455" i="1"/>
  <c r="P3455" i="1"/>
  <c r="O3455" i="1"/>
  <c r="T3454" i="1"/>
  <c r="S3454" i="1"/>
  <c r="U3454" i="1" s="1"/>
  <c r="P3454" i="1"/>
  <c r="O3454" i="1"/>
  <c r="U3453" i="1"/>
  <c r="T3453" i="1"/>
  <c r="S3453" i="1"/>
  <c r="P3453" i="1"/>
  <c r="O3453" i="1"/>
  <c r="U3452" i="1"/>
  <c r="T3452" i="1"/>
  <c r="S3452" i="1"/>
  <c r="P3452" i="1"/>
  <c r="O3452" i="1"/>
  <c r="T3451" i="1"/>
  <c r="S3451" i="1"/>
  <c r="U3451" i="1" s="1"/>
  <c r="P3451" i="1"/>
  <c r="O3451" i="1"/>
  <c r="T3450" i="1"/>
  <c r="S3450" i="1"/>
  <c r="U3450" i="1" s="1"/>
  <c r="P3450" i="1"/>
  <c r="O3450" i="1"/>
  <c r="U3449" i="1"/>
  <c r="T3449" i="1"/>
  <c r="S3449" i="1"/>
  <c r="P3449" i="1"/>
  <c r="O3449" i="1"/>
  <c r="T3448" i="1"/>
  <c r="S3448" i="1"/>
  <c r="U3448" i="1" s="1"/>
  <c r="P3448" i="1"/>
  <c r="O3448" i="1"/>
  <c r="U3447" i="1"/>
  <c r="T3447" i="1"/>
  <c r="S3447" i="1"/>
  <c r="P3447" i="1"/>
  <c r="O3447" i="1"/>
  <c r="U3446" i="1"/>
  <c r="T3446" i="1"/>
  <c r="S3446" i="1"/>
  <c r="P3446" i="1"/>
  <c r="O3446" i="1"/>
  <c r="U3445" i="1"/>
  <c r="T3445" i="1"/>
  <c r="S3445" i="1"/>
  <c r="P3445" i="1"/>
  <c r="O3445" i="1"/>
  <c r="U3444" i="1"/>
  <c r="T3444" i="1"/>
  <c r="S3444" i="1"/>
  <c r="P3444" i="1"/>
  <c r="O3444" i="1"/>
  <c r="T3443" i="1"/>
  <c r="S3443" i="1"/>
  <c r="U3443" i="1" s="1"/>
  <c r="P3443" i="1"/>
  <c r="O3443" i="1"/>
  <c r="T3442" i="1"/>
  <c r="S3442" i="1"/>
  <c r="U3442" i="1" s="1"/>
  <c r="P3442" i="1"/>
  <c r="O3442" i="1"/>
  <c r="T3441" i="1"/>
  <c r="S3441" i="1"/>
  <c r="U3441" i="1" s="1"/>
  <c r="P3441" i="1"/>
  <c r="O3441" i="1"/>
  <c r="U3440" i="1"/>
  <c r="T3440" i="1"/>
  <c r="S3440" i="1"/>
  <c r="P3440" i="1"/>
  <c r="O3440" i="1"/>
  <c r="U3439" i="1"/>
  <c r="T3439" i="1"/>
  <c r="S3439" i="1"/>
  <c r="P3439" i="1"/>
  <c r="O3439" i="1"/>
  <c r="T3438" i="1"/>
  <c r="S3438" i="1"/>
  <c r="U3438" i="1" s="1"/>
  <c r="P3438" i="1"/>
  <c r="O3438" i="1"/>
  <c r="U3437" i="1"/>
  <c r="T3437" i="1"/>
  <c r="S3437" i="1"/>
  <c r="P3437" i="1"/>
  <c r="O3437" i="1"/>
  <c r="U3436" i="1"/>
  <c r="T3436" i="1"/>
  <c r="S3436" i="1"/>
  <c r="P3436" i="1"/>
  <c r="O3436" i="1"/>
  <c r="U3435" i="1"/>
  <c r="T3435" i="1"/>
  <c r="S3435" i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U3432" i="1"/>
  <c r="T3432" i="1"/>
  <c r="S3432" i="1"/>
  <c r="P3432" i="1"/>
  <c r="O3432" i="1"/>
  <c r="U3431" i="1"/>
  <c r="T3431" i="1"/>
  <c r="S3431" i="1"/>
  <c r="P3431" i="1"/>
  <c r="O3431" i="1"/>
  <c r="T3430" i="1"/>
  <c r="S3430" i="1"/>
  <c r="U3430" i="1" s="1"/>
  <c r="P3430" i="1"/>
  <c r="O3430" i="1"/>
  <c r="U3429" i="1"/>
  <c r="T3429" i="1"/>
  <c r="S3429" i="1"/>
  <c r="P3429" i="1"/>
  <c r="O3429" i="1"/>
  <c r="U3428" i="1"/>
  <c r="T3428" i="1"/>
  <c r="S3428" i="1"/>
  <c r="P3428" i="1"/>
  <c r="O3428" i="1"/>
  <c r="U3427" i="1"/>
  <c r="T3427" i="1"/>
  <c r="S3427" i="1"/>
  <c r="P3427" i="1"/>
  <c r="O3427" i="1"/>
  <c r="T3426" i="1"/>
  <c r="S3426" i="1"/>
  <c r="U3426" i="1" s="1"/>
  <c r="P3426" i="1"/>
  <c r="O3426" i="1"/>
  <c r="T3425" i="1"/>
  <c r="S3425" i="1"/>
  <c r="U3425" i="1" s="1"/>
  <c r="P3425" i="1"/>
  <c r="O3425" i="1"/>
  <c r="U3424" i="1"/>
  <c r="T3424" i="1"/>
  <c r="S3424" i="1"/>
  <c r="P3424" i="1"/>
  <c r="O3424" i="1"/>
  <c r="U3423" i="1"/>
  <c r="T3423" i="1"/>
  <c r="S3423" i="1"/>
  <c r="P3423" i="1"/>
  <c r="O3423" i="1"/>
  <c r="T3422" i="1"/>
  <c r="S3422" i="1"/>
  <c r="U3422" i="1" s="1"/>
  <c r="P3422" i="1"/>
  <c r="O3422" i="1"/>
  <c r="U3421" i="1"/>
  <c r="T3421" i="1"/>
  <c r="S3421" i="1"/>
  <c r="P3421" i="1"/>
  <c r="O3421" i="1"/>
  <c r="U3420" i="1"/>
  <c r="T3420" i="1"/>
  <c r="S3420" i="1"/>
  <c r="P3420" i="1"/>
  <c r="O3420" i="1"/>
  <c r="U3419" i="1"/>
  <c r="T3419" i="1"/>
  <c r="S3419" i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U3416" i="1"/>
  <c r="T3416" i="1"/>
  <c r="S3416" i="1"/>
  <c r="P3416" i="1"/>
  <c r="O3416" i="1"/>
  <c r="U3415" i="1"/>
  <c r="T3415" i="1"/>
  <c r="S3415" i="1"/>
  <c r="P3415" i="1"/>
  <c r="O3415" i="1"/>
  <c r="T3414" i="1"/>
  <c r="S3414" i="1"/>
  <c r="U3414" i="1" s="1"/>
  <c r="P3414" i="1"/>
  <c r="O3414" i="1"/>
  <c r="U3413" i="1"/>
  <c r="T3413" i="1"/>
  <c r="S3413" i="1"/>
  <c r="P3413" i="1"/>
  <c r="O3413" i="1"/>
  <c r="U3412" i="1"/>
  <c r="T3412" i="1"/>
  <c r="S3412" i="1"/>
  <c r="P3412" i="1"/>
  <c r="O3412" i="1"/>
  <c r="U3411" i="1"/>
  <c r="T3411" i="1"/>
  <c r="S3411" i="1"/>
  <c r="P3411" i="1"/>
  <c r="O3411" i="1"/>
  <c r="T3410" i="1"/>
  <c r="S3410" i="1"/>
  <c r="U3410" i="1" s="1"/>
  <c r="P3410" i="1"/>
  <c r="O3410" i="1"/>
  <c r="T3409" i="1"/>
  <c r="S3409" i="1"/>
  <c r="U3409" i="1" s="1"/>
  <c r="P3409" i="1"/>
  <c r="O3409" i="1"/>
  <c r="U3408" i="1"/>
  <c r="T3408" i="1"/>
  <c r="S3408" i="1"/>
  <c r="P3408" i="1"/>
  <c r="O3408" i="1"/>
  <c r="U3407" i="1"/>
  <c r="T3407" i="1"/>
  <c r="S3407" i="1"/>
  <c r="P3407" i="1"/>
  <c r="O3407" i="1"/>
  <c r="T3406" i="1"/>
  <c r="S3406" i="1"/>
  <c r="U3406" i="1" s="1"/>
  <c r="P3406" i="1"/>
  <c r="O3406" i="1"/>
  <c r="U3405" i="1"/>
  <c r="T3405" i="1"/>
  <c r="S3405" i="1"/>
  <c r="P3405" i="1"/>
  <c r="O3405" i="1"/>
  <c r="U3404" i="1"/>
  <c r="T3404" i="1"/>
  <c r="S3404" i="1"/>
  <c r="P3404" i="1"/>
  <c r="O3404" i="1"/>
  <c r="U3403" i="1"/>
  <c r="T3403" i="1"/>
  <c r="S3403" i="1"/>
  <c r="P3403" i="1"/>
  <c r="O3403" i="1"/>
  <c r="T3402" i="1"/>
  <c r="S3402" i="1"/>
  <c r="U3402" i="1" s="1"/>
  <c r="P3402" i="1"/>
  <c r="O3402" i="1"/>
  <c r="T3401" i="1"/>
  <c r="S3401" i="1"/>
  <c r="U3401" i="1" s="1"/>
  <c r="P3401" i="1"/>
  <c r="O3401" i="1"/>
  <c r="U3400" i="1"/>
  <c r="T3400" i="1"/>
  <c r="S3400" i="1"/>
  <c r="P3400" i="1"/>
  <c r="O3400" i="1"/>
  <c r="U3399" i="1"/>
  <c r="T3399" i="1"/>
  <c r="S3399" i="1"/>
  <c r="P3399" i="1"/>
  <c r="O3399" i="1"/>
  <c r="T3398" i="1"/>
  <c r="S3398" i="1"/>
  <c r="U3398" i="1" s="1"/>
  <c r="P3398" i="1"/>
  <c r="O3398" i="1"/>
  <c r="U3397" i="1"/>
  <c r="T3397" i="1"/>
  <c r="S3397" i="1"/>
  <c r="P3397" i="1"/>
  <c r="O3397" i="1"/>
  <c r="U3396" i="1"/>
  <c r="T3396" i="1"/>
  <c r="S3396" i="1"/>
  <c r="P3396" i="1"/>
  <c r="O3396" i="1"/>
  <c r="U3395" i="1"/>
  <c r="T3395" i="1"/>
  <c r="S3395" i="1"/>
  <c r="P3395" i="1"/>
  <c r="O3395" i="1"/>
  <c r="T3394" i="1"/>
  <c r="S3394" i="1"/>
  <c r="U3394" i="1" s="1"/>
  <c r="P3394" i="1"/>
  <c r="O3394" i="1"/>
  <c r="T3393" i="1"/>
  <c r="S3393" i="1"/>
  <c r="U3393" i="1" s="1"/>
  <c r="P3393" i="1"/>
  <c r="O3393" i="1"/>
  <c r="U3392" i="1"/>
  <c r="T3392" i="1"/>
  <c r="S3392" i="1"/>
  <c r="P3392" i="1"/>
  <c r="O3392" i="1"/>
  <c r="U3391" i="1"/>
  <c r="T3391" i="1"/>
  <c r="S3391" i="1"/>
  <c r="P3391" i="1"/>
  <c r="O3391" i="1"/>
  <c r="T3390" i="1"/>
  <c r="S3390" i="1"/>
  <c r="U3390" i="1" s="1"/>
  <c r="P3390" i="1"/>
  <c r="O3390" i="1"/>
  <c r="U3389" i="1"/>
  <c r="T3389" i="1"/>
  <c r="S3389" i="1"/>
  <c r="P3389" i="1"/>
  <c r="O3389" i="1"/>
  <c r="U3388" i="1"/>
  <c r="T3388" i="1"/>
  <c r="S3388" i="1"/>
  <c r="P3388" i="1"/>
  <c r="O3388" i="1"/>
  <c r="U3387" i="1"/>
  <c r="T3387" i="1"/>
  <c r="S3387" i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U3384" i="1"/>
  <c r="T3384" i="1"/>
  <c r="S3384" i="1"/>
  <c r="P3384" i="1"/>
  <c r="O3384" i="1"/>
  <c r="U3383" i="1"/>
  <c r="T3383" i="1"/>
  <c r="S3383" i="1"/>
  <c r="P3383" i="1"/>
  <c r="O3383" i="1"/>
  <c r="T3382" i="1"/>
  <c r="S3382" i="1"/>
  <c r="U3382" i="1" s="1"/>
  <c r="P3382" i="1"/>
  <c r="O3382" i="1"/>
  <c r="U3381" i="1"/>
  <c r="T3381" i="1"/>
  <c r="S3381" i="1"/>
  <c r="P3381" i="1"/>
  <c r="O3381" i="1"/>
  <c r="U3380" i="1"/>
  <c r="T3380" i="1"/>
  <c r="S3380" i="1"/>
  <c r="P3380" i="1"/>
  <c r="O3380" i="1"/>
  <c r="U3379" i="1"/>
  <c r="T3379" i="1"/>
  <c r="S3379" i="1"/>
  <c r="P3379" i="1"/>
  <c r="O3379" i="1"/>
  <c r="T3378" i="1"/>
  <c r="S3378" i="1"/>
  <c r="U3378" i="1" s="1"/>
  <c r="P3378" i="1"/>
  <c r="O3378" i="1"/>
  <c r="T3377" i="1"/>
  <c r="S3377" i="1"/>
  <c r="U3377" i="1" s="1"/>
  <c r="P3377" i="1"/>
  <c r="O3377" i="1"/>
  <c r="U3376" i="1"/>
  <c r="T3376" i="1"/>
  <c r="S3376" i="1"/>
  <c r="P3376" i="1"/>
  <c r="O3376" i="1"/>
  <c r="U3375" i="1"/>
  <c r="T3375" i="1"/>
  <c r="S3375" i="1"/>
  <c r="P3375" i="1"/>
  <c r="O3375" i="1"/>
  <c r="T3374" i="1"/>
  <c r="S3374" i="1"/>
  <c r="U3374" i="1" s="1"/>
  <c r="P3374" i="1"/>
  <c r="O3374" i="1"/>
  <c r="U3373" i="1"/>
  <c r="T3373" i="1"/>
  <c r="S3373" i="1"/>
  <c r="P3373" i="1"/>
  <c r="O3373" i="1"/>
  <c r="U3372" i="1"/>
  <c r="T3372" i="1"/>
  <c r="S3372" i="1"/>
  <c r="P3372" i="1"/>
  <c r="O3372" i="1"/>
  <c r="U3371" i="1"/>
  <c r="T3371" i="1"/>
  <c r="S3371" i="1"/>
  <c r="P3371" i="1"/>
  <c r="O3371" i="1"/>
  <c r="T3370" i="1"/>
  <c r="S3370" i="1"/>
  <c r="U3370" i="1" s="1"/>
  <c r="P3370" i="1"/>
  <c r="O3370" i="1"/>
  <c r="T3369" i="1"/>
  <c r="S3369" i="1"/>
  <c r="U3369" i="1" s="1"/>
  <c r="P3369" i="1"/>
  <c r="O3369" i="1"/>
  <c r="U3368" i="1"/>
  <c r="T3368" i="1"/>
  <c r="S3368" i="1"/>
  <c r="P3368" i="1"/>
  <c r="O3368" i="1"/>
  <c r="U3367" i="1"/>
  <c r="T3367" i="1"/>
  <c r="S3367" i="1"/>
  <c r="P3367" i="1"/>
  <c r="O3367" i="1"/>
  <c r="T3366" i="1"/>
  <c r="S3366" i="1"/>
  <c r="U3366" i="1" s="1"/>
  <c r="P3366" i="1"/>
  <c r="O3366" i="1"/>
  <c r="U3365" i="1"/>
  <c r="T3365" i="1"/>
  <c r="S3365" i="1"/>
  <c r="P3365" i="1"/>
  <c r="O3365" i="1"/>
  <c r="U3364" i="1"/>
  <c r="T3364" i="1"/>
  <c r="S3364" i="1"/>
  <c r="P3364" i="1"/>
  <c r="O3364" i="1"/>
  <c r="U3363" i="1"/>
  <c r="T3363" i="1"/>
  <c r="S3363" i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U3360" i="1"/>
  <c r="T3360" i="1"/>
  <c r="S3360" i="1"/>
  <c r="P3360" i="1"/>
  <c r="O3360" i="1"/>
  <c r="U3359" i="1"/>
  <c r="T3359" i="1"/>
  <c r="S3359" i="1"/>
  <c r="P3359" i="1"/>
  <c r="O3359" i="1"/>
  <c r="T3358" i="1"/>
  <c r="S3358" i="1"/>
  <c r="U3358" i="1" s="1"/>
  <c r="P3358" i="1"/>
  <c r="O3358" i="1"/>
  <c r="U3357" i="1"/>
  <c r="T3357" i="1"/>
  <c r="S3357" i="1"/>
  <c r="P3357" i="1"/>
  <c r="O3357" i="1"/>
  <c r="U3356" i="1"/>
  <c r="T3356" i="1"/>
  <c r="S3356" i="1"/>
  <c r="P3356" i="1"/>
  <c r="O3356" i="1"/>
  <c r="U3355" i="1"/>
  <c r="T3355" i="1"/>
  <c r="S3355" i="1"/>
  <c r="P3355" i="1"/>
  <c r="O3355" i="1"/>
  <c r="T3354" i="1"/>
  <c r="S3354" i="1"/>
  <c r="U3354" i="1" s="1"/>
  <c r="P3354" i="1"/>
  <c r="O3354" i="1"/>
  <c r="T3353" i="1"/>
  <c r="S3353" i="1"/>
  <c r="U3353" i="1" s="1"/>
  <c r="P3353" i="1"/>
  <c r="O3353" i="1"/>
  <c r="U3352" i="1"/>
  <c r="T3352" i="1"/>
  <c r="S3352" i="1"/>
  <c r="P3352" i="1"/>
  <c r="O3352" i="1"/>
  <c r="U3351" i="1"/>
  <c r="T3351" i="1"/>
  <c r="S3351" i="1"/>
  <c r="P3351" i="1"/>
  <c r="O3351" i="1"/>
  <c r="T3350" i="1"/>
  <c r="S3350" i="1"/>
  <c r="U3350" i="1" s="1"/>
  <c r="P3350" i="1"/>
  <c r="O3350" i="1"/>
  <c r="U3349" i="1"/>
  <c r="T3349" i="1"/>
  <c r="S3349" i="1"/>
  <c r="P3349" i="1"/>
  <c r="O3349" i="1"/>
  <c r="U3348" i="1"/>
  <c r="T3348" i="1"/>
  <c r="S3348" i="1"/>
  <c r="P3348" i="1"/>
  <c r="O3348" i="1"/>
  <c r="U3347" i="1"/>
  <c r="T3347" i="1"/>
  <c r="S3347" i="1"/>
  <c r="P3347" i="1"/>
  <c r="O3347" i="1"/>
  <c r="T3346" i="1"/>
  <c r="S3346" i="1"/>
  <c r="U3346" i="1" s="1"/>
  <c r="P3346" i="1"/>
  <c r="O3346" i="1"/>
  <c r="T3345" i="1"/>
  <c r="S3345" i="1"/>
  <c r="U3345" i="1" s="1"/>
  <c r="P3345" i="1"/>
  <c r="O3345" i="1"/>
  <c r="U3344" i="1"/>
  <c r="T3344" i="1"/>
  <c r="S3344" i="1"/>
  <c r="P3344" i="1"/>
  <c r="O3344" i="1"/>
  <c r="U3343" i="1"/>
  <c r="T3343" i="1"/>
  <c r="S3343" i="1"/>
  <c r="P3343" i="1"/>
  <c r="O3343" i="1"/>
  <c r="T3342" i="1"/>
  <c r="S3342" i="1"/>
  <c r="U3342" i="1" s="1"/>
  <c r="P3342" i="1"/>
  <c r="O3342" i="1"/>
  <c r="U3341" i="1"/>
  <c r="T3341" i="1"/>
  <c r="S3341" i="1"/>
  <c r="P3341" i="1"/>
  <c r="O3341" i="1"/>
  <c r="U3340" i="1"/>
  <c r="T3340" i="1"/>
  <c r="S3340" i="1"/>
  <c r="P3340" i="1"/>
  <c r="O3340" i="1"/>
  <c r="U3339" i="1"/>
  <c r="T3339" i="1"/>
  <c r="S3339" i="1"/>
  <c r="P3339" i="1"/>
  <c r="O3339" i="1"/>
  <c r="T3338" i="1"/>
  <c r="S3338" i="1"/>
  <c r="U3338" i="1" s="1"/>
  <c r="P3338" i="1"/>
  <c r="O3338" i="1"/>
  <c r="T3337" i="1"/>
  <c r="S3337" i="1"/>
  <c r="U3337" i="1" s="1"/>
  <c r="P3337" i="1"/>
  <c r="O3337" i="1"/>
  <c r="U3336" i="1"/>
  <c r="T3336" i="1"/>
  <c r="S3336" i="1"/>
  <c r="P3336" i="1"/>
  <c r="O3336" i="1"/>
  <c r="U3335" i="1"/>
  <c r="T3335" i="1"/>
  <c r="S3335" i="1"/>
  <c r="P3335" i="1"/>
  <c r="O3335" i="1"/>
  <c r="T3334" i="1"/>
  <c r="S3334" i="1"/>
  <c r="U3334" i="1" s="1"/>
  <c r="P3334" i="1"/>
  <c r="O3334" i="1"/>
  <c r="U3333" i="1"/>
  <c r="T3333" i="1"/>
  <c r="S3333" i="1"/>
  <c r="P3333" i="1"/>
  <c r="O3333" i="1"/>
  <c r="U3332" i="1"/>
  <c r="T3332" i="1"/>
  <c r="S3332" i="1"/>
  <c r="P3332" i="1"/>
  <c r="O3332" i="1"/>
  <c r="U3331" i="1"/>
  <c r="T3331" i="1"/>
  <c r="S3331" i="1"/>
  <c r="P3331" i="1"/>
  <c r="O3331" i="1"/>
  <c r="T3330" i="1"/>
  <c r="S3330" i="1"/>
  <c r="U3330" i="1" s="1"/>
  <c r="P3330" i="1"/>
  <c r="O3330" i="1"/>
  <c r="T3329" i="1"/>
  <c r="S3329" i="1"/>
  <c r="U3329" i="1" s="1"/>
  <c r="P3329" i="1"/>
  <c r="O3329" i="1"/>
  <c r="U3328" i="1"/>
  <c r="T3328" i="1"/>
  <c r="S3328" i="1"/>
  <c r="P3328" i="1"/>
  <c r="O3328" i="1"/>
  <c r="U3327" i="1"/>
  <c r="T3327" i="1"/>
  <c r="S3327" i="1"/>
  <c r="P3327" i="1"/>
  <c r="O3327" i="1"/>
  <c r="T3326" i="1"/>
  <c r="S3326" i="1"/>
  <c r="U3326" i="1" s="1"/>
  <c r="P3326" i="1"/>
  <c r="O3326" i="1"/>
  <c r="U3325" i="1"/>
  <c r="T3325" i="1"/>
  <c r="S3325" i="1"/>
  <c r="P3325" i="1"/>
  <c r="O3325" i="1"/>
  <c r="U3324" i="1"/>
  <c r="T3324" i="1"/>
  <c r="S3324" i="1"/>
  <c r="P3324" i="1"/>
  <c r="O3324" i="1"/>
  <c r="U3323" i="1"/>
  <c r="T3323" i="1"/>
  <c r="S3323" i="1"/>
  <c r="P3323" i="1"/>
  <c r="O3323" i="1"/>
  <c r="T3322" i="1"/>
  <c r="S3322" i="1"/>
  <c r="U3322" i="1" s="1"/>
  <c r="P3322" i="1"/>
  <c r="O3322" i="1"/>
  <c r="T3321" i="1"/>
  <c r="S3321" i="1"/>
  <c r="U3321" i="1" s="1"/>
  <c r="P3321" i="1"/>
  <c r="O3321" i="1"/>
  <c r="U3320" i="1"/>
  <c r="T3320" i="1"/>
  <c r="S3320" i="1"/>
  <c r="P3320" i="1"/>
  <c r="O3320" i="1"/>
  <c r="U3319" i="1"/>
  <c r="T3319" i="1"/>
  <c r="S3319" i="1"/>
  <c r="P3319" i="1"/>
  <c r="O3319" i="1"/>
  <c r="T3318" i="1"/>
  <c r="S3318" i="1"/>
  <c r="U3318" i="1" s="1"/>
  <c r="P3318" i="1"/>
  <c r="O3318" i="1"/>
  <c r="U3317" i="1"/>
  <c r="T3317" i="1"/>
  <c r="S3317" i="1"/>
  <c r="P3317" i="1"/>
  <c r="O3317" i="1"/>
  <c r="U3316" i="1"/>
  <c r="T3316" i="1"/>
  <c r="S3316" i="1"/>
  <c r="P3316" i="1"/>
  <c r="O3316" i="1"/>
  <c r="U3315" i="1"/>
  <c r="T3315" i="1"/>
  <c r="S3315" i="1"/>
  <c r="P3315" i="1"/>
  <c r="O3315" i="1"/>
  <c r="T3314" i="1"/>
  <c r="S3314" i="1"/>
  <c r="U3314" i="1" s="1"/>
  <c r="P3314" i="1"/>
  <c r="O3314" i="1"/>
  <c r="T3313" i="1"/>
  <c r="S3313" i="1"/>
  <c r="U3313" i="1" s="1"/>
  <c r="P3313" i="1"/>
  <c r="O3313" i="1"/>
  <c r="U3312" i="1"/>
  <c r="T3312" i="1"/>
  <c r="S3312" i="1"/>
  <c r="P3312" i="1"/>
  <c r="O3312" i="1"/>
  <c r="U3311" i="1"/>
  <c r="T3311" i="1"/>
  <c r="S3311" i="1"/>
  <c r="P3311" i="1"/>
  <c r="O3311" i="1"/>
  <c r="T3310" i="1"/>
  <c r="S3310" i="1"/>
  <c r="U3310" i="1" s="1"/>
  <c r="P3310" i="1"/>
  <c r="O3310" i="1"/>
  <c r="U3309" i="1"/>
  <c r="T3309" i="1"/>
  <c r="S3309" i="1"/>
  <c r="P3309" i="1"/>
  <c r="O3309" i="1"/>
  <c r="U3308" i="1"/>
  <c r="T3308" i="1"/>
  <c r="S3308" i="1"/>
  <c r="P3308" i="1"/>
  <c r="O3308" i="1"/>
  <c r="U3307" i="1"/>
  <c r="T3307" i="1"/>
  <c r="S3307" i="1"/>
  <c r="P3307" i="1"/>
  <c r="O3307" i="1"/>
  <c r="T3306" i="1"/>
  <c r="S3306" i="1"/>
  <c r="U3306" i="1" s="1"/>
  <c r="P3306" i="1"/>
  <c r="O3306" i="1"/>
  <c r="T3305" i="1"/>
  <c r="S3305" i="1"/>
  <c r="U3305" i="1" s="1"/>
  <c r="P3305" i="1"/>
  <c r="O3305" i="1"/>
  <c r="U3304" i="1"/>
  <c r="T3304" i="1"/>
  <c r="S3304" i="1"/>
  <c r="P3304" i="1"/>
  <c r="O3304" i="1"/>
  <c r="U3303" i="1"/>
  <c r="T3303" i="1"/>
  <c r="S3303" i="1"/>
  <c r="P3303" i="1"/>
  <c r="O3303" i="1"/>
  <c r="T3302" i="1"/>
  <c r="S3302" i="1"/>
  <c r="U3302" i="1" s="1"/>
  <c r="P3302" i="1"/>
  <c r="O3302" i="1"/>
  <c r="U3301" i="1"/>
  <c r="T3301" i="1"/>
  <c r="S3301" i="1"/>
  <c r="P3301" i="1"/>
  <c r="O3301" i="1"/>
  <c r="U3300" i="1"/>
  <c r="T3300" i="1"/>
  <c r="S3300" i="1"/>
  <c r="P3300" i="1"/>
  <c r="O3300" i="1"/>
  <c r="U3299" i="1"/>
  <c r="T3299" i="1"/>
  <c r="S3299" i="1"/>
  <c r="P3299" i="1"/>
  <c r="O3299" i="1"/>
  <c r="T3298" i="1"/>
  <c r="S3298" i="1"/>
  <c r="U3298" i="1" s="1"/>
  <c r="P3298" i="1"/>
  <c r="O3298" i="1"/>
  <c r="T3297" i="1"/>
  <c r="S3297" i="1"/>
  <c r="U3297" i="1" s="1"/>
  <c r="P3297" i="1"/>
  <c r="O3297" i="1"/>
  <c r="U3296" i="1"/>
  <c r="T3296" i="1"/>
  <c r="S3296" i="1"/>
  <c r="P3296" i="1"/>
  <c r="O3296" i="1"/>
  <c r="U3295" i="1"/>
  <c r="T3295" i="1"/>
  <c r="S3295" i="1"/>
  <c r="P3295" i="1"/>
  <c r="O3295" i="1"/>
  <c r="T3294" i="1"/>
  <c r="S3294" i="1"/>
  <c r="U3294" i="1" s="1"/>
  <c r="P3294" i="1"/>
  <c r="O3294" i="1"/>
  <c r="U3293" i="1"/>
  <c r="T3293" i="1"/>
  <c r="S3293" i="1"/>
  <c r="P3293" i="1"/>
  <c r="O3293" i="1"/>
  <c r="U3292" i="1"/>
  <c r="T3292" i="1"/>
  <c r="S3292" i="1"/>
  <c r="P3292" i="1"/>
  <c r="O3292" i="1"/>
  <c r="U3291" i="1"/>
  <c r="T3291" i="1"/>
  <c r="S3291" i="1"/>
  <c r="P3291" i="1"/>
  <c r="O3291" i="1"/>
  <c r="T3290" i="1"/>
  <c r="S3290" i="1"/>
  <c r="U3290" i="1" s="1"/>
  <c r="P3290" i="1"/>
  <c r="O3290" i="1"/>
  <c r="T3289" i="1"/>
  <c r="S3289" i="1"/>
  <c r="U3289" i="1" s="1"/>
  <c r="P3289" i="1"/>
  <c r="O3289" i="1"/>
  <c r="U3288" i="1"/>
  <c r="T3288" i="1"/>
  <c r="S3288" i="1"/>
  <c r="P3288" i="1"/>
  <c r="O3288" i="1"/>
  <c r="U3287" i="1"/>
  <c r="T3287" i="1"/>
  <c r="S3287" i="1"/>
  <c r="P3287" i="1"/>
  <c r="O3287" i="1"/>
  <c r="T3286" i="1"/>
  <c r="S3286" i="1"/>
  <c r="U3286" i="1" s="1"/>
  <c r="P3286" i="1"/>
  <c r="O3286" i="1"/>
  <c r="U3285" i="1"/>
  <c r="T3285" i="1"/>
  <c r="S3285" i="1"/>
  <c r="P3285" i="1"/>
  <c r="O3285" i="1"/>
  <c r="U3284" i="1"/>
  <c r="T3284" i="1"/>
  <c r="S3284" i="1"/>
  <c r="P3284" i="1"/>
  <c r="O3284" i="1"/>
  <c r="U3283" i="1"/>
  <c r="T3283" i="1"/>
  <c r="S3283" i="1"/>
  <c r="P3283" i="1"/>
  <c r="O3283" i="1"/>
  <c r="T3282" i="1"/>
  <c r="S3282" i="1"/>
  <c r="U3282" i="1" s="1"/>
  <c r="P3282" i="1"/>
  <c r="O3282" i="1"/>
  <c r="T3281" i="1"/>
  <c r="S3281" i="1"/>
  <c r="U3281" i="1" s="1"/>
  <c r="P3281" i="1"/>
  <c r="O3281" i="1"/>
  <c r="U3280" i="1"/>
  <c r="T3280" i="1"/>
  <c r="S3280" i="1"/>
  <c r="P3280" i="1"/>
  <c r="O3280" i="1"/>
  <c r="U3279" i="1"/>
  <c r="T3279" i="1"/>
  <c r="S3279" i="1"/>
  <c r="P3279" i="1"/>
  <c r="O3279" i="1"/>
  <c r="T3278" i="1"/>
  <c r="S3278" i="1"/>
  <c r="U3278" i="1" s="1"/>
  <c r="P3278" i="1"/>
  <c r="O3278" i="1"/>
  <c r="U3277" i="1"/>
  <c r="T3277" i="1"/>
  <c r="S3277" i="1"/>
  <c r="P3277" i="1"/>
  <c r="O3277" i="1"/>
  <c r="U3276" i="1"/>
  <c r="T3276" i="1"/>
  <c r="S3276" i="1"/>
  <c r="P3276" i="1"/>
  <c r="O3276" i="1"/>
  <c r="U3275" i="1"/>
  <c r="T3275" i="1"/>
  <c r="S3275" i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U3272" i="1"/>
  <c r="T3272" i="1"/>
  <c r="S3272" i="1"/>
  <c r="P3272" i="1"/>
  <c r="O3272" i="1"/>
  <c r="U3271" i="1"/>
  <c r="T3271" i="1"/>
  <c r="S3271" i="1"/>
  <c r="P3271" i="1"/>
  <c r="O3271" i="1"/>
  <c r="T3270" i="1"/>
  <c r="S3270" i="1"/>
  <c r="U3270" i="1" s="1"/>
  <c r="P3270" i="1"/>
  <c r="O3270" i="1"/>
  <c r="U3269" i="1"/>
  <c r="T3269" i="1"/>
  <c r="S3269" i="1"/>
  <c r="P3269" i="1"/>
  <c r="O3269" i="1"/>
  <c r="U3268" i="1"/>
  <c r="T3268" i="1"/>
  <c r="S3268" i="1"/>
  <c r="P3268" i="1"/>
  <c r="O3268" i="1"/>
  <c r="U3267" i="1"/>
  <c r="T3267" i="1"/>
  <c r="S3267" i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U3264" i="1"/>
  <c r="T3264" i="1"/>
  <c r="S3264" i="1"/>
  <c r="P3264" i="1"/>
  <c r="O3264" i="1"/>
  <c r="U3263" i="1"/>
  <c r="T3263" i="1"/>
  <c r="S3263" i="1"/>
  <c r="P3263" i="1"/>
  <c r="O3263" i="1"/>
  <c r="T3262" i="1"/>
  <c r="S3262" i="1"/>
  <c r="U3262" i="1" s="1"/>
  <c r="P3262" i="1"/>
  <c r="O3262" i="1"/>
  <c r="U3261" i="1"/>
  <c r="T3261" i="1"/>
  <c r="S3261" i="1"/>
  <c r="P3261" i="1"/>
  <c r="O3261" i="1"/>
  <c r="U3260" i="1"/>
  <c r="T3260" i="1"/>
  <c r="S3260" i="1"/>
  <c r="P3260" i="1"/>
  <c r="O3260" i="1"/>
  <c r="U3259" i="1"/>
  <c r="T3259" i="1"/>
  <c r="S3259" i="1"/>
  <c r="P3259" i="1"/>
  <c r="O3259" i="1"/>
  <c r="T3258" i="1"/>
  <c r="S3258" i="1"/>
  <c r="U3258" i="1" s="1"/>
  <c r="P3258" i="1"/>
  <c r="O3258" i="1"/>
  <c r="T3257" i="1"/>
  <c r="S3257" i="1"/>
  <c r="U3257" i="1" s="1"/>
  <c r="P3257" i="1"/>
  <c r="O3257" i="1"/>
  <c r="U3256" i="1"/>
  <c r="T3256" i="1"/>
  <c r="S3256" i="1"/>
  <c r="P3256" i="1"/>
  <c r="O3256" i="1"/>
  <c r="U3255" i="1"/>
  <c r="T3255" i="1"/>
  <c r="S3255" i="1"/>
  <c r="P3255" i="1"/>
  <c r="O3255" i="1"/>
  <c r="T3254" i="1"/>
  <c r="S3254" i="1"/>
  <c r="U3254" i="1" s="1"/>
  <c r="P3254" i="1"/>
  <c r="O3254" i="1"/>
  <c r="U3253" i="1"/>
  <c r="T3253" i="1"/>
  <c r="S3253" i="1"/>
  <c r="P3253" i="1"/>
  <c r="O3253" i="1"/>
  <c r="U3252" i="1"/>
  <c r="T3252" i="1"/>
  <c r="S3252" i="1"/>
  <c r="P3252" i="1"/>
  <c r="O3252" i="1"/>
  <c r="U3251" i="1"/>
  <c r="T3251" i="1"/>
  <c r="S3251" i="1"/>
  <c r="P3251" i="1"/>
  <c r="O3251" i="1"/>
  <c r="T3250" i="1"/>
  <c r="S3250" i="1"/>
  <c r="U3250" i="1" s="1"/>
  <c r="P3250" i="1"/>
  <c r="O3250" i="1"/>
  <c r="T3249" i="1"/>
  <c r="S3249" i="1"/>
  <c r="U3249" i="1" s="1"/>
  <c r="P3249" i="1"/>
  <c r="O3249" i="1"/>
  <c r="U3248" i="1"/>
  <c r="T3248" i="1"/>
  <c r="S3248" i="1"/>
  <c r="P3248" i="1"/>
  <c r="O3248" i="1"/>
  <c r="U3247" i="1"/>
  <c r="T3247" i="1"/>
  <c r="S3247" i="1"/>
  <c r="P3247" i="1"/>
  <c r="O3247" i="1"/>
  <c r="T3246" i="1"/>
  <c r="S3246" i="1"/>
  <c r="U3246" i="1" s="1"/>
  <c r="P3246" i="1"/>
  <c r="O3246" i="1"/>
  <c r="U3245" i="1"/>
  <c r="T3245" i="1"/>
  <c r="S3245" i="1"/>
  <c r="P3245" i="1"/>
  <c r="O3245" i="1"/>
  <c r="U3244" i="1"/>
  <c r="T3244" i="1"/>
  <c r="S3244" i="1"/>
  <c r="P3244" i="1"/>
  <c r="O3244" i="1"/>
  <c r="U3243" i="1"/>
  <c r="T3243" i="1"/>
  <c r="S3243" i="1"/>
  <c r="P3243" i="1"/>
  <c r="O3243" i="1"/>
  <c r="T3242" i="1"/>
  <c r="S3242" i="1"/>
  <c r="U3242" i="1" s="1"/>
  <c r="P3242" i="1"/>
  <c r="O3242" i="1"/>
  <c r="T3241" i="1"/>
  <c r="S3241" i="1"/>
  <c r="U3241" i="1" s="1"/>
  <c r="P3241" i="1"/>
  <c r="O3241" i="1"/>
  <c r="U3240" i="1"/>
  <c r="T3240" i="1"/>
  <c r="S3240" i="1"/>
  <c r="P3240" i="1"/>
  <c r="O3240" i="1"/>
  <c r="U3239" i="1"/>
  <c r="T3239" i="1"/>
  <c r="S3239" i="1"/>
  <c r="P3239" i="1"/>
  <c r="O3239" i="1"/>
  <c r="T3238" i="1"/>
  <c r="S3238" i="1"/>
  <c r="U3238" i="1" s="1"/>
  <c r="P3238" i="1"/>
  <c r="O3238" i="1"/>
  <c r="U3237" i="1"/>
  <c r="T3237" i="1"/>
  <c r="S3237" i="1"/>
  <c r="P3237" i="1"/>
  <c r="O3237" i="1"/>
  <c r="U3236" i="1"/>
  <c r="T3236" i="1"/>
  <c r="S3236" i="1"/>
  <c r="P3236" i="1"/>
  <c r="O3236" i="1"/>
  <c r="U3235" i="1"/>
  <c r="T3235" i="1"/>
  <c r="S3235" i="1"/>
  <c r="P3235" i="1"/>
  <c r="O3235" i="1"/>
  <c r="T3234" i="1"/>
  <c r="S3234" i="1"/>
  <c r="U3234" i="1" s="1"/>
  <c r="P3234" i="1"/>
  <c r="O3234" i="1"/>
  <c r="T3233" i="1"/>
  <c r="S3233" i="1"/>
  <c r="U3233" i="1" s="1"/>
  <c r="P3233" i="1"/>
  <c r="O3233" i="1"/>
  <c r="U3232" i="1"/>
  <c r="T3232" i="1"/>
  <c r="S3232" i="1"/>
  <c r="P3232" i="1"/>
  <c r="O3232" i="1"/>
  <c r="U3231" i="1"/>
  <c r="T3231" i="1"/>
  <c r="S3231" i="1"/>
  <c r="P3231" i="1"/>
  <c r="O3231" i="1"/>
  <c r="T3230" i="1"/>
  <c r="S3230" i="1"/>
  <c r="U3230" i="1" s="1"/>
  <c r="P3230" i="1"/>
  <c r="O3230" i="1"/>
  <c r="U3229" i="1"/>
  <c r="T3229" i="1"/>
  <c r="S3229" i="1"/>
  <c r="P3229" i="1"/>
  <c r="O3229" i="1"/>
  <c r="U3228" i="1"/>
  <c r="T3228" i="1"/>
  <c r="S3228" i="1"/>
  <c r="P3228" i="1"/>
  <c r="O3228" i="1"/>
  <c r="U3227" i="1"/>
  <c r="T3227" i="1"/>
  <c r="S3227" i="1"/>
  <c r="P3227" i="1"/>
  <c r="O3227" i="1"/>
  <c r="T3226" i="1"/>
  <c r="S3226" i="1"/>
  <c r="U3226" i="1" s="1"/>
  <c r="P3226" i="1"/>
  <c r="O3226" i="1"/>
  <c r="T3225" i="1"/>
  <c r="S3225" i="1"/>
  <c r="U3225" i="1" s="1"/>
  <c r="P3225" i="1"/>
  <c r="O3225" i="1"/>
  <c r="U3224" i="1"/>
  <c r="T3224" i="1"/>
  <c r="S3224" i="1"/>
  <c r="P3224" i="1"/>
  <c r="O3224" i="1"/>
  <c r="U3223" i="1"/>
  <c r="T3223" i="1"/>
  <c r="S3223" i="1"/>
  <c r="P3223" i="1"/>
  <c r="O3223" i="1"/>
  <c r="T3222" i="1"/>
  <c r="S3222" i="1"/>
  <c r="U3222" i="1" s="1"/>
  <c r="P3222" i="1"/>
  <c r="O3222" i="1"/>
  <c r="U3221" i="1"/>
  <c r="T3221" i="1"/>
  <c r="S3221" i="1"/>
  <c r="P3221" i="1"/>
  <c r="O3221" i="1"/>
  <c r="U3220" i="1"/>
  <c r="T3220" i="1"/>
  <c r="S3220" i="1"/>
  <c r="P3220" i="1"/>
  <c r="O3220" i="1"/>
  <c r="U3219" i="1"/>
  <c r="T3219" i="1"/>
  <c r="S3219" i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U3216" i="1"/>
  <c r="T3216" i="1"/>
  <c r="S3216" i="1"/>
  <c r="P3216" i="1"/>
  <c r="O3216" i="1"/>
  <c r="U3215" i="1"/>
  <c r="T3215" i="1"/>
  <c r="S3215" i="1"/>
  <c r="P3215" i="1"/>
  <c r="O3215" i="1"/>
  <c r="T3214" i="1"/>
  <c r="S3214" i="1"/>
  <c r="U3214" i="1" s="1"/>
  <c r="P3214" i="1"/>
  <c r="O3214" i="1"/>
  <c r="U3213" i="1"/>
  <c r="T3213" i="1"/>
  <c r="S3213" i="1"/>
  <c r="P3213" i="1"/>
  <c r="O3213" i="1"/>
  <c r="U3212" i="1"/>
  <c r="T3212" i="1"/>
  <c r="S3212" i="1"/>
  <c r="P3212" i="1"/>
  <c r="O3212" i="1"/>
  <c r="U3211" i="1"/>
  <c r="T3211" i="1"/>
  <c r="S3211" i="1"/>
  <c r="P3211" i="1"/>
  <c r="O3211" i="1"/>
  <c r="T3210" i="1"/>
  <c r="S3210" i="1"/>
  <c r="U3210" i="1" s="1"/>
  <c r="P3210" i="1"/>
  <c r="O3210" i="1"/>
  <c r="T3209" i="1"/>
  <c r="S3209" i="1"/>
  <c r="U3209" i="1" s="1"/>
  <c r="P3209" i="1"/>
  <c r="O3209" i="1"/>
  <c r="U3208" i="1"/>
  <c r="T3208" i="1"/>
  <c r="S3208" i="1"/>
  <c r="P3208" i="1"/>
  <c r="O3208" i="1"/>
  <c r="U3207" i="1"/>
  <c r="T3207" i="1"/>
  <c r="S3207" i="1"/>
  <c r="P3207" i="1"/>
  <c r="O3207" i="1"/>
  <c r="T3206" i="1"/>
  <c r="S3206" i="1"/>
  <c r="U3206" i="1" s="1"/>
  <c r="P3206" i="1"/>
  <c r="O3206" i="1"/>
  <c r="U3205" i="1"/>
  <c r="T3205" i="1"/>
  <c r="S3205" i="1"/>
  <c r="P3205" i="1"/>
  <c r="O3205" i="1"/>
  <c r="U3204" i="1"/>
  <c r="T3204" i="1"/>
  <c r="S3204" i="1"/>
  <c r="P3204" i="1"/>
  <c r="O3204" i="1"/>
  <c r="U3203" i="1"/>
  <c r="T3203" i="1"/>
  <c r="S3203" i="1"/>
  <c r="P3203" i="1"/>
  <c r="O3203" i="1"/>
  <c r="T3202" i="1"/>
  <c r="S3202" i="1"/>
  <c r="U3202" i="1" s="1"/>
  <c r="P3202" i="1"/>
  <c r="O3202" i="1"/>
  <c r="T3201" i="1"/>
  <c r="S3201" i="1"/>
  <c r="U3201" i="1" s="1"/>
  <c r="P3201" i="1"/>
  <c r="O3201" i="1"/>
  <c r="U3200" i="1"/>
  <c r="T3200" i="1"/>
  <c r="S3200" i="1"/>
  <c r="P3200" i="1"/>
  <c r="O3200" i="1"/>
  <c r="U3199" i="1"/>
  <c r="T3199" i="1"/>
  <c r="S3199" i="1"/>
  <c r="P3199" i="1"/>
  <c r="O3199" i="1"/>
  <c r="T3198" i="1"/>
  <c r="S3198" i="1"/>
  <c r="U3198" i="1" s="1"/>
  <c r="P3198" i="1"/>
  <c r="O3198" i="1"/>
  <c r="U3197" i="1"/>
  <c r="T3197" i="1"/>
  <c r="S3197" i="1"/>
  <c r="P3197" i="1"/>
  <c r="O3197" i="1"/>
  <c r="U3196" i="1"/>
  <c r="T3196" i="1"/>
  <c r="S3196" i="1"/>
  <c r="P3196" i="1"/>
  <c r="O3196" i="1"/>
  <c r="U3195" i="1"/>
  <c r="T3195" i="1"/>
  <c r="S3195" i="1"/>
  <c r="P3195" i="1"/>
  <c r="O3195" i="1"/>
  <c r="T3194" i="1"/>
  <c r="S3194" i="1"/>
  <c r="U3194" i="1" s="1"/>
  <c r="P3194" i="1"/>
  <c r="O3194" i="1"/>
  <c r="T3193" i="1"/>
  <c r="S3193" i="1"/>
  <c r="U3193" i="1" s="1"/>
  <c r="P3193" i="1"/>
  <c r="O3193" i="1"/>
  <c r="U3192" i="1"/>
  <c r="T3192" i="1"/>
  <c r="S3192" i="1"/>
  <c r="P3192" i="1"/>
  <c r="O3192" i="1"/>
  <c r="U3191" i="1"/>
  <c r="T3191" i="1"/>
  <c r="S3191" i="1"/>
  <c r="P3191" i="1"/>
  <c r="O3191" i="1"/>
  <c r="T3190" i="1"/>
  <c r="S3190" i="1"/>
  <c r="U3190" i="1" s="1"/>
  <c r="P3190" i="1"/>
  <c r="O3190" i="1"/>
  <c r="U3189" i="1"/>
  <c r="T3189" i="1"/>
  <c r="S3189" i="1"/>
  <c r="P3189" i="1"/>
  <c r="O3189" i="1"/>
  <c r="U3188" i="1"/>
  <c r="T3188" i="1"/>
  <c r="S3188" i="1"/>
  <c r="P3188" i="1"/>
  <c r="O3188" i="1"/>
  <c r="U3187" i="1"/>
  <c r="T3187" i="1"/>
  <c r="S3187" i="1"/>
  <c r="P3187" i="1"/>
  <c r="O3187" i="1"/>
  <c r="T3186" i="1"/>
  <c r="S3186" i="1"/>
  <c r="U3186" i="1" s="1"/>
  <c r="P3186" i="1"/>
  <c r="O3186" i="1"/>
  <c r="T3185" i="1"/>
  <c r="S3185" i="1"/>
  <c r="U3185" i="1" s="1"/>
  <c r="P3185" i="1"/>
  <c r="O3185" i="1"/>
  <c r="U3184" i="1"/>
  <c r="T3184" i="1"/>
  <c r="S3184" i="1"/>
  <c r="P3184" i="1"/>
  <c r="O3184" i="1"/>
  <c r="U3183" i="1"/>
  <c r="T3183" i="1"/>
  <c r="S3183" i="1"/>
  <c r="P3183" i="1"/>
  <c r="O3183" i="1"/>
  <c r="T3182" i="1"/>
  <c r="S3182" i="1"/>
  <c r="U3182" i="1" s="1"/>
  <c r="P3182" i="1"/>
  <c r="O3182" i="1"/>
  <c r="U3181" i="1"/>
  <c r="T3181" i="1"/>
  <c r="S3181" i="1"/>
  <c r="P3181" i="1"/>
  <c r="O3181" i="1"/>
  <c r="U3180" i="1"/>
  <c r="T3180" i="1"/>
  <c r="S3180" i="1"/>
  <c r="P3180" i="1"/>
  <c r="O3180" i="1"/>
  <c r="U3179" i="1"/>
  <c r="T3179" i="1"/>
  <c r="S3179" i="1"/>
  <c r="P3179" i="1"/>
  <c r="O3179" i="1"/>
  <c r="T3178" i="1"/>
  <c r="S3178" i="1"/>
  <c r="U3178" i="1" s="1"/>
  <c r="P3178" i="1"/>
  <c r="O3178" i="1"/>
  <c r="T3177" i="1"/>
  <c r="S3177" i="1"/>
  <c r="U3177" i="1" s="1"/>
  <c r="P3177" i="1"/>
  <c r="O3177" i="1"/>
  <c r="U3176" i="1"/>
  <c r="T3176" i="1"/>
  <c r="S3176" i="1"/>
  <c r="P3176" i="1"/>
  <c r="O3176" i="1"/>
  <c r="U3175" i="1"/>
  <c r="T3175" i="1"/>
  <c r="S3175" i="1"/>
  <c r="P3175" i="1"/>
  <c r="O3175" i="1"/>
  <c r="T3174" i="1"/>
  <c r="S3174" i="1"/>
  <c r="U3174" i="1" s="1"/>
  <c r="P3174" i="1"/>
  <c r="O3174" i="1"/>
  <c r="U3173" i="1"/>
  <c r="T3173" i="1"/>
  <c r="S3173" i="1"/>
  <c r="P3173" i="1"/>
  <c r="O3173" i="1"/>
  <c r="U3172" i="1"/>
  <c r="T3172" i="1"/>
  <c r="S3172" i="1"/>
  <c r="P3172" i="1"/>
  <c r="O3172" i="1"/>
  <c r="U3171" i="1"/>
  <c r="T3171" i="1"/>
  <c r="S3171" i="1"/>
  <c r="P3171" i="1"/>
  <c r="O3171" i="1"/>
  <c r="T3170" i="1"/>
  <c r="S3170" i="1"/>
  <c r="U3170" i="1" s="1"/>
  <c r="P3170" i="1"/>
  <c r="O3170" i="1"/>
  <c r="T3169" i="1"/>
  <c r="S3169" i="1"/>
  <c r="U3169" i="1" s="1"/>
  <c r="P3169" i="1"/>
  <c r="O3169" i="1"/>
  <c r="U3168" i="1"/>
  <c r="T3168" i="1"/>
  <c r="S3168" i="1"/>
  <c r="P3168" i="1"/>
  <c r="O3168" i="1"/>
  <c r="U3167" i="1"/>
  <c r="T3167" i="1"/>
  <c r="S3167" i="1"/>
  <c r="P3167" i="1"/>
  <c r="O3167" i="1"/>
  <c r="T3166" i="1"/>
  <c r="S3166" i="1"/>
  <c r="U3166" i="1" s="1"/>
  <c r="P3166" i="1"/>
  <c r="O3166" i="1"/>
  <c r="U3165" i="1"/>
  <c r="T3165" i="1"/>
  <c r="S3165" i="1"/>
  <c r="P3165" i="1"/>
  <c r="O3165" i="1"/>
  <c r="U3164" i="1"/>
  <c r="T3164" i="1"/>
  <c r="S3164" i="1"/>
  <c r="P3164" i="1"/>
  <c r="O3164" i="1"/>
  <c r="U3163" i="1"/>
  <c r="T3163" i="1"/>
  <c r="S3163" i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U3160" i="1"/>
  <c r="T3160" i="1"/>
  <c r="S3160" i="1"/>
  <c r="P3160" i="1"/>
  <c r="O3160" i="1"/>
  <c r="U3159" i="1"/>
  <c r="T3159" i="1"/>
  <c r="S3159" i="1"/>
  <c r="P3159" i="1"/>
  <c r="O3159" i="1"/>
  <c r="T3158" i="1"/>
  <c r="S3158" i="1"/>
  <c r="U3158" i="1" s="1"/>
  <c r="P3158" i="1"/>
  <c r="O3158" i="1"/>
  <c r="U3157" i="1"/>
  <c r="T3157" i="1"/>
  <c r="S3157" i="1"/>
  <c r="P3157" i="1"/>
  <c r="O3157" i="1"/>
  <c r="U3156" i="1"/>
  <c r="T3156" i="1"/>
  <c r="S3156" i="1"/>
  <c r="P3156" i="1"/>
  <c r="O3156" i="1"/>
  <c r="U3155" i="1"/>
  <c r="T3155" i="1"/>
  <c r="S3155" i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U3152" i="1"/>
  <c r="T3152" i="1"/>
  <c r="S3152" i="1"/>
  <c r="P3152" i="1"/>
  <c r="O3152" i="1"/>
  <c r="U3151" i="1"/>
  <c r="T3151" i="1"/>
  <c r="S3151" i="1"/>
  <c r="P3151" i="1"/>
  <c r="O3151" i="1"/>
  <c r="T3150" i="1"/>
  <c r="S3150" i="1"/>
  <c r="U3150" i="1" s="1"/>
  <c r="P3150" i="1"/>
  <c r="O3150" i="1"/>
  <c r="U3149" i="1"/>
  <c r="T3149" i="1"/>
  <c r="S3149" i="1"/>
  <c r="P3149" i="1"/>
  <c r="O3149" i="1"/>
  <c r="U3148" i="1"/>
  <c r="T3148" i="1"/>
  <c r="S3148" i="1"/>
  <c r="P3148" i="1"/>
  <c r="O3148" i="1"/>
  <c r="U3147" i="1"/>
  <c r="T3147" i="1"/>
  <c r="S3147" i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U3144" i="1"/>
  <c r="T3144" i="1"/>
  <c r="S3144" i="1"/>
  <c r="P3144" i="1"/>
  <c r="O3144" i="1"/>
  <c r="U3143" i="1"/>
  <c r="T3143" i="1"/>
  <c r="S3143" i="1"/>
  <c r="P3143" i="1"/>
  <c r="O3143" i="1"/>
  <c r="T3142" i="1"/>
  <c r="S3142" i="1"/>
  <c r="U3142" i="1" s="1"/>
  <c r="P3142" i="1"/>
  <c r="O3142" i="1"/>
  <c r="U3141" i="1"/>
  <c r="T3141" i="1"/>
  <c r="S3141" i="1"/>
  <c r="P3141" i="1"/>
  <c r="O3141" i="1"/>
  <c r="U3140" i="1"/>
  <c r="T3140" i="1"/>
  <c r="S3140" i="1"/>
  <c r="P3140" i="1"/>
  <c r="O3140" i="1"/>
  <c r="U3139" i="1"/>
  <c r="T3139" i="1"/>
  <c r="S3139" i="1"/>
  <c r="P3139" i="1"/>
  <c r="O3139" i="1"/>
  <c r="T3138" i="1"/>
  <c r="S3138" i="1"/>
  <c r="U3138" i="1" s="1"/>
  <c r="P3138" i="1"/>
  <c r="O3138" i="1"/>
  <c r="T3137" i="1"/>
  <c r="S3137" i="1"/>
  <c r="U3137" i="1" s="1"/>
  <c r="P3137" i="1"/>
  <c r="O3137" i="1"/>
  <c r="U3136" i="1"/>
  <c r="T3136" i="1"/>
  <c r="S3136" i="1"/>
  <c r="P3136" i="1"/>
  <c r="O3136" i="1"/>
  <c r="U3135" i="1"/>
  <c r="T3135" i="1"/>
  <c r="S3135" i="1"/>
  <c r="P3135" i="1"/>
  <c r="O3135" i="1"/>
  <c r="T3134" i="1"/>
  <c r="S3134" i="1"/>
  <c r="U3134" i="1" s="1"/>
  <c r="P3134" i="1"/>
  <c r="O3134" i="1"/>
  <c r="U3133" i="1"/>
  <c r="T3133" i="1"/>
  <c r="S3133" i="1"/>
  <c r="P3133" i="1"/>
  <c r="O3133" i="1"/>
  <c r="U3132" i="1"/>
  <c r="T3132" i="1"/>
  <c r="S3132" i="1"/>
  <c r="P3132" i="1"/>
  <c r="O3132" i="1"/>
  <c r="U3131" i="1"/>
  <c r="T3131" i="1"/>
  <c r="S3131" i="1"/>
  <c r="P3131" i="1"/>
  <c r="O3131" i="1"/>
  <c r="T3130" i="1"/>
  <c r="S3130" i="1"/>
  <c r="U3130" i="1" s="1"/>
  <c r="P3130" i="1"/>
  <c r="O3130" i="1"/>
  <c r="T3129" i="1"/>
  <c r="S3129" i="1"/>
  <c r="U3129" i="1" s="1"/>
  <c r="P3129" i="1"/>
  <c r="O3129" i="1"/>
  <c r="U3128" i="1"/>
  <c r="T3128" i="1"/>
  <c r="S3128" i="1"/>
  <c r="P3128" i="1"/>
  <c r="O3128" i="1"/>
  <c r="U3127" i="1"/>
  <c r="T3127" i="1"/>
  <c r="S3127" i="1"/>
  <c r="P3127" i="1"/>
  <c r="O3127" i="1"/>
  <c r="T3126" i="1"/>
  <c r="S3126" i="1"/>
  <c r="U3126" i="1" s="1"/>
  <c r="P3126" i="1"/>
  <c r="O3126" i="1"/>
  <c r="U3125" i="1"/>
  <c r="T3125" i="1"/>
  <c r="S3125" i="1"/>
  <c r="P3125" i="1"/>
  <c r="O3125" i="1"/>
  <c r="U3124" i="1"/>
  <c r="T3124" i="1"/>
  <c r="S3124" i="1"/>
  <c r="P3124" i="1"/>
  <c r="O3124" i="1"/>
  <c r="U3123" i="1"/>
  <c r="T3123" i="1"/>
  <c r="S3123" i="1"/>
  <c r="P3123" i="1"/>
  <c r="O3123" i="1"/>
  <c r="T3122" i="1"/>
  <c r="S3122" i="1"/>
  <c r="U3122" i="1" s="1"/>
  <c r="P3122" i="1"/>
  <c r="O3122" i="1"/>
  <c r="T3121" i="1"/>
  <c r="S3121" i="1"/>
  <c r="U3121" i="1" s="1"/>
  <c r="P3121" i="1"/>
  <c r="O3121" i="1"/>
  <c r="U3120" i="1"/>
  <c r="T3120" i="1"/>
  <c r="S3120" i="1"/>
  <c r="P3120" i="1"/>
  <c r="O3120" i="1"/>
  <c r="U3119" i="1"/>
  <c r="T3119" i="1"/>
  <c r="S3119" i="1"/>
  <c r="P3119" i="1"/>
  <c r="O3119" i="1"/>
  <c r="T3118" i="1"/>
  <c r="S3118" i="1"/>
  <c r="U3118" i="1" s="1"/>
  <c r="P3118" i="1"/>
  <c r="O3118" i="1"/>
  <c r="U3117" i="1"/>
  <c r="T3117" i="1"/>
  <c r="S3117" i="1"/>
  <c r="P3117" i="1"/>
  <c r="O3117" i="1"/>
  <c r="U3116" i="1"/>
  <c r="T3116" i="1"/>
  <c r="S3116" i="1"/>
  <c r="P3116" i="1"/>
  <c r="O3116" i="1"/>
  <c r="U3115" i="1"/>
  <c r="T3115" i="1"/>
  <c r="S3115" i="1"/>
  <c r="P3115" i="1"/>
  <c r="O3115" i="1"/>
  <c r="T3114" i="1"/>
  <c r="S3114" i="1"/>
  <c r="U3114" i="1" s="1"/>
  <c r="P3114" i="1"/>
  <c r="O3114" i="1"/>
  <c r="T3113" i="1"/>
  <c r="S3113" i="1"/>
  <c r="U3113" i="1" s="1"/>
  <c r="P3113" i="1"/>
  <c r="O3113" i="1"/>
  <c r="U3112" i="1"/>
  <c r="T3112" i="1"/>
  <c r="S3112" i="1"/>
  <c r="P3112" i="1"/>
  <c r="O3112" i="1"/>
  <c r="U3111" i="1"/>
  <c r="T3111" i="1"/>
  <c r="S3111" i="1"/>
  <c r="P3111" i="1"/>
  <c r="O3111" i="1"/>
  <c r="T3110" i="1"/>
  <c r="S3110" i="1"/>
  <c r="U3110" i="1" s="1"/>
  <c r="P3110" i="1"/>
  <c r="O3110" i="1"/>
  <c r="U3109" i="1"/>
  <c r="T3109" i="1"/>
  <c r="S3109" i="1"/>
  <c r="P3109" i="1"/>
  <c r="O3109" i="1"/>
  <c r="U3108" i="1"/>
  <c r="T3108" i="1"/>
  <c r="S3108" i="1"/>
  <c r="P3108" i="1"/>
  <c r="O3108" i="1"/>
  <c r="U3107" i="1"/>
  <c r="T3107" i="1"/>
  <c r="S3107" i="1"/>
  <c r="P3107" i="1"/>
  <c r="O3107" i="1"/>
  <c r="T3106" i="1"/>
  <c r="S3106" i="1"/>
  <c r="U3106" i="1" s="1"/>
  <c r="P3106" i="1"/>
  <c r="O3106" i="1"/>
  <c r="T3105" i="1"/>
  <c r="S3105" i="1"/>
  <c r="U3105" i="1" s="1"/>
  <c r="P3105" i="1"/>
  <c r="O3105" i="1"/>
  <c r="U3104" i="1"/>
  <c r="T3104" i="1"/>
  <c r="S3104" i="1"/>
  <c r="P3104" i="1"/>
  <c r="O3104" i="1"/>
  <c r="U3103" i="1"/>
  <c r="T3103" i="1"/>
  <c r="S3103" i="1"/>
  <c r="P3103" i="1"/>
  <c r="O3103" i="1"/>
  <c r="T3102" i="1"/>
  <c r="S3102" i="1"/>
  <c r="U3102" i="1" s="1"/>
  <c r="P3102" i="1"/>
  <c r="O3102" i="1"/>
  <c r="U3101" i="1"/>
  <c r="T3101" i="1"/>
  <c r="S3101" i="1"/>
  <c r="P3101" i="1"/>
  <c r="O3101" i="1"/>
  <c r="U3100" i="1"/>
  <c r="T3100" i="1"/>
  <c r="S3100" i="1"/>
  <c r="P3100" i="1"/>
  <c r="O3100" i="1"/>
  <c r="U3099" i="1"/>
  <c r="T3099" i="1"/>
  <c r="S3099" i="1"/>
  <c r="P3099" i="1"/>
  <c r="O3099" i="1"/>
  <c r="T3098" i="1"/>
  <c r="S3098" i="1"/>
  <c r="U3098" i="1" s="1"/>
  <c r="P3098" i="1"/>
  <c r="O3098" i="1"/>
  <c r="T3097" i="1"/>
  <c r="S3097" i="1"/>
  <c r="U3097" i="1" s="1"/>
  <c r="P3097" i="1"/>
  <c r="O3097" i="1"/>
  <c r="U3096" i="1"/>
  <c r="T3096" i="1"/>
  <c r="S3096" i="1"/>
  <c r="P3096" i="1"/>
  <c r="O3096" i="1"/>
  <c r="U3095" i="1"/>
  <c r="T3095" i="1"/>
  <c r="S3095" i="1"/>
  <c r="P3095" i="1"/>
  <c r="O3095" i="1"/>
  <c r="T3094" i="1"/>
  <c r="S3094" i="1"/>
  <c r="U3094" i="1" s="1"/>
  <c r="P3094" i="1"/>
  <c r="O3094" i="1"/>
  <c r="U3093" i="1"/>
  <c r="T3093" i="1"/>
  <c r="S3093" i="1"/>
  <c r="P3093" i="1"/>
  <c r="O3093" i="1"/>
  <c r="U3092" i="1"/>
  <c r="T3092" i="1"/>
  <c r="S3092" i="1"/>
  <c r="P3092" i="1"/>
  <c r="O3092" i="1"/>
  <c r="U3091" i="1"/>
  <c r="T3091" i="1"/>
  <c r="S3091" i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U3088" i="1"/>
  <c r="T3088" i="1"/>
  <c r="S3088" i="1"/>
  <c r="P3088" i="1"/>
  <c r="O3088" i="1"/>
  <c r="U3087" i="1"/>
  <c r="T3087" i="1"/>
  <c r="S3087" i="1"/>
  <c r="P3087" i="1"/>
  <c r="O3087" i="1"/>
  <c r="T3086" i="1"/>
  <c r="S3086" i="1"/>
  <c r="U3086" i="1" s="1"/>
  <c r="P3086" i="1"/>
  <c r="O3086" i="1"/>
  <c r="U3085" i="1"/>
  <c r="T3085" i="1"/>
  <c r="S3085" i="1"/>
  <c r="P3085" i="1"/>
  <c r="O3085" i="1"/>
  <c r="U3084" i="1"/>
  <c r="T3084" i="1"/>
  <c r="S3084" i="1"/>
  <c r="P3084" i="1"/>
  <c r="O3084" i="1"/>
  <c r="U3083" i="1"/>
  <c r="T3083" i="1"/>
  <c r="S3083" i="1"/>
  <c r="P3083" i="1"/>
  <c r="O3083" i="1"/>
  <c r="T3082" i="1"/>
  <c r="S3082" i="1"/>
  <c r="U3082" i="1" s="1"/>
  <c r="P3082" i="1"/>
  <c r="O3082" i="1"/>
  <c r="T3081" i="1"/>
  <c r="S3081" i="1"/>
  <c r="U3081" i="1" s="1"/>
  <c r="P3081" i="1"/>
  <c r="O3081" i="1"/>
  <c r="U3080" i="1"/>
  <c r="T3080" i="1"/>
  <c r="S3080" i="1"/>
  <c r="P3080" i="1"/>
  <c r="O3080" i="1"/>
  <c r="U3079" i="1"/>
  <c r="T3079" i="1"/>
  <c r="S3079" i="1"/>
  <c r="P3079" i="1"/>
  <c r="O3079" i="1"/>
  <c r="T3078" i="1"/>
  <c r="S3078" i="1"/>
  <c r="U3078" i="1" s="1"/>
  <c r="P3078" i="1"/>
  <c r="O3078" i="1"/>
  <c r="U3077" i="1"/>
  <c r="T3077" i="1"/>
  <c r="S3077" i="1"/>
  <c r="P3077" i="1"/>
  <c r="O3077" i="1"/>
  <c r="U3076" i="1"/>
  <c r="T3076" i="1"/>
  <c r="S3076" i="1"/>
  <c r="P3076" i="1"/>
  <c r="O3076" i="1"/>
  <c r="U3075" i="1"/>
  <c r="T3075" i="1"/>
  <c r="S3075" i="1"/>
  <c r="P3075" i="1"/>
  <c r="O3075" i="1"/>
  <c r="T3074" i="1"/>
  <c r="S3074" i="1"/>
  <c r="U3074" i="1" s="1"/>
  <c r="P3074" i="1"/>
  <c r="O3074" i="1"/>
  <c r="T3073" i="1"/>
  <c r="S3073" i="1"/>
  <c r="U3073" i="1" s="1"/>
  <c r="P3073" i="1"/>
  <c r="O3073" i="1"/>
  <c r="U3072" i="1"/>
  <c r="T3072" i="1"/>
  <c r="S3072" i="1"/>
  <c r="P3072" i="1"/>
  <c r="O3072" i="1"/>
  <c r="U3071" i="1"/>
  <c r="T3071" i="1"/>
  <c r="S3071" i="1"/>
  <c r="P3071" i="1"/>
  <c r="O3071" i="1"/>
  <c r="T3070" i="1"/>
  <c r="S3070" i="1"/>
  <c r="U3070" i="1" s="1"/>
  <c r="P3070" i="1"/>
  <c r="O3070" i="1"/>
  <c r="U3069" i="1"/>
  <c r="T3069" i="1"/>
  <c r="S3069" i="1"/>
  <c r="P3069" i="1"/>
  <c r="O3069" i="1"/>
  <c r="U3068" i="1"/>
  <c r="T3068" i="1"/>
  <c r="S3068" i="1"/>
  <c r="P3068" i="1"/>
  <c r="O3068" i="1"/>
  <c r="U3067" i="1"/>
  <c r="T3067" i="1"/>
  <c r="S3067" i="1"/>
  <c r="P3067" i="1"/>
  <c r="O3067" i="1"/>
  <c r="T3066" i="1"/>
  <c r="S3066" i="1"/>
  <c r="U3066" i="1" s="1"/>
  <c r="P3066" i="1"/>
  <c r="O3066" i="1"/>
  <c r="T3065" i="1"/>
  <c r="S3065" i="1"/>
  <c r="U3065" i="1" s="1"/>
  <c r="P3065" i="1"/>
  <c r="O3065" i="1"/>
  <c r="U3064" i="1"/>
  <c r="T3064" i="1"/>
  <c r="S3064" i="1"/>
  <c r="P3064" i="1"/>
  <c r="O3064" i="1"/>
  <c r="U3063" i="1"/>
  <c r="T3063" i="1"/>
  <c r="S3063" i="1"/>
  <c r="P3063" i="1"/>
  <c r="O3063" i="1"/>
  <c r="T3062" i="1"/>
  <c r="S3062" i="1"/>
  <c r="U3062" i="1" s="1"/>
  <c r="P3062" i="1"/>
  <c r="O3062" i="1"/>
  <c r="U3061" i="1"/>
  <c r="T3061" i="1"/>
  <c r="S3061" i="1"/>
  <c r="P3061" i="1"/>
  <c r="O3061" i="1"/>
  <c r="U3060" i="1"/>
  <c r="T3060" i="1"/>
  <c r="S3060" i="1"/>
  <c r="P3060" i="1"/>
  <c r="O3060" i="1"/>
  <c r="U3059" i="1"/>
  <c r="T3059" i="1"/>
  <c r="S3059" i="1"/>
  <c r="P3059" i="1"/>
  <c r="O3059" i="1"/>
  <c r="T3058" i="1"/>
  <c r="S3058" i="1"/>
  <c r="U3058" i="1" s="1"/>
  <c r="P3058" i="1"/>
  <c r="O3058" i="1"/>
  <c r="T3057" i="1"/>
  <c r="S3057" i="1"/>
  <c r="U3057" i="1" s="1"/>
  <c r="P3057" i="1"/>
  <c r="O3057" i="1"/>
  <c r="U3056" i="1"/>
  <c r="T3056" i="1"/>
  <c r="S3056" i="1"/>
  <c r="P3056" i="1"/>
  <c r="O3056" i="1"/>
  <c r="U3055" i="1"/>
  <c r="T3055" i="1"/>
  <c r="S3055" i="1"/>
  <c r="P3055" i="1"/>
  <c r="O3055" i="1"/>
  <c r="T3054" i="1"/>
  <c r="S3054" i="1"/>
  <c r="U3054" i="1" s="1"/>
  <c r="P3054" i="1"/>
  <c r="O3054" i="1"/>
  <c r="U3053" i="1"/>
  <c r="T3053" i="1"/>
  <c r="S3053" i="1"/>
  <c r="P3053" i="1"/>
  <c r="O3053" i="1"/>
  <c r="U3052" i="1"/>
  <c r="T3052" i="1"/>
  <c r="S3052" i="1"/>
  <c r="P3052" i="1"/>
  <c r="O3052" i="1"/>
  <c r="U3051" i="1"/>
  <c r="T3051" i="1"/>
  <c r="S3051" i="1"/>
  <c r="P3051" i="1"/>
  <c r="O3051" i="1"/>
  <c r="T3050" i="1"/>
  <c r="S3050" i="1"/>
  <c r="U3050" i="1" s="1"/>
  <c r="P3050" i="1"/>
  <c r="O3050" i="1"/>
  <c r="T3049" i="1"/>
  <c r="S3049" i="1"/>
  <c r="U3049" i="1" s="1"/>
  <c r="P3049" i="1"/>
  <c r="O3049" i="1"/>
  <c r="U3048" i="1"/>
  <c r="T3048" i="1"/>
  <c r="S3048" i="1"/>
  <c r="P3048" i="1"/>
  <c r="O3048" i="1"/>
  <c r="U3047" i="1"/>
  <c r="T3047" i="1"/>
  <c r="S3047" i="1"/>
  <c r="P3047" i="1"/>
  <c r="O3047" i="1"/>
  <c r="T3046" i="1"/>
  <c r="S3046" i="1"/>
  <c r="U3046" i="1" s="1"/>
  <c r="P3046" i="1"/>
  <c r="O3046" i="1"/>
  <c r="U3045" i="1"/>
  <c r="T3045" i="1"/>
  <c r="S3045" i="1"/>
  <c r="P3045" i="1"/>
  <c r="O3045" i="1"/>
  <c r="U3044" i="1"/>
  <c r="T3044" i="1"/>
  <c r="S3044" i="1"/>
  <c r="P3044" i="1"/>
  <c r="O3044" i="1"/>
  <c r="U3043" i="1"/>
  <c r="T3043" i="1"/>
  <c r="S3043" i="1"/>
  <c r="P3043" i="1"/>
  <c r="O3043" i="1"/>
  <c r="T3042" i="1"/>
  <c r="S3042" i="1"/>
  <c r="U3042" i="1" s="1"/>
  <c r="P3042" i="1"/>
  <c r="O3042" i="1"/>
  <c r="T3041" i="1"/>
  <c r="S3041" i="1"/>
  <c r="U3041" i="1" s="1"/>
  <c r="P3041" i="1"/>
  <c r="O3041" i="1"/>
  <c r="U3040" i="1"/>
  <c r="T3040" i="1"/>
  <c r="S3040" i="1"/>
  <c r="P3040" i="1"/>
  <c r="O3040" i="1"/>
  <c r="U3039" i="1"/>
  <c r="T3039" i="1"/>
  <c r="S3039" i="1"/>
  <c r="P3039" i="1"/>
  <c r="O3039" i="1"/>
  <c r="T3038" i="1"/>
  <c r="S3038" i="1"/>
  <c r="U3038" i="1" s="1"/>
  <c r="P3038" i="1"/>
  <c r="O3038" i="1"/>
  <c r="U3037" i="1"/>
  <c r="T3037" i="1"/>
  <c r="S3037" i="1"/>
  <c r="P3037" i="1"/>
  <c r="O3037" i="1"/>
  <c r="U3036" i="1"/>
  <c r="T3036" i="1"/>
  <c r="S3036" i="1"/>
  <c r="P3036" i="1"/>
  <c r="O3036" i="1"/>
  <c r="U3035" i="1"/>
  <c r="T3035" i="1"/>
  <c r="S3035" i="1"/>
  <c r="P3035" i="1"/>
  <c r="O3035" i="1"/>
  <c r="T3034" i="1"/>
  <c r="S3034" i="1"/>
  <c r="U3034" i="1" s="1"/>
  <c r="P3034" i="1"/>
  <c r="O3034" i="1"/>
  <c r="T3033" i="1"/>
  <c r="S3033" i="1"/>
  <c r="U3033" i="1" s="1"/>
  <c r="P3033" i="1"/>
  <c r="O3033" i="1"/>
  <c r="U3032" i="1"/>
  <c r="T3032" i="1"/>
  <c r="S3032" i="1"/>
  <c r="P3032" i="1"/>
  <c r="O3032" i="1"/>
  <c r="U3031" i="1"/>
  <c r="T3031" i="1"/>
  <c r="S3031" i="1"/>
  <c r="P3031" i="1"/>
  <c r="O3031" i="1"/>
  <c r="T3030" i="1"/>
  <c r="S3030" i="1"/>
  <c r="U3030" i="1" s="1"/>
  <c r="P3030" i="1"/>
  <c r="O3030" i="1"/>
  <c r="U3029" i="1"/>
  <c r="T3029" i="1"/>
  <c r="S3029" i="1"/>
  <c r="P3029" i="1"/>
  <c r="O3029" i="1"/>
  <c r="U3028" i="1"/>
  <c r="T3028" i="1"/>
  <c r="S3028" i="1"/>
  <c r="P3028" i="1"/>
  <c r="O3028" i="1"/>
  <c r="U3027" i="1"/>
  <c r="T3027" i="1"/>
  <c r="S3027" i="1"/>
  <c r="P3027" i="1"/>
  <c r="O3027" i="1"/>
  <c r="T3026" i="1"/>
  <c r="S3026" i="1"/>
  <c r="U3026" i="1" s="1"/>
  <c r="P3026" i="1"/>
  <c r="O3026" i="1"/>
  <c r="T3025" i="1"/>
  <c r="S3025" i="1"/>
  <c r="U3025" i="1" s="1"/>
  <c r="P3025" i="1"/>
  <c r="O3025" i="1"/>
  <c r="U3024" i="1"/>
  <c r="T3024" i="1"/>
  <c r="S3024" i="1"/>
  <c r="P3024" i="1"/>
  <c r="O3024" i="1"/>
  <c r="U3023" i="1"/>
  <c r="T3023" i="1"/>
  <c r="S3023" i="1"/>
  <c r="P3023" i="1"/>
  <c r="O3023" i="1"/>
  <c r="T3022" i="1"/>
  <c r="S3022" i="1"/>
  <c r="U3022" i="1" s="1"/>
  <c r="P3022" i="1"/>
  <c r="O3022" i="1"/>
  <c r="U3021" i="1"/>
  <c r="T3021" i="1"/>
  <c r="S3021" i="1"/>
  <c r="P3021" i="1"/>
  <c r="O3021" i="1"/>
  <c r="U3020" i="1"/>
  <c r="T3020" i="1"/>
  <c r="S3020" i="1"/>
  <c r="P3020" i="1"/>
  <c r="O3020" i="1"/>
  <c r="U3019" i="1"/>
  <c r="T3019" i="1"/>
  <c r="S3019" i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U3016" i="1"/>
  <c r="T3016" i="1"/>
  <c r="S3016" i="1"/>
  <c r="P3016" i="1"/>
  <c r="O3016" i="1"/>
  <c r="U3015" i="1"/>
  <c r="T3015" i="1"/>
  <c r="S3015" i="1"/>
  <c r="P3015" i="1"/>
  <c r="O3015" i="1"/>
  <c r="T3014" i="1"/>
  <c r="S3014" i="1"/>
  <c r="U3014" i="1" s="1"/>
  <c r="P3014" i="1"/>
  <c r="O3014" i="1"/>
  <c r="U3013" i="1"/>
  <c r="T3013" i="1"/>
  <c r="S3013" i="1"/>
  <c r="P3013" i="1"/>
  <c r="O3013" i="1"/>
  <c r="U3012" i="1"/>
  <c r="T3012" i="1"/>
  <c r="S3012" i="1"/>
  <c r="P3012" i="1"/>
  <c r="O3012" i="1"/>
  <c r="U3011" i="1"/>
  <c r="T3011" i="1"/>
  <c r="S3011" i="1"/>
  <c r="P3011" i="1"/>
  <c r="O3011" i="1"/>
  <c r="T3010" i="1"/>
  <c r="S3010" i="1"/>
  <c r="U3010" i="1" s="1"/>
  <c r="P3010" i="1"/>
  <c r="O3010" i="1"/>
  <c r="T3009" i="1"/>
  <c r="S3009" i="1"/>
  <c r="U3009" i="1" s="1"/>
  <c r="P3009" i="1"/>
  <c r="O3009" i="1"/>
  <c r="U3008" i="1"/>
  <c r="T3008" i="1"/>
  <c r="S3008" i="1"/>
  <c r="P3008" i="1"/>
  <c r="O3008" i="1"/>
  <c r="U3007" i="1"/>
  <c r="T3007" i="1"/>
  <c r="S3007" i="1"/>
  <c r="P3007" i="1"/>
  <c r="O3007" i="1"/>
  <c r="T3006" i="1"/>
  <c r="S3006" i="1"/>
  <c r="U3006" i="1" s="1"/>
  <c r="P3006" i="1"/>
  <c r="O3006" i="1"/>
  <c r="U3005" i="1"/>
  <c r="T3005" i="1"/>
  <c r="S3005" i="1"/>
  <c r="P3005" i="1"/>
  <c r="O3005" i="1"/>
  <c r="U3004" i="1"/>
  <c r="T3004" i="1"/>
  <c r="S3004" i="1"/>
  <c r="P3004" i="1"/>
  <c r="O3004" i="1"/>
  <c r="U3003" i="1"/>
  <c r="T3003" i="1"/>
  <c r="S3003" i="1"/>
  <c r="P3003" i="1"/>
  <c r="O3003" i="1"/>
  <c r="T3002" i="1"/>
  <c r="S3002" i="1"/>
  <c r="U3002" i="1" s="1"/>
  <c r="P3002" i="1"/>
  <c r="O3002" i="1"/>
  <c r="T3001" i="1"/>
  <c r="S3001" i="1"/>
  <c r="U3001" i="1" s="1"/>
  <c r="P3001" i="1"/>
  <c r="O3001" i="1"/>
  <c r="U3000" i="1"/>
  <c r="T3000" i="1"/>
  <c r="S3000" i="1"/>
  <c r="P3000" i="1"/>
  <c r="O3000" i="1"/>
  <c r="U2999" i="1"/>
  <c r="T2999" i="1"/>
  <c r="S2999" i="1"/>
  <c r="P2999" i="1"/>
  <c r="O2999" i="1"/>
  <c r="T2998" i="1"/>
  <c r="S2998" i="1"/>
  <c r="U2998" i="1" s="1"/>
  <c r="P2998" i="1"/>
  <c r="O2998" i="1"/>
  <c r="U2997" i="1"/>
  <c r="T2997" i="1"/>
  <c r="S2997" i="1"/>
  <c r="P2997" i="1"/>
  <c r="O2997" i="1"/>
  <c r="U2996" i="1"/>
  <c r="T2996" i="1"/>
  <c r="S2996" i="1"/>
  <c r="P2996" i="1"/>
  <c r="O2996" i="1"/>
  <c r="U2995" i="1"/>
  <c r="T2995" i="1"/>
  <c r="S2995" i="1"/>
  <c r="P2995" i="1"/>
  <c r="O2995" i="1"/>
  <c r="T2994" i="1"/>
  <c r="S2994" i="1"/>
  <c r="U2994" i="1" s="1"/>
  <c r="P2994" i="1"/>
  <c r="O2994" i="1"/>
  <c r="T2993" i="1"/>
  <c r="S2993" i="1"/>
  <c r="U2993" i="1" s="1"/>
  <c r="P2993" i="1"/>
  <c r="O2993" i="1"/>
  <c r="U2992" i="1"/>
  <c r="T2992" i="1"/>
  <c r="S2992" i="1"/>
  <c r="P2992" i="1"/>
  <c r="O2992" i="1"/>
  <c r="U2991" i="1"/>
  <c r="T2991" i="1"/>
  <c r="S2991" i="1"/>
  <c r="P2991" i="1"/>
  <c r="O2991" i="1"/>
  <c r="T2990" i="1"/>
  <c r="S2990" i="1"/>
  <c r="U2990" i="1" s="1"/>
  <c r="P2990" i="1"/>
  <c r="O2990" i="1"/>
  <c r="U2989" i="1"/>
  <c r="T2989" i="1"/>
  <c r="S2989" i="1"/>
  <c r="P2989" i="1"/>
  <c r="O2989" i="1"/>
  <c r="U2988" i="1"/>
  <c r="T2988" i="1"/>
  <c r="S2988" i="1"/>
  <c r="P2988" i="1"/>
  <c r="O2988" i="1"/>
  <c r="U2987" i="1"/>
  <c r="T2987" i="1"/>
  <c r="S2987" i="1"/>
  <c r="P2987" i="1"/>
  <c r="O2987" i="1"/>
  <c r="T2986" i="1"/>
  <c r="S2986" i="1"/>
  <c r="U2986" i="1" s="1"/>
  <c r="P2986" i="1"/>
  <c r="O2986" i="1"/>
  <c r="T2985" i="1"/>
  <c r="S2985" i="1"/>
  <c r="U2985" i="1" s="1"/>
  <c r="P2985" i="1"/>
  <c r="O2985" i="1"/>
  <c r="U2984" i="1"/>
  <c r="T2984" i="1"/>
  <c r="S2984" i="1"/>
  <c r="P2984" i="1"/>
  <c r="O2984" i="1"/>
  <c r="U2983" i="1"/>
  <c r="T2983" i="1"/>
  <c r="S2983" i="1"/>
  <c r="P2983" i="1"/>
  <c r="O2983" i="1"/>
  <c r="T2982" i="1"/>
  <c r="S2982" i="1"/>
  <c r="U2982" i="1" s="1"/>
  <c r="P2982" i="1"/>
  <c r="O2982" i="1"/>
  <c r="U2981" i="1"/>
  <c r="T2981" i="1"/>
  <c r="S2981" i="1"/>
  <c r="P2981" i="1"/>
  <c r="O2981" i="1"/>
  <c r="U2980" i="1"/>
  <c r="T2980" i="1"/>
  <c r="S2980" i="1"/>
  <c r="P2980" i="1"/>
  <c r="O2980" i="1"/>
  <c r="U2979" i="1"/>
  <c r="T2979" i="1"/>
  <c r="S2979" i="1"/>
  <c r="P2979" i="1"/>
  <c r="O2979" i="1"/>
  <c r="T2978" i="1"/>
  <c r="S2978" i="1"/>
  <c r="U2978" i="1" s="1"/>
  <c r="P2978" i="1"/>
  <c r="O2978" i="1"/>
  <c r="T2977" i="1"/>
  <c r="S2977" i="1"/>
  <c r="U2977" i="1" s="1"/>
  <c r="P2977" i="1"/>
  <c r="O2977" i="1"/>
  <c r="U2976" i="1"/>
  <c r="T2976" i="1"/>
  <c r="S2976" i="1"/>
  <c r="P2976" i="1"/>
  <c r="O2976" i="1"/>
  <c r="U2975" i="1"/>
  <c r="T2975" i="1"/>
  <c r="S2975" i="1"/>
  <c r="P2975" i="1"/>
  <c r="O2975" i="1"/>
  <c r="T2974" i="1"/>
  <c r="S2974" i="1"/>
  <c r="U2974" i="1" s="1"/>
  <c r="P2974" i="1"/>
  <c r="O2974" i="1"/>
  <c r="U2973" i="1"/>
  <c r="T2973" i="1"/>
  <c r="S2973" i="1"/>
  <c r="P2973" i="1"/>
  <c r="O2973" i="1"/>
  <c r="U2972" i="1"/>
  <c r="T2972" i="1"/>
  <c r="S2972" i="1"/>
  <c r="P2972" i="1"/>
  <c r="O2972" i="1"/>
  <c r="U2971" i="1"/>
  <c r="T2971" i="1"/>
  <c r="S2971" i="1"/>
  <c r="P2971" i="1"/>
  <c r="O2971" i="1"/>
  <c r="T2970" i="1"/>
  <c r="S2970" i="1"/>
  <c r="U2970" i="1" s="1"/>
  <c r="P2970" i="1"/>
  <c r="O2970" i="1"/>
  <c r="T2969" i="1"/>
  <c r="S2969" i="1"/>
  <c r="U2969" i="1" s="1"/>
  <c r="P2969" i="1"/>
  <c r="O2969" i="1"/>
  <c r="U2968" i="1"/>
  <c r="T2968" i="1"/>
  <c r="S2968" i="1"/>
  <c r="P2968" i="1"/>
  <c r="O2968" i="1"/>
  <c r="U2967" i="1"/>
  <c r="T2967" i="1"/>
  <c r="S2967" i="1"/>
  <c r="P2967" i="1"/>
  <c r="O2967" i="1"/>
  <c r="T2966" i="1"/>
  <c r="S2966" i="1"/>
  <c r="U2966" i="1" s="1"/>
  <c r="P2966" i="1"/>
  <c r="O2966" i="1"/>
  <c r="U2965" i="1"/>
  <c r="T2965" i="1"/>
  <c r="S2965" i="1"/>
  <c r="P2965" i="1"/>
  <c r="O2965" i="1"/>
  <c r="U2964" i="1"/>
  <c r="T2964" i="1"/>
  <c r="S2964" i="1"/>
  <c r="P2964" i="1"/>
  <c r="O2964" i="1"/>
  <c r="U2963" i="1"/>
  <c r="T2963" i="1"/>
  <c r="S2963" i="1"/>
  <c r="P2963" i="1"/>
  <c r="O2963" i="1"/>
  <c r="T2962" i="1"/>
  <c r="S2962" i="1"/>
  <c r="U2962" i="1" s="1"/>
  <c r="P2962" i="1"/>
  <c r="O2962" i="1"/>
  <c r="T2961" i="1"/>
  <c r="S2961" i="1"/>
  <c r="U2961" i="1" s="1"/>
  <c r="P2961" i="1"/>
  <c r="O2961" i="1"/>
  <c r="U2960" i="1"/>
  <c r="T2960" i="1"/>
  <c r="S2960" i="1"/>
  <c r="P2960" i="1"/>
  <c r="O2960" i="1"/>
  <c r="U2959" i="1"/>
  <c r="T2959" i="1"/>
  <c r="S2959" i="1"/>
  <c r="P2959" i="1"/>
  <c r="O2959" i="1"/>
  <c r="T2958" i="1"/>
  <c r="S2958" i="1"/>
  <c r="U2958" i="1" s="1"/>
  <c r="P2958" i="1"/>
  <c r="O2958" i="1"/>
  <c r="U2957" i="1"/>
  <c r="T2957" i="1"/>
  <c r="S2957" i="1"/>
  <c r="P2957" i="1"/>
  <c r="O2957" i="1"/>
  <c r="U2956" i="1"/>
  <c r="T2956" i="1"/>
  <c r="S2956" i="1"/>
  <c r="P2956" i="1"/>
  <c r="O2956" i="1"/>
  <c r="U2955" i="1"/>
  <c r="T2955" i="1"/>
  <c r="S2955" i="1"/>
  <c r="P2955" i="1"/>
  <c r="O2955" i="1"/>
  <c r="T2954" i="1"/>
  <c r="S2954" i="1"/>
  <c r="U2954" i="1" s="1"/>
  <c r="P2954" i="1"/>
  <c r="O2954" i="1"/>
  <c r="T2953" i="1"/>
  <c r="S2953" i="1"/>
  <c r="U2953" i="1" s="1"/>
  <c r="P2953" i="1"/>
  <c r="O2953" i="1"/>
  <c r="U2952" i="1"/>
  <c r="T2952" i="1"/>
  <c r="S2952" i="1"/>
  <c r="P2952" i="1"/>
  <c r="O2952" i="1"/>
  <c r="U2951" i="1"/>
  <c r="T2951" i="1"/>
  <c r="S2951" i="1"/>
  <c r="P2951" i="1"/>
  <c r="O2951" i="1"/>
  <c r="T2950" i="1"/>
  <c r="S2950" i="1"/>
  <c r="U2950" i="1" s="1"/>
  <c r="P2950" i="1"/>
  <c r="O2950" i="1"/>
  <c r="U2949" i="1"/>
  <c r="T2949" i="1"/>
  <c r="S2949" i="1"/>
  <c r="P2949" i="1"/>
  <c r="O2949" i="1"/>
  <c r="U2948" i="1"/>
  <c r="T2948" i="1"/>
  <c r="S2948" i="1"/>
  <c r="P2948" i="1"/>
  <c r="O2948" i="1"/>
  <c r="U2947" i="1"/>
  <c r="T2947" i="1"/>
  <c r="S2947" i="1"/>
  <c r="P2947" i="1"/>
  <c r="O2947" i="1"/>
  <c r="T2946" i="1"/>
  <c r="S2946" i="1"/>
  <c r="U2946" i="1" s="1"/>
  <c r="P2946" i="1"/>
  <c r="O2946" i="1"/>
  <c r="T2945" i="1"/>
  <c r="S2945" i="1"/>
  <c r="U2945" i="1" s="1"/>
  <c r="P2945" i="1"/>
  <c r="O2945" i="1"/>
  <c r="U2944" i="1"/>
  <c r="T2944" i="1"/>
  <c r="S2944" i="1"/>
  <c r="P2944" i="1"/>
  <c r="O2944" i="1"/>
  <c r="U2943" i="1"/>
  <c r="T2943" i="1"/>
  <c r="S2943" i="1"/>
  <c r="P2943" i="1"/>
  <c r="O2943" i="1"/>
  <c r="T2942" i="1"/>
  <c r="S2942" i="1"/>
  <c r="U2942" i="1" s="1"/>
  <c r="P2942" i="1"/>
  <c r="O2942" i="1"/>
  <c r="U2941" i="1"/>
  <c r="T2941" i="1"/>
  <c r="S2941" i="1"/>
  <c r="P2941" i="1"/>
  <c r="O2941" i="1"/>
  <c r="U2940" i="1"/>
  <c r="T2940" i="1"/>
  <c r="S2940" i="1"/>
  <c r="P2940" i="1"/>
  <c r="O2940" i="1"/>
  <c r="U2939" i="1"/>
  <c r="T2939" i="1"/>
  <c r="S2939" i="1"/>
  <c r="P2939" i="1"/>
  <c r="O2939" i="1"/>
  <c r="T2938" i="1"/>
  <c r="S2938" i="1"/>
  <c r="U2938" i="1" s="1"/>
  <c r="P2938" i="1"/>
  <c r="O2938" i="1"/>
  <c r="T2937" i="1"/>
  <c r="S2937" i="1"/>
  <c r="U2937" i="1" s="1"/>
  <c r="P2937" i="1"/>
  <c r="O2937" i="1"/>
  <c r="U2936" i="1"/>
  <c r="T2936" i="1"/>
  <c r="S2936" i="1"/>
  <c r="P2936" i="1"/>
  <c r="O2936" i="1"/>
  <c r="U2935" i="1"/>
  <c r="T2935" i="1"/>
  <c r="S2935" i="1"/>
  <c r="P2935" i="1"/>
  <c r="O2935" i="1"/>
  <c r="T2934" i="1"/>
  <c r="S2934" i="1"/>
  <c r="U2934" i="1" s="1"/>
  <c r="P2934" i="1"/>
  <c r="O2934" i="1"/>
  <c r="U2933" i="1"/>
  <c r="T2933" i="1"/>
  <c r="S2933" i="1"/>
  <c r="P2933" i="1"/>
  <c r="O2933" i="1"/>
  <c r="U2932" i="1"/>
  <c r="T2932" i="1"/>
  <c r="S2932" i="1"/>
  <c r="P2932" i="1"/>
  <c r="O2932" i="1"/>
  <c r="U2931" i="1"/>
  <c r="T2931" i="1"/>
  <c r="S2931" i="1"/>
  <c r="P2931" i="1"/>
  <c r="O2931" i="1"/>
  <c r="T2930" i="1"/>
  <c r="S2930" i="1"/>
  <c r="U2930" i="1" s="1"/>
  <c r="P2930" i="1"/>
  <c r="O2930" i="1"/>
  <c r="T2929" i="1"/>
  <c r="S2929" i="1"/>
  <c r="U2929" i="1" s="1"/>
  <c r="P2929" i="1"/>
  <c r="O2929" i="1"/>
  <c r="U2928" i="1"/>
  <c r="T2928" i="1"/>
  <c r="S2928" i="1"/>
  <c r="P2928" i="1"/>
  <c r="O2928" i="1"/>
  <c r="U2927" i="1"/>
  <c r="T2927" i="1"/>
  <c r="S2927" i="1"/>
  <c r="P2927" i="1"/>
  <c r="O2927" i="1"/>
  <c r="T2926" i="1"/>
  <c r="S2926" i="1"/>
  <c r="U2926" i="1" s="1"/>
  <c r="P2926" i="1"/>
  <c r="O2926" i="1"/>
  <c r="U2925" i="1"/>
  <c r="T2925" i="1"/>
  <c r="S2925" i="1"/>
  <c r="P2925" i="1"/>
  <c r="O2925" i="1"/>
  <c r="U2924" i="1"/>
  <c r="T2924" i="1"/>
  <c r="S2924" i="1"/>
  <c r="P2924" i="1"/>
  <c r="O2924" i="1"/>
  <c r="U2923" i="1"/>
  <c r="T2923" i="1"/>
  <c r="S2923" i="1"/>
  <c r="P2923" i="1"/>
  <c r="O2923" i="1"/>
  <c r="T2922" i="1"/>
  <c r="S2922" i="1"/>
  <c r="U2922" i="1" s="1"/>
  <c r="P2922" i="1"/>
  <c r="O2922" i="1"/>
  <c r="T2921" i="1"/>
  <c r="S2921" i="1"/>
  <c r="U2921" i="1" s="1"/>
  <c r="P2921" i="1"/>
  <c r="O2921" i="1"/>
  <c r="U2920" i="1"/>
  <c r="T2920" i="1"/>
  <c r="S2920" i="1"/>
  <c r="P2920" i="1"/>
  <c r="O2920" i="1"/>
  <c r="U2919" i="1"/>
  <c r="T2919" i="1"/>
  <c r="S2919" i="1"/>
  <c r="P2919" i="1"/>
  <c r="O2919" i="1"/>
  <c r="T2918" i="1"/>
  <c r="S2918" i="1"/>
  <c r="U2918" i="1" s="1"/>
  <c r="P2918" i="1"/>
  <c r="O2918" i="1"/>
  <c r="U2917" i="1"/>
  <c r="T2917" i="1"/>
  <c r="S2917" i="1"/>
  <c r="P2917" i="1"/>
  <c r="O2917" i="1"/>
  <c r="U2916" i="1"/>
  <c r="T2916" i="1"/>
  <c r="S2916" i="1"/>
  <c r="P2916" i="1"/>
  <c r="O2916" i="1"/>
  <c r="U2915" i="1"/>
  <c r="T2915" i="1"/>
  <c r="S2915" i="1"/>
  <c r="P2915" i="1"/>
  <c r="O2915" i="1"/>
  <c r="T2914" i="1"/>
  <c r="S2914" i="1"/>
  <c r="U2914" i="1" s="1"/>
  <c r="P2914" i="1"/>
  <c r="O2914" i="1"/>
  <c r="T2913" i="1"/>
  <c r="S2913" i="1"/>
  <c r="U2913" i="1" s="1"/>
  <c r="P2913" i="1"/>
  <c r="O2913" i="1"/>
  <c r="U2912" i="1"/>
  <c r="T2912" i="1"/>
  <c r="S2912" i="1"/>
  <c r="P2912" i="1"/>
  <c r="O2912" i="1"/>
  <c r="T2911" i="1"/>
  <c r="S2911" i="1"/>
  <c r="U2911" i="1" s="1"/>
  <c r="P2911" i="1"/>
  <c r="O2911" i="1"/>
  <c r="T2910" i="1"/>
  <c r="S2910" i="1"/>
  <c r="U2910" i="1" s="1"/>
  <c r="P2910" i="1"/>
  <c r="O2910" i="1"/>
  <c r="U2909" i="1"/>
  <c r="T2909" i="1"/>
  <c r="S2909" i="1"/>
  <c r="P2909" i="1"/>
  <c r="O2909" i="1"/>
  <c r="U2908" i="1"/>
  <c r="T2908" i="1"/>
  <c r="S2908" i="1"/>
  <c r="P2908" i="1"/>
  <c r="O2908" i="1"/>
  <c r="U2907" i="1"/>
  <c r="T2907" i="1"/>
  <c r="S2907" i="1"/>
  <c r="P2907" i="1"/>
  <c r="O2907" i="1"/>
  <c r="T2906" i="1"/>
  <c r="S2906" i="1"/>
  <c r="U2906" i="1" s="1"/>
  <c r="P2906" i="1"/>
  <c r="O2906" i="1"/>
  <c r="T2905" i="1"/>
  <c r="S2905" i="1"/>
  <c r="U2905" i="1" s="1"/>
  <c r="P2905" i="1"/>
  <c r="O2905" i="1"/>
  <c r="U2904" i="1"/>
  <c r="T2904" i="1"/>
  <c r="S2904" i="1"/>
  <c r="P2904" i="1"/>
  <c r="O2904" i="1"/>
  <c r="T2903" i="1"/>
  <c r="S2903" i="1"/>
  <c r="U2903" i="1" s="1"/>
  <c r="P2903" i="1"/>
  <c r="O2903" i="1"/>
  <c r="T2902" i="1"/>
  <c r="S2902" i="1"/>
  <c r="U2902" i="1" s="1"/>
  <c r="P2902" i="1"/>
  <c r="O2902" i="1"/>
  <c r="U2901" i="1"/>
  <c r="T2901" i="1"/>
  <c r="S2901" i="1"/>
  <c r="P2901" i="1"/>
  <c r="O2901" i="1"/>
  <c r="U2900" i="1"/>
  <c r="T2900" i="1"/>
  <c r="S2900" i="1"/>
  <c r="P2900" i="1"/>
  <c r="O2900" i="1"/>
  <c r="U2899" i="1"/>
  <c r="T2899" i="1"/>
  <c r="S2899" i="1"/>
  <c r="P2899" i="1"/>
  <c r="O2899" i="1"/>
  <c r="T2898" i="1"/>
  <c r="S2898" i="1"/>
  <c r="U2898" i="1" s="1"/>
  <c r="P2898" i="1"/>
  <c r="O2898" i="1"/>
  <c r="T2897" i="1"/>
  <c r="S2897" i="1"/>
  <c r="U2897" i="1" s="1"/>
  <c r="P2897" i="1"/>
  <c r="O2897" i="1"/>
  <c r="U2896" i="1"/>
  <c r="T2896" i="1"/>
  <c r="S2896" i="1"/>
  <c r="P2896" i="1"/>
  <c r="O2896" i="1"/>
  <c r="U2895" i="1"/>
  <c r="T2895" i="1"/>
  <c r="S2895" i="1"/>
  <c r="P2895" i="1"/>
  <c r="O2895" i="1"/>
  <c r="T2894" i="1"/>
  <c r="S2894" i="1"/>
  <c r="U2894" i="1" s="1"/>
  <c r="P2894" i="1"/>
  <c r="O2894" i="1"/>
  <c r="U2893" i="1"/>
  <c r="T2893" i="1"/>
  <c r="S2893" i="1"/>
  <c r="P2893" i="1"/>
  <c r="O2893" i="1"/>
  <c r="U2892" i="1"/>
  <c r="T2892" i="1"/>
  <c r="S2892" i="1"/>
  <c r="P2892" i="1"/>
  <c r="O2892" i="1"/>
  <c r="U2891" i="1"/>
  <c r="T2891" i="1"/>
  <c r="S2891" i="1"/>
  <c r="P2891" i="1"/>
  <c r="O2891" i="1"/>
  <c r="T2890" i="1"/>
  <c r="S2890" i="1"/>
  <c r="U2890" i="1" s="1"/>
  <c r="P2890" i="1"/>
  <c r="O2890" i="1"/>
  <c r="T2889" i="1"/>
  <c r="S2889" i="1"/>
  <c r="U2889" i="1" s="1"/>
  <c r="P2889" i="1"/>
  <c r="O2889" i="1"/>
  <c r="U2888" i="1"/>
  <c r="T2888" i="1"/>
  <c r="S2888" i="1"/>
  <c r="P2888" i="1"/>
  <c r="O2888" i="1"/>
  <c r="T2887" i="1"/>
  <c r="S2887" i="1"/>
  <c r="U2887" i="1" s="1"/>
  <c r="P2887" i="1"/>
  <c r="O2887" i="1"/>
  <c r="T2886" i="1"/>
  <c r="S2886" i="1"/>
  <c r="U2886" i="1" s="1"/>
  <c r="P2886" i="1"/>
  <c r="O2886" i="1"/>
  <c r="T2885" i="1"/>
  <c r="S2885" i="1"/>
  <c r="U2885" i="1" s="1"/>
  <c r="P2885" i="1"/>
  <c r="O2885" i="1"/>
  <c r="U2884" i="1"/>
  <c r="T2884" i="1"/>
  <c r="S2884" i="1"/>
  <c r="P2884" i="1"/>
  <c r="O2884" i="1"/>
  <c r="U2883" i="1"/>
  <c r="T2883" i="1"/>
  <c r="S2883" i="1"/>
  <c r="P2883" i="1"/>
  <c r="O2883" i="1"/>
  <c r="T2882" i="1"/>
  <c r="S2882" i="1"/>
  <c r="U2882" i="1" s="1"/>
  <c r="P2882" i="1"/>
  <c r="O2882" i="1"/>
  <c r="T2881" i="1"/>
  <c r="S2881" i="1"/>
  <c r="U2881" i="1" s="1"/>
  <c r="P2881" i="1"/>
  <c r="O2881" i="1"/>
  <c r="U2880" i="1"/>
  <c r="T2880" i="1"/>
  <c r="S2880" i="1"/>
  <c r="P2880" i="1"/>
  <c r="O2880" i="1"/>
  <c r="T2879" i="1"/>
  <c r="S2879" i="1"/>
  <c r="U2879" i="1" s="1"/>
  <c r="P2879" i="1"/>
  <c r="O2879" i="1"/>
  <c r="T2878" i="1"/>
  <c r="S2878" i="1"/>
  <c r="U2878" i="1" s="1"/>
  <c r="P2878" i="1"/>
  <c r="O2878" i="1"/>
  <c r="T2877" i="1"/>
  <c r="S2877" i="1"/>
  <c r="U2877" i="1" s="1"/>
  <c r="P2877" i="1"/>
  <c r="O2877" i="1"/>
  <c r="U2876" i="1"/>
  <c r="T2876" i="1"/>
  <c r="S2876" i="1"/>
  <c r="P2876" i="1"/>
  <c r="O2876" i="1"/>
  <c r="U2875" i="1"/>
  <c r="T2875" i="1"/>
  <c r="S2875" i="1"/>
  <c r="P2875" i="1"/>
  <c r="O2875" i="1"/>
  <c r="T2874" i="1"/>
  <c r="S2874" i="1"/>
  <c r="U2874" i="1" s="1"/>
  <c r="P2874" i="1"/>
  <c r="O2874" i="1"/>
  <c r="T2873" i="1"/>
  <c r="S2873" i="1"/>
  <c r="U2873" i="1" s="1"/>
  <c r="P2873" i="1"/>
  <c r="O2873" i="1"/>
  <c r="U2872" i="1"/>
  <c r="T2872" i="1"/>
  <c r="S2872" i="1"/>
  <c r="P2872" i="1"/>
  <c r="O2872" i="1"/>
  <c r="U2871" i="1"/>
  <c r="T2871" i="1"/>
  <c r="S2871" i="1"/>
  <c r="P2871" i="1"/>
  <c r="O2871" i="1"/>
  <c r="T2870" i="1"/>
  <c r="S2870" i="1"/>
  <c r="U2870" i="1" s="1"/>
  <c r="P2870" i="1"/>
  <c r="O2870" i="1"/>
  <c r="U2869" i="1"/>
  <c r="T2869" i="1"/>
  <c r="S2869" i="1"/>
  <c r="P2869" i="1"/>
  <c r="O2869" i="1"/>
  <c r="U2868" i="1"/>
  <c r="T2868" i="1"/>
  <c r="S2868" i="1"/>
  <c r="P2868" i="1"/>
  <c r="O2868" i="1"/>
  <c r="U2867" i="1"/>
  <c r="T2867" i="1"/>
  <c r="S2867" i="1"/>
  <c r="P2867" i="1"/>
  <c r="O2867" i="1"/>
  <c r="T2866" i="1"/>
  <c r="S2866" i="1"/>
  <c r="U2866" i="1" s="1"/>
  <c r="P2866" i="1"/>
  <c r="O2866" i="1"/>
  <c r="T2865" i="1"/>
  <c r="S2865" i="1"/>
  <c r="U2865" i="1" s="1"/>
  <c r="P2865" i="1"/>
  <c r="O2865" i="1"/>
  <c r="U2864" i="1"/>
  <c r="T2864" i="1"/>
  <c r="S2864" i="1"/>
  <c r="P2864" i="1"/>
  <c r="O2864" i="1"/>
  <c r="U2863" i="1"/>
  <c r="T2863" i="1"/>
  <c r="S2863" i="1"/>
  <c r="P2863" i="1"/>
  <c r="O2863" i="1"/>
  <c r="T2862" i="1"/>
  <c r="S2862" i="1"/>
  <c r="U2862" i="1" s="1"/>
  <c r="P2862" i="1"/>
  <c r="O2862" i="1"/>
  <c r="T2861" i="1"/>
  <c r="S2861" i="1"/>
  <c r="U2861" i="1" s="1"/>
  <c r="P2861" i="1"/>
  <c r="O2861" i="1"/>
  <c r="U2860" i="1"/>
  <c r="T2860" i="1"/>
  <c r="S2860" i="1"/>
  <c r="P2860" i="1"/>
  <c r="O2860" i="1"/>
  <c r="U2859" i="1"/>
  <c r="T2859" i="1"/>
  <c r="S2859" i="1"/>
  <c r="P2859" i="1"/>
  <c r="O2859" i="1"/>
  <c r="T2858" i="1"/>
  <c r="S2858" i="1"/>
  <c r="U2858" i="1" s="1"/>
  <c r="P2858" i="1"/>
  <c r="O2858" i="1"/>
  <c r="T2857" i="1"/>
  <c r="S2857" i="1"/>
  <c r="U2857" i="1" s="1"/>
  <c r="P2857" i="1"/>
  <c r="O2857" i="1"/>
  <c r="U2856" i="1"/>
  <c r="T2856" i="1"/>
  <c r="S2856" i="1"/>
  <c r="P2856" i="1"/>
  <c r="O2856" i="1"/>
  <c r="U2855" i="1"/>
  <c r="T2855" i="1"/>
  <c r="S2855" i="1"/>
  <c r="P2855" i="1"/>
  <c r="O2855" i="1"/>
  <c r="T2854" i="1"/>
  <c r="S2854" i="1"/>
  <c r="U2854" i="1" s="1"/>
  <c r="P2854" i="1"/>
  <c r="O2854" i="1"/>
  <c r="T2853" i="1"/>
  <c r="S2853" i="1"/>
  <c r="U2853" i="1" s="1"/>
  <c r="P2853" i="1"/>
  <c r="O2853" i="1"/>
  <c r="U2852" i="1"/>
  <c r="T2852" i="1"/>
  <c r="S2852" i="1"/>
  <c r="P2852" i="1"/>
  <c r="O2852" i="1"/>
  <c r="U2851" i="1"/>
  <c r="T2851" i="1"/>
  <c r="S2851" i="1"/>
  <c r="P2851" i="1"/>
  <c r="O2851" i="1"/>
  <c r="T2850" i="1"/>
  <c r="S2850" i="1"/>
  <c r="U2850" i="1" s="1"/>
  <c r="P2850" i="1"/>
  <c r="O2850" i="1"/>
  <c r="T2849" i="1"/>
  <c r="S2849" i="1"/>
  <c r="U2849" i="1" s="1"/>
  <c r="P2849" i="1"/>
  <c r="O2849" i="1"/>
  <c r="U2848" i="1"/>
  <c r="T2848" i="1"/>
  <c r="S2848" i="1"/>
  <c r="P2848" i="1"/>
  <c r="O2848" i="1"/>
  <c r="T2847" i="1"/>
  <c r="S2847" i="1"/>
  <c r="U2847" i="1" s="1"/>
  <c r="P2847" i="1"/>
  <c r="O2847" i="1"/>
  <c r="T2846" i="1"/>
  <c r="S2846" i="1"/>
  <c r="U2846" i="1" s="1"/>
  <c r="P2846" i="1"/>
  <c r="O2846" i="1"/>
  <c r="U2845" i="1"/>
  <c r="T2845" i="1"/>
  <c r="S2845" i="1"/>
  <c r="P2845" i="1"/>
  <c r="O2845" i="1"/>
  <c r="T2844" i="1"/>
  <c r="S2844" i="1"/>
  <c r="U2844" i="1" s="1"/>
  <c r="P2844" i="1"/>
  <c r="O2844" i="1"/>
  <c r="T2843" i="1"/>
  <c r="S2843" i="1"/>
  <c r="U2843" i="1" s="1"/>
  <c r="P2843" i="1"/>
  <c r="O2843" i="1"/>
  <c r="U2842" i="1"/>
  <c r="T2842" i="1"/>
  <c r="S2842" i="1"/>
  <c r="P2842" i="1"/>
  <c r="O2842" i="1"/>
  <c r="U2841" i="1"/>
  <c r="T2841" i="1"/>
  <c r="S2841" i="1"/>
  <c r="P2841" i="1"/>
  <c r="O2841" i="1"/>
  <c r="U2840" i="1"/>
  <c r="T2840" i="1"/>
  <c r="S2840" i="1"/>
  <c r="P2840" i="1"/>
  <c r="O2840" i="1"/>
  <c r="T2839" i="1"/>
  <c r="S2839" i="1"/>
  <c r="U2839" i="1" s="1"/>
  <c r="P2839" i="1"/>
  <c r="O2839" i="1"/>
  <c r="T2838" i="1"/>
  <c r="S2838" i="1"/>
  <c r="U2838" i="1" s="1"/>
  <c r="P2838" i="1"/>
  <c r="O2838" i="1"/>
  <c r="U2837" i="1"/>
  <c r="T2837" i="1"/>
  <c r="S2837" i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U2834" i="1"/>
  <c r="T2834" i="1"/>
  <c r="S2834" i="1"/>
  <c r="P2834" i="1"/>
  <c r="O2834" i="1"/>
  <c r="U2833" i="1"/>
  <c r="T2833" i="1"/>
  <c r="S2833" i="1"/>
  <c r="P2833" i="1"/>
  <c r="O2833" i="1"/>
  <c r="U2832" i="1"/>
  <c r="T2832" i="1"/>
  <c r="S2832" i="1"/>
  <c r="P2832" i="1"/>
  <c r="O2832" i="1"/>
  <c r="T2831" i="1"/>
  <c r="S2831" i="1"/>
  <c r="U2831" i="1" s="1"/>
  <c r="P2831" i="1"/>
  <c r="O2831" i="1"/>
  <c r="T2830" i="1"/>
  <c r="S2830" i="1"/>
  <c r="U2830" i="1" s="1"/>
  <c r="P2830" i="1"/>
  <c r="O2830" i="1"/>
  <c r="U2829" i="1"/>
  <c r="T2829" i="1"/>
  <c r="S2829" i="1"/>
  <c r="P2829" i="1"/>
  <c r="O2829" i="1"/>
  <c r="T2828" i="1"/>
  <c r="S2828" i="1"/>
  <c r="U2828" i="1" s="1"/>
  <c r="P2828" i="1"/>
  <c r="O2828" i="1"/>
  <c r="T2827" i="1"/>
  <c r="S2827" i="1"/>
  <c r="U2827" i="1" s="1"/>
  <c r="P2827" i="1"/>
  <c r="O2827" i="1"/>
  <c r="U2826" i="1"/>
  <c r="T2826" i="1"/>
  <c r="S2826" i="1"/>
  <c r="P2826" i="1"/>
  <c r="O2826" i="1"/>
  <c r="U2825" i="1"/>
  <c r="T2825" i="1"/>
  <c r="S2825" i="1"/>
  <c r="P2825" i="1"/>
  <c r="O2825" i="1"/>
  <c r="U2824" i="1"/>
  <c r="T2824" i="1"/>
  <c r="S2824" i="1"/>
  <c r="P2824" i="1"/>
  <c r="O2824" i="1"/>
  <c r="T2823" i="1"/>
  <c r="S2823" i="1"/>
  <c r="U2823" i="1" s="1"/>
  <c r="P2823" i="1"/>
  <c r="O2823" i="1"/>
  <c r="T2822" i="1"/>
  <c r="S2822" i="1"/>
  <c r="U2822" i="1" s="1"/>
  <c r="P2822" i="1"/>
  <c r="O2822" i="1"/>
  <c r="U2821" i="1"/>
  <c r="T2821" i="1"/>
  <c r="S2821" i="1"/>
  <c r="P2821" i="1"/>
  <c r="O2821" i="1"/>
  <c r="T2820" i="1"/>
  <c r="S2820" i="1"/>
  <c r="U2820" i="1" s="1"/>
  <c r="P2820" i="1"/>
  <c r="O2820" i="1"/>
  <c r="T2819" i="1"/>
  <c r="S2819" i="1"/>
  <c r="U2819" i="1" s="1"/>
  <c r="P2819" i="1"/>
  <c r="O2819" i="1"/>
  <c r="U2818" i="1"/>
  <c r="T2818" i="1"/>
  <c r="S2818" i="1"/>
  <c r="P2818" i="1"/>
  <c r="O2818" i="1"/>
  <c r="U2817" i="1"/>
  <c r="T2817" i="1"/>
  <c r="S2817" i="1"/>
  <c r="P2817" i="1"/>
  <c r="O2817" i="1"/>
  <c r="U2816" i="1"/>
  <c r="T2816" i="1"/>
  <c r="S2816" i="1"/>
  <c r="P2816" i="1"/>
  <c r="O2816" i="1"/>
  <c r="T2815" i="1"/>
  <c r="S2815" i="1"/>
  <c r="U2815" i="1" s="1"/>
  <c r="P2815" i="1"/>
  <c r="O2815" i="1"/>
  <c r="T2814" i="1"/>
  <c r="S2814" i="1"/>
  <c r="U2814" i="1" s="1"/>
  <c r="P2814" i="1"/>
  <c r="O2814" i="1"/>
  <c r="U2813" i="1"/>
  <c r="T2813" i="1"/>
  <c r="S2813" i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U2810" i="1"/>
  <c r="T2810" i="1"/>
  <c r="S2810" i="1"/>
  <c r="P2810" i="1"/>
  <c r="O2810" i="1"/>
  <c r="U2809" i="1"/>
  <c r="T2809" i="1"/>
  <c r="S2809" i="1"/>
  <c r="P2809" i="1"/>
  <c r="O2809" i="1"/>
  <c r="U2808" i="1"/>
  <c r="T2808" i="1"/>
  <c r="S2808" i="1"/>
  <c r="P2808" i="1"/>
  <c r="O2808" i="1"/>
  <c r="T2807" i="1"/>
  <c r="S2807" i="1"/>
  <c r="U2807" i="1" s="1"/>
  <c r="P2807" i="1"/>
  <c r="O2807" i="1"/>
  <c r="T2806" i="1"/>
  <c r="S2806" i="1"/>
  <c r="U2806" i="1" s="1"/>
  <c r="P2806" i="1"/>
  <c r="O2806" i="1"/>
  <c r="U2805" i="1"/>
  <c r="T2805" i="1"/>
  <c r="S2805" i="1"/>
  <c r="P2805" i="1"/>
  <c r="O2805" i="1"/>
  <c r="T2804" i="1"/>
  <c r="S2804" i="1"/>
  <c r="U2804" i="1" s="1"/>
  <c r="P2804" i="1"/>
  <c r="O2804" i="1"/>
  <c r="T2803" i="1"/>
  <c r="S2803" i="1"/>
  <c r="U2803" i="1" s="1"/>
  <c r="P2803" i="1"/>
  <c r="O2803" i="1"/>
  <c r="U2802" i="1"/>
  <c r="T2802" i="1"/>
  <c r="S2802" i="1"/>
  <c r="P2802" i="1"/>
  <c r="O2802" i="1"/>
  <c r="U2801" i="1"/>
  <c r="T2801" i="1"/>
  <c r="S2801" i="1"/>
  <c r="P2801" i="1"/>
  <c r="O2801" i="1"/>
  <c r="U2800" i="1"/>
  <c r="T2800" i="1"/>
  <c r="S2800" i="1"/>
  <c r="P2800" i="1"/>
  <c r="O2800" i="1"/>
  <c r="T2799" i="1"/>
  <c r="S2799" i="1"/>
  <c r="U2799" i="1" s="1"/>
  <c r="P2799" i="1"/>
  <c r="O2799" i="1"/>
  <c r="T2798" i="1"/>
  <c r="S2798" i="1"/>
  <c r="U2798" i="1" s="1"/>
  <c r="P2798" i="1"/>
  <c r="O2798" i="1"/>
  <c r="U2797" i="1"/>
  <c r="T2797" i="1"/>
  <c r="S2797" i="1"/>
  <c r="P2797" i="1"/>
  <c r="O2797" i="1"/>
  <c r="T2796" i="1"/>
  <c r="S2796" i="1"/>
  <c r="U2796" i="1" s="1"/>
  <c r="P2796" i="1"/>
  <c r="O2796" i="1"/>
  <c r="T2795" i="1"/>
  <c r="S2795" i="1"/>
  <c r="U2795" i="1" s="1"/>
  <c r="P2795" i="1"/>
  <c r="O2795" i="1"/>
  <c r="U2794" i="1"/>
  <c r="T2794" i="1"/>
  <c r="S2794" i="1"/>
  <c r="P2794" i="1"/>
  <c r="O2794" i="1"/>
  <c r="U2793" i="1"/>
  <c r="T2793" i="1"/>
  <c r="S2793" i="1"/>
  <c r="P2793" i="1"/>
  <c r="O2793" i="1"/>
  <c r="U2792" i="1"/>
  <c r="T2792" i="1"/>
  <c r="S2792" i="1"/>
  <c r="P2792" i="1"/>
  <c r="O2792" i="1"/>
  <c r="T2791" i="1"/>
  <c r="S2791" i="1"/>
  <c r="U2791" i="1" s="1"/>
  <c r="P2791" i="1"/>
  <c r="O2791" i="1"/>
  <c r="T2790" i="1"/>
  <c r="S2790" i="1"/>
  <c r="U2790" i="1" s="1"/>
  <c r="P2790" i="1"/>
  <c r="O2790" i="1"/>
  <c r="U2789" i="1"/>
  <c r="T2789" i="1"/>
  <c r="S2789" i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U2786" i="1"/>
  <c r="T2786" i="1"/>
  <c r="S2786" i="1"/>
  <c r="P2786" i="1"/>
  <c r="O2786" i="1"/>
  <c r="U2785" i="1"/>
  <c r="T2785" i="1"/>
  <c r="S2785" i="1"/>
  <c r="P2785" i="1"/>
  <c r="O2785" i="1"/>
  <c r="U2784" i="1"/>
  <c r="T2784" i="1"/>
  <c r="S2784" i="1"/>
  <c r="P2784" i="1"/>
  <c r="O2784" i="1"/>
  <c r="T2783" i="1"/>
  <c r="S2783" i="1"/>
  <c r="U2783" i="1" s="1"/>
  <c r="P2783" i="1"/>
  <c r="O2783" i="1"/>
  <c r="T2782" i="1"/>
  <c r="S2782" i="1"/>
  <c r="U2782" i="1" s="1"/>
  <c r="P2782" i="1"/>
  <c r="O2782" i="1"/>
  <c r="U2781" i="1"/>
  <c r="T2781" i="1"/>
  <c r="S2781" i="1"/>
  <c r="P2781" i="1"/>
  <c r="O2781" i="1"/>
  <c r="T2780" i="1"/>
  <c r="S2780" i="1"/>
  <c r="U2780" i="1" s="1"/>
  <c r="P2780" i="1"/>
  <c r="O2780" i="1"/>
  <c r="T2779" i="1"/>
  <c r="S2779" i="1"/>
  <c r="U2779" i="1" s="1"/>
  <c r="P2779" i="1"/>
  <c r="O2779" i="1"/>
  <c r="U2778" i="1"/>
  <c r="T2778" i="1"/>
  <c r="S2778" i="1"/>
  <c r="P2778" i="1"/>
  <c r="O2778" i="1"/>
  <c r="U2777" i="1"/>
  <c r="T2777" i="1"/>
  <c r="S2777" i="1"/>
  <c r="P2777" i="1"/>
  <c r="O2777" i="1"/>
  <c r="U2776" i="1"/>
  <c r="T2776" i="1"/>
  <c r="S2776" i="1"/>
  <c r="P2776" i="1"/>
  <c r="O2776" i="1"/>
  <c r="T2775" i="1"/>
  <c r="S2775" i="1"/>
  <c r="U2775" i="1" s="1"/>
  <c r="P2775" i="1"/>
  <c r="O2775" i="1"/>
  <c r="T2774" i="1"/>
  <c r="S2774" i="1"/>
  <c r="U2774" i="1" s="1"/>
  <c r="P2774" i="1"/>
  <c r="O2774" i="1"/>
  <c r="U2773" i="1"/>
  <c r="T2773" i="1"/>
  <c r="S2773" i="1"/>
  <c r="P2773" i="1"/>
  <c r="O2773" i="1"/>
  <c r="T2772" i="1"/>
  <c r="S2772" i="1"/>
  <c r="U2772" i="1" s="1"/>
  <c r="P2772" i="1"/>
  <c r="O2772" i="1"/>
  <c r="T2771" i="1"/>
  <c r="S2771" i="1"/>
  <c r="U2771" i="1" s="1"/>
  <c r="P2771" i="1"/>
  <c r="O2771" i="1"/>
  <c r="U2770" i="1"/>
  <c r="T2770" i="1"/>
  <c r="S2770" i="1"/>
  <c r="P2770" i="1"/>
  <c r="O2770" i="1"/>
  <c r="U2769" i="1"/>
  <c r="T2769" i="1"/>
  <c r="S2769" i="1"/>
  <c r="P2769" i="1"/>
  <c r="O2769" i="1"/>
  <c r="U2768" i="1"/>
  <c r="T2768" i="1"/>
  <c r="S2768" i="1"/>
  <c r="P2768" i="1"/>
  <c r="O2768" i="1"/>
  <c r="T2767" i="1"/>
  <c r="S2767" i="1"/>
  <c r="U2767" i="1" s="1"/>
  <c r="P2767" i="1"/>
  <c r="O2767" i="1"/>
  <c r="T2766" i="1"/>
  <c r="S2766" i="1"/>
  <c r="U2766" i="1" s="1"/>
  <c r="P2766" i="1"/>
  <c r="O2766" i="1"/>
  <c r="U2765" i="1"/>
  <c r="T2765" i="1"/>
  <c r="S2765" i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U2762" i="1"/>
  <c r="T2762" i="1"/>
  <c r="S2762" i="1"/>
  <c r="P2762" i="1"/>
  <c r="O2762" i="1"/>
  <c r="U2761" i="1"/>
  <c r="T2761" i="1"/>
  <c r="S2761" i="1"/>
  <c r="P2761" i="1"/>
  <c r="O2761" i="1"/>
  <c r="U2760" i="1"/>
  <c r="T2760" i="1"/>
  <c r="S2760" i="1"/>
  <c r="P2760" i="1"/>
  <c r="O2760" i="1"/>
  <c r="T2759" i="1"/>
  <c r="S2759" i="1"/>
  <c r="U2759" i="1" s="1"/>
  <c r="P2759" i="1"/>
  <c r="O2759" i="1"/>
  <c r="T2758" i="1"/>
  <c r="S2758" i="1"/>
  <c r="U2758" i="1" s="1"/>
  <c r="P2758" i="1"/>
  <c r="O2758" i="1"/>
  <c r="U2757" i="1"/>
  <c r="T2757" i="1"/>
  <c r="S2757" i="1"/>
  <c r="P2757" i="1"/>
  <c r="O2757" i="1"/>
  <c r="T2756" i="1"/>
  <c r="S2756" i="1"/>
  <c r="U2756" i="1" s="1"/>
  <c r="P2756" i="1"/>
  <c r="O2756" i="1"/>
  <c r="T2755" i="1"/>
  <c r="S2755" i="1"/>
  <c r="U2755" i="1" s="1"/>
  <c r="P2755" i="1"/>
  <c r="O2755" i="1"/>
  <c r="U2754" i="1"/>
  <c r="T2754" i="1"/>
  <c r="S2754" i="1"/>
  <c r="P2754" i="1"/>
  <c r="O2754" i="1"/>
  <c r="U2753" i="1"/>
  <c r="T2753" i="1"/>
  <c r="S2753" i="1"/>
  <c r="P2753" i="1"/>
  <c r="O2753" i="1"/>
  <c r="U2752" i="1"/>
  <c r="T2752" i="1"/>
  <c r="S2752" i="1"/>
  <c r="P2752" i="1"/>
  <c r="O2752" i="1"/>
  <c r="T2751" i="1"/>
  <c r="S2751" i="1"/>
  <c r="U2751" i="1" s="1"/>
  <c r="P2751" i="1"/>
  <c r="O2751" i="1"/>
  <c r="T2750" i="1"/>
  <c r="S2750" i="1"/>
  <c r="U2750" i="1" s="1"/>
  <c r="P2750" i="1"/>
  <c r="O2750" i="1"/>
  <c r="U2749" i="1"/>
  <c r="T2749" i="1"/>
  <c r="S2749" i="1"/>
  <c r="P2749" i="1"/>
  <c r="O2749" i="1"/>
  <c r="T2748" i="1"/>
  <c r="S2748" i="1"/>
  <c r="U2748" i="1" s="1"/>
  <c r="P2748" i="1"/>
  <c r="O2748" i="1"/>
  <c r="T2747" i="1"/>
  <c r="S2747" i="1"/>
  <c r="U2747" i="1" s="1"/>
  <c r="P2747" i="1"/>
  <c r="O2747" i="1"/>
  <c r="U2746" i="1"/>
  <c r="T2746" i="1"/>
  <c r="S2746" i="1"/>
  <c r="P2746" i="1"/>
  <c r="O2746" i="1"/>
  <c r="U2745" i="1"/>
  <c r="T2745" i="1"/>
  <c r="S2745" i="1"/>
  <c r="P2745" i="1"/>
  <c r="O2745" i="1"/>
  <c r="U2744" i="1"/>
  <c r="T2744" i="1"/>
  <c r="S2744" i="1"/>
  <c r="P2744" i="1"/>
  <c r="O2744" i="1"/>
  <c r="T2743" i="1"/>
  <c r="S2743" i="1"/>
  <c r="U2743" i="1" s="1"/>
  <c r="P2743" i="1"/>
  <c r="O2743" i="1"/>
  <c r="T2742" i="1"/>
  <c r="S2742" i="1"/>
  <c r="U2742" i="1" s="1"/>
  <c r="P2742" i="1"/>
  <c r="O2742" i="1"/>
  <c r="U2741" i="1"/>
  <c r="T2741" i="1"/>
  <c r="S2741" i="1"/>
  <c r="P2741" i="1"/>
  <c r="O2741" i="1"/>
  <c r="T2740" i="1"/>
  <c r="S2740" i="1"/>
  <c r="U2740" i="1" s="1"/>
  <c r="P2740" i="1"/>
  <c r="O2740" i="1"/>
  <c r="T2739" i="1"/>
  <c r="S2739" i="1"/>
  <c r="U2739" i="1" s="1"/>
  <c r="P2739" i="1"/>
  <c r="O2739" i="1"/>
  <c r="U2738" i="1"/>
  <c r="T2738" i="1"/>
  <c r="S2738" i="1"/>
  <c r="P2738" i="1"/>
  <c r="O2738" i="1"/>
  <c r="U2737" i="1"/>
  <c r="T2737" i="1"/>
  <c r="S2737" i="1"/>
  <c r="P2737" i="1"/>
  <c r="O2737" i="1"/>
  <c r="U2736" i="1"/>
  <c r="T2736" i="1"/>
  <c r="S2736" i="1"/>
  <c r="P2736" i="1"/>
  <c r="O2736" i="1"/>
  <c r="T2735" i="1"/>
  <c r="S2735" i="1"/>
  <c r="U2735" i="1" s="1"/>
  <c r="P2735" i="1"/>
  <c r="O2735" i="1"/>
  <c r="T2734" i="1"/>
  <c r="S2734" i="1"/>
  <c r="U2734" i="1" s="1"/>
  <c r="P2734" i="1"/>
  <c r="O2734" i="1"/>
  <c r="U2733" i="1"/>
  <c r="T2733" i="1"/>
  <c r="S2733" i="1"/>
  <c r="P2733" i="1"/>
  <c r="O2733" i="1"/>
  <c r="T2732" i="1"/>
  <c r="S2732" i="1"/>
  <c r="U2732" i="1" s="1"/>
  <c r="P2732" i="1"/>
  <c r="O2732" i="1"/>
  <c r="T2731" i="1"/>
  <c r="S2731" i="1"/>
  <c r="U2731" i="1" s="1"/>
  <c r="P2731" i="1"/>
  <c r="O2731" i="1"/>
  <c r="U2730" i="1"/>
  <c r="T2730" i="1"/>
  <c r="S2730" i="1"/>
  <c r="P2730" i="1"/>
  <c r="O2730" i="1"/>
  <c r="U2729" i="1"/>
  <c r="T2729" i="1"/>
  <c r="S2729" i="1"/>
  <c r="P2729" i="1"/>
  <c r="O2729" i="1"/>
  <c r="U2728" i="1"/>
  <c r="T2728" i="1"/>
  <c r="S2728" i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U2725" i="1"/>
  <c r="T2725" i="1"/>
  <c r="S2725" i="1"/>
  <c r="P2725" i="1"/>
  <c r="O2725" i="1"/>
  <c r="T2724" i="1"/>
  <c r="S2724" i="1"/>
  <c r="U2724" i="1" s="1"/>
  <c r="P2724" i="1"/>
  <c r="O2724" i="1"/>
  <c r="T2723" i="1"/>
  <c r="S2723" i="1"/>
  <c r="U2723" i="1" s="1"/>
  <c r="P2723" i="1"/>
  <c r="O2723" i="1"/>
  <c r="U2722" i="1"/>
  <c r="T2722" i="1"/>
  <c r="S2722" i="1"/>
  <c r="P2722" i="1"/>
  <c r="O2722" i="1"/>
  <c r="U2721" i="1"/>
  <c r="T2721" i="1"/>
  <c r="S2721" i="1"/>
  <c r="P2721" i="1"/>
  <c r="O2721" i="1"/>
  <c r="U2720" i="1"/>
  <c r="T2720" i="1"/>
  <c r="S2720" i="1"/>
  <c r="P2720" i="1"/>
  <c r="O2720" i="1"/>
  <c r="T2719" i="1"/>
  <c r="S2719" i="1"/>
  <c r="U2719" i="1" s="1"/>
  <c r="P2719" i="1"/>
  <c r="O2719" i="1"/>
  <c r="T2718" i="1"/>
  <c r="S2718" i="1"/>
  <c r="U2718" i="1" s="1"/>
  <c r="P2718" i="1"/>
  <c r="O2718" i="1"/>
  <c r="U2717" i="1"/>
  <c r="T2717" i="1"/>
  <c r="S2717" i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U2714" i="1"/>
  <c r="T2714" i="1"/>
  <c r="S2714" i="1"/>
  <c r="P2714" i="1"/>
  <c r="O2714" i="1"/>
  <c r="U2713" i="1"/>
  <c r="T2713" i="1"/>
  <c r="S2713" i="1"/>
  <c r="P2713" i="1"/>
  <c r="O2713" i="1"/>
  <c r="U2712" i="1"/>
  <c r="T2712" i="1"/>
  <c r="S2712" i="1"/>
  <c r="P2712" i="1"/>
  <c r="O2712" i="1"/>
  <c r="T2711" i="1"/>
  <c r="S2711" i="1"/>
  <c r="U2711" i="1" s="1"/>
  <c r="P2711" i="1"/>
  <c r="O2711" i="1"/>
  <c r="T2710" i="1"/>
  <c r="S2710" i="1"/>
  <c r="U2710" i="1" s="1"/>
  <c r="P2710" i="1"/>
  <c r="O2710" i="1"/>
  <c r="U2709" i="1"/>
  <c r="T2709" i="1"/>
  <c r="S2709" i="1"/>
  <c r="P2709" i="1"/>
  <c r="O2709" i="1"/>
  <c r="T2708" i="1"/>
  <c r="S2708" i="1"/>
  <c r="U2708" i="1" s="1"/>
  <c r="P2708" i="1"/>
  <c r="O2708" i="1"/>
  <c r="T2707" i="1"/>
  <c r="S2707" i="1"/>
  <c r="U2707" i="1" s="1"/>
  <c r="P2707" i="1"/>
  <c r="O2707" i="1"/>
  <c r="U2706" i="1"/>
  <c r="T2706" i="1"/>
  <c r="S2706" i="1"/>
  <c r="P2706" i="1"/>
  <c r="O2706" i="1"/>
  <c r="U2705" i="1"/>
  <c r="T2705" i="1"/>
  <c r="S2705" i="1"/>
  <c r="P2705" i="1"/>
  <c r="O2705" i="1"/>
  <c r="U2704" i="1"/>
  <c r="T2704" i="1"/>
  <c r="S2704" i="1"/>
  <c r="P2704" i="1"/>
  <c r="O2704" i="1"/>
  <c r="T2703" i="1"/>
  <c r="S2703" i="1"/>
  <c r="U2703" i="1" s="1"/>
  <c r="P2703" i="1"/>
  <c r="O2703" i="1"/>
  <c r="T2702" i="1"/>
  <c r="S2702" i="1"/>
  <c r="U2702" i="1" s="1"/>
  <c r="P2702" i="1"/>
  <c r="O2702" i="1"/>
  <c r="U2701" i="1"/>
  <c r="T2701" i="1"/>
  <c r="S2701" i="1"/>
  <c r="P2701" i="1"/>
  <c r="O2701" i="1"/>
  <c r="T2700" i="1"/>
  <c r="S2700" i="1"/>
  <c r="U2700" i="1" s="1"/>
  <c r="P2700" i="1"/>
  <c r="O2700" i="1"/>
  <c r="T2699" i="1"/>
  <c r="S2699" i="1"/>
  <c r="U2699" i="1" s="1"/>
  <c r="P2699" i="1"/>
  <c r="O2699" i="1"/>
  <c r="U2698" i="1"/>
  <c r="T2698" i="1"/>
  <c r="S2698" i="1"/>
  <c r="P2698" i="1"/>
  <c r="O2698" i="1"/>
  <c r="U2697" i="1"/>
  <c r="T2697" i="1"/>
  <c r="S2697" i="1"/>
  <c r="P2697" i="1"/>
  <c r="O2697" i="1"/>
  <c r="U2696" i="1"/>
  <c r="T2696" i="1"/>
  <c r="S2696" i="1"/>
  <c r="P2696" i="1"/>
  <c r="O2696" i="1"/>
  <c r="T2695" i="1"/>
  <c r="S2695" i="1"/>
  <c r="U2695" i="1" s="1"/>
  <c r="P2695" i="1"/>
  <c r="O2695" i="1"/>
  <c r="T2694" i="1"/>
  <c r="S2694" i="1"/>
  <c r="U2694" i="1" s="1"/>
  <c r="P2694" i="1"/>
  <c r="O2694" i="1"/>
  <c r="U2693" i="1"/>
  <c r="T2693" i="1"/>
  <c r="S2693" i="1"/>
  <c r="P2693" i="1"/>
  <c r="O2693" i="1"/>
  <c r="T2692" i="1"/>
  <c r="S2692" i="1"/>
  <c r="U2692" i="1" s="1"/>
  <c r="P2692" i="1"/>
  <c r="O2692" i="1"/>
  <c r="T2691" i="1"/>
  <c r="S2691" i="1"/>
  <c r="U2691" i="1" s="1"/>
  <c r="P2691" i="1"/>
  <c r="O2691" i="1"/>
  <c r="U2690" i="1"/>
  <c r="T2690" i="1"/>
  <c r="S2690" i="1"/>
  <c r="P2690" i="1"/>
  <c r="O2690" i="1"/>
  <c r="U2689" i="1"/>
  <c r="T2689" i="1"/>
  <c r="S2689" i="1"/>
  <c r="P2689" i="1"/>
  <c r="O2689" i="1"/>
  <c r="U2688" i="1"/>
  <c r="T2688" i="1"/>
  <c r="S2688" i="1"/>
  <c r="P2688" i="1"/>
  <c r="O2688" i="1"/>
  <c r="T2687" i="1"/>
  <c r="S2687" i="1"/>
  <c r="U2687" i="1" s="1"/>
  <c r="P2687" i="1"/>
  <c r="O2687" i="1"/>
  <c r="T2686" i="1"/>
  <c r="S2686" i="1"/>
  <c r="U2686" i="1" s="1"/>
  <c r="P2686" i="1"/>
  <c r="O2686" i="1"/>
  <c r="U2685" i="1"/>
  <c r="T2685" i="1"/>
  <c r="S2685" i="1"/>
  <c r="P2685" i="1"/>
  <c r="O2685" i="1"/>
  <c r="T2684" i="1"/>
  <c r="S2684" i="1"/>
  <c r="U2684" i="1" s="1"/>
  <c r="P2684" i="1"/>
  <c r="O2684" i="1"/>
  <c r="T2683" i="1"/>
  <c r="S2683" i="1"/>
  <c r="U2683" i="1" s="1"/>
  <c r="P2683" i="1"/>
  <c r="O2683" i="1"/>
  <c r="U2682" i="1"/>
  <c r="T2682" i="1"/>
  <c r="S2682" i="1"/>
  <c r="P2682" i="1"/>
  <c r="O2682" i="1"/>
  <c r="U2681" i="1"/>
  <c r="T2681" i="1"/>
  <c r="S2681" i="1"/>
  <c r="P2681" i="1"/>
  <c r="O2681" i="1"/>
  <c r="U2680" i="1"/>
  <c r="T2680" i="1"/>
  <c r="S2680" i="1"/>
  <c r="P2680" i="1"/>
  <c r="O2680" i="1"/>
  <c r="T2679" i="1"/>
  <c r="S2679" i="1"/>
  <c r="U2679" i="1" s="1"/>
  <c r="P2679" i="1"/>
  <c r="O2679" i="1"/>
  <c r="T2678" i="1"/>
  <c r="S2678" i="1"/>
  <c r="U2678" i="1" s="1"/>
  <c r="P2678" i="1"/>
  <c r="O2678" i="1"/>
  <c r="U2677" i="1"/>
  <c r="T2677" i="1"/>
  <c r="S2677" i="1"/>
  <c r="P2677" i="1"/>
  <c r="O2677" i="1"/>
  <c r="T2676" i="1"/>
  <c r="S2676" i="1"/>
  <c r="U2676" i="1" s="1"/>
  <c r="P2676" i="1"/>
  <c r="O2676" i="1"/>
  <c r="T2675" i="1"/>
  <c r="S2675" i="1"/>
  <c r="U2675" i="1" s="1"/>
  <c r="P2675" i="1"/>
  <c r="O2675" i="1"/>
  <c r="U2674" i="1"/>
  <c r="T2674" i="1"/>
  <c r="S2674" i="1"/>
  <c r="P2674" i="1"/>
  <c r="O2674" i="1"/>
  <c r="U2673" i="1"/>
  <c r="T2673" i="1"/>
  <c r="S2673" i="1"/>
  <c r="P2673" i="1"/>
  <c r="O2673" i="1"/>
  <c r="U2672" i="1"/>
  <c r="T2672" i="1"/>
  <c r="S2672" i="1"/>
  <c r="P2672" i="1"/>
  <c r="O2672" i="1"/>
  <c r="T2671" i="1"/>
  <c r="S2671" i="1"/>
  <c r="U2671" i="1" s="1"/>
  <c r="P2671" i="1"/>
  <c r="O2671" i="1"/>
  <c r="T2670" i="1"/>
  <c r="S2670" i="1"/>
  <c r="U2670" i="1" s="1"/>
  <c r="P2670" i="1"/>
  <c r="O2670" i="1"/>
  <c r="U2669" i="1"/>
  <c r="T2669" i="1"/>
  <c r="S2669" i="1"/>
  <c r="P2669" i="1"/>
  <c r="O2669" i="1"/>
  <c r="T2668" i="1"/>
  <c r="S2668" i="1"/>
  <c r="U2668" i="1" s="1"/>
  <c r="P2668" i="1"/>
  <c r="O2668" i="1"/>
  <c r="T2667" i="1"/>
  <c r="S2667" i="1"/>
  <c r="U2667" i="1" s="1"/>
  <c r="P2667" i="1"/>
  <c r="O2667" i="1"/>
  <c r="U2666" i="1"/>
  <c r="T2666" i="1"/>
  <c r="S2666" i="1"/>
  <c r="P2666" i="1"/>
  <c r="O2666" i="1"/>
  <c r="U2665" i="1"/>
  <c r="T2665" i="1"/>
  <c r="S2665" i="1"/>
  <c r="P2665" i="1"/>
  <c r="O2665" i="1"/>
  <c r="U2664" i="1"/>
  <c r="T2664" i="1"/>
  <c r="S2664" i="1"/>
  <c r="P2664" i="1"/>
  <c r="O2664" i="1"/>
  <c r="T2663" i="1"/>
  <c r="S2663" i="1"/>
  <c r="U2663" i="1" s="1"/>
  <c r="P2663" i="1"/>
  <c r="O2663" i="1"/>
  <c r="T2662" i="1"/>
  <c r="S2662" i="1"/>
  <c r="U2662" i="1" s="1"/>
  <c r="P2662" i="1"/>
  <c r="O2662" i="1"/>
  <c r="U2661" i="1"/>
  <c r="T2661" i="1"/>
  <c r="S2661" i="1"/>
  <c r="P2661" i="1"/>
  <c r="O2661" i="1"/>
  <c r="T2660" i="1"/>
  <c r="S2660" i="1"/>
  <c r="U2660" i="1" s="1"/>
  <c r="P2660" i="1"/>
  <c r="O2660" i="1"/>
  <c r="T2659" i="1"/>
  <c r="S2659" i="1"/>
  <c r="U2659" i="1" s="1"/>
  <c r="P2659" i="1"/>
  <c r="O2659" i="1"/>
  <c r="U2658" i="1"/>
  <c r="T2658" i="1"/>
  <c r="S2658" i="1"/>
  <c r="P2658" i="1"/>
  <c r="O2658" i="1"/>
  <c r="U2657" i="1"/>
  <c r="T2657" i="1"/>
  <c r="S2657" i="1"/>
  <c r="P2657" i="1"/>
  <c r="O2657" i="1"/>
  <c r="U2656" i="1"/>
  <c r="T2656" i="1"/>
  <c r="S2656" i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U2653" i="1"/>
  <c r="T2653" i="1"/>
  <c r="S2653" i="1"/>
  <c r="P2653" i="1"/>
  <c r="O2653" i="1"/>
  <c r="T2652" i="1"/>
  <c r="S2652" i="1"/>
  <c r="U2652" i="1" s="1"/>
  <c r="P2652" i="1"/>
  <c r="O2652" i="1"/>
  <c r="T2651" i="1"/>
  <c r="S2651" i="1"/>
  <c r="U2651" i="1" s="1"/>
  <c r="P2651" i="1"/>
  <c r="O2651" i="1"/>
  <c r="U2650" i="1"/>
  <c r="T2650" i="1"/>
  <c r="S2650" i="1"/>
  <c r="P2650" i="1"/>
  <c r="O2650" i="1"/>
  <c r="U2649" i="1"/>
  <c r="T2649" i="1"/>
  <c r="S2649" i="1"/>
  <c r="P2649" i="1"/>
  <c r="O2649" i="1"/>
  <c r="U2648" i="1"/>
  <c r="T2648" i="1"/>
  <c r="S2648" i="1"/>
  <c r="P2648" i="1"/>
  <c r="O2648" i="1"/>
  <c r="T2647" i="1"/>
  <c r="S2647" i="1"/>
  <c r="U2647" i="1" s="1"/>
  <c r="P2647" i="1"/>
  <c r="O2647" i="1"/>
  <c r="T2646" i="1"/>
  <c r="S2646" i="1"/>
  <c r="U2646" i="1" s="1"/>
  <c r="P2646" i="1"/>
  <c r="O2646" i="1"/>
  <c r="U2645" i="1"/>
  <c r="T2645" i="1"/>
  <c r="S2645" i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U2642" i="1"/>
  <c r="T2642" i="1"/>
  <c r="S2642" i="1"/>
  <c r="P2642" i="1"/>
  <c r="O2642" i="1"/>
  <c r="U2641" i="1"/>
  <c r="T2641" i="1"/>
  <c r="S2641" i="1"/>
  <c r="P2641" i="1"/>
  <c r="O2641" i="1"/>
  <c r="U2640" i="1"/>
  <c r="T2640" i="1"/>
  <c r="S2640" i="1"/>
  <c r="P2640" i="1"/>
  <c r="O2640" i="1"/>
  <c r="T2639" i="1"/>
  <c r="S2639" i="1"/>
  <c r="U2639" i="1" s="1"/>
  <c r="P2639" i="1"/>
  <c r="O2639" i="1"/>
  <c r="T2638" i="1"/>
  <c r="S2638" i="1"/>
  <c r="U2638" i="1" s="1"/>
  <c r="P2638" i="1"/>
  <c r="O2638" i="1"/>
  <c r="U2637" i="1"/>
  <c r="T2637" i="1"/>
  <c r="S2637" i="1"/>
  <c r="P2637" i="1"/>
  <c r="O2637" i="1"/>
  <c r="T2636" i="1"/>
  <c r="S2636" i="1"/>
  <c r="U2636" i="1" s="1"/>
  <c r="P2636" i="1"/>
  <c r="O2636" i="1"/>
  <c r="T2635" i="1"/>
  <c r="S2635" i="1"/>
  <c r="U2635" i="1" s="1"/>
  <c r="P2635" i="1"/>
  <c r="O2635" i="1"/>
  <c r="U2634" i="1"/>
  <c r="T2634" i="1"/>
  <c r="S2634" i="1"/>
  <c r="P2634" i="1"/>
  <c r="O2634" i="1"/>
  <c r="U2633" i="1"/>
  <c r="T2633" i="1"/>
  <c r="S2633" i="1"/>
  <c r="P2633" i="1"/>
  <c r="O2633" i="1"/>
  <c r="U2632" i="1"/>
  <c r="T2632" i="1"/>
  <c r="S2632" i="1"/>
  <c r="P2632" i="1"/>
  <c r="O2632" i="1"/>
  <c r="T2631" i="1"/>
  <c r="S2631" i="1"/>
  <c r="U2631" i="1" s="1"/>
  <c r="P2631" i="1"/>
  <c r="O2631" i="1"/>
  <c r="T2630" i="1"/>
  <c r="S2630" i="1"/>
  <c r="U2630" i="1" s="1"/>
  <c r="P2630" i="1"/>
  <c r="O2630" i="1"/>
  <c r="U2629" i="1"/>
  <c r="T2629" i="1"/>
  <c r="S2629" i="1"/>
  <c r="P2629" i="1"/>
  <c r="O2629" i="1"/>
  <c r="T2628" i="1"/>
  <c r="S2628" i="1"/>
  <c r="U2628" i="1" s="1"/>
  <c r="P2628" i="1"/>
  <c r="O2628" i="1"/>
  <c r="T2627" i="1"/>
  <c r="S2627" i="1"/>
  <c r="U2627" i="1" s="1"/>
  <c r="P2627" i="1"/>
  <c r="O2627" i="1"/>
  <c r="U2626" i="1"/>
  <c r="T2626" i="1"/>
  <c r="S2626" i="1"/>
  <c r="P2626" i="1"/>
  <c r="O2626" i="1"/>
  <c r="U2625" i="1"/>
  <c r="T2625" i="1"/>
  <c r="S2625" i="1"/>
  <c r="P2625" i="1"/>
  <c r="O2625" i="1"/>
  <c r="U2624" i="1"/>
  <c r="T2624" i="1"/>
  <c r="S2624" i="1"/>
  <c r="P2624" i="1"/>
  <c r="O2624" i="1"/>
  <c r="T2623" i="1"/>
  <c r="S2623" i="1"/>
  <c r="U2623" i="1" s="1"/>
  <c r="P2623" i="1"/>
  <c r="O2623" i="1"/>
  <c r="T2622" i="1"/>
  <c r="S2622" i="1"/>
  <c r="U2622" i="1" s="1"/>
  <c r="P2622" i="1"/>
  <c r="O2622" i="1"/>
  <c r="U2621" i="1"/>
  <c r="T2621" i="1"/>
  <c r="S2621" i="1"/>
  <c r="P2621" i="1"/>
  <c r="O2621" i="1"/>
  <c r="T2620" i="1"/>
  <c r="S2620" i="1"/>
  <c r="U2620" i="1" s="1"/>
  <c r="P2620" i="1"/>
  <c r="O2620" i="1"/>
  <c r="T2619" i="1"/>
  <c r="S2619" i="1"/>
  <c r="U2619" i="1" s="1"/>
  <c r="P2619" i="1"/>
  <c r="O2619" i="1"/>
  <c r="U2618" i="1"/>
  <c r="T2618" i="1"/>
  <c r="S2618" i="1"/>
  <c r="P2618" i="1"/>
  <c r="O2618" i="1"/>
  <c r="U2617" i="1"/>
  <c r="T2617" i="1"/>
  <c r="S2617" i="1"/>
  <c r="P2617" i="1"/>
  <c r="O2617" i="1"/>
  <c r="U2616" i="1"/>
  <c r="T2616" i="1"/>
  <c r="S2616" i="1"/>
  <c r="P2616" i="1"/>
  <c r="O2616" i="1"/>
  <c r="T2615" i="1"/>
  <c r="S2615" i="1"/>
  <c r="U2615" i="1" s="1"/>
  <c r="P2615" i="1"/>
  <c r="O2615" i="1"/>
  <c r="T2614" i="1"/>
  <c r="S2614" i="1"/>
  <c r="U2614" i="1" s="1"/>
  <c r="P2614" i="1"/>
  <c r="O2614" i="1"/>
  <c r="U2613" i="1"/>
  <c r="T2613" i="1"/>
  <c r="S2613" i="1"/>
  <c r="P2613" i="1"/>
  <c r="O2613" i="1"/>
  <c r="T2612" i="1"/>
  <c r="S2612" i="1"/>
  <c r="U2612" i="1" s="1"/>
  <c r="P2612" i="1"/>
  <c r="O2612" i="1"/>
  <c r="T2611" i="1"/>
  <c r="S2611" i="1"/>
  <c r="U2611" i="1" s="1"/>
  <c r="P2611" i="1"/>
  <c r="O2611" i="1"/>
  <c r="U2610" i="1"/>
  <c r="T2610" i="1"/>
  <c r="S2610" i="1"/>
  <c r="P2610" i="1"/>
  <c r="O2610" i="1"/>
  <c r="U2609" i="1"/>
  <c r="T2609" i="1"/>
  <c r="S2609" i="1"/>
  <c r="P2609" i="1"/>
  <c r="O2609" i="1"/>
  <c r="U2608" i="1"/>
  <c r="T2608" i="1"/>
  <c r="S2608" i="1"/>
  <c r="P2608" i="1"/>
  <c r="O2608" i="1"/>
  <c r="T2607" i="1"/>
  <c r="S2607" i="1"/>
  <c r="U2607" i="1" s="1"/>
  <c r="P2607" i="1"/>
  <c r="O2607" i="1"/>
  <c r="T2606" i="1"/>
  <c r="S2606" i="1"/>
  <c r="U2606" i="1" s="1"/>
  <c r="P2606" i="1"/>
  <c r="O2606" i="1"/>
  <c r="U2605" i="1"/>
  <c r="T2605" i="1"/>
  <c r="S2605" i="1"/>
  <c r="P2605" i="1"/>
  <c r="O2605" i="1"/>
  <c r="T2604" i="1"/>
  <c r="S2604" i="1"/>
  <c r="U2604" i="1" s="1"/>
  <c r="P2604" i="1"/>
  <c r="O2604" i="1"/>
  <c r="T2603" i="1"/>
  <c r="S2603" i="1"/>
  <c r="U2603" i="1" s="1"/>
  <c r="P2603" i="1"/>
  <c r="O2603" i="1"/>
  <c r="U2602" i="1"/>
  <c r="T2602" i="1"/>
  <c r="S2602" i="1"/>
  <c r="P2602" i="1"/>
  <c r="O2602" i="1"/>
  <c r="U2601" i="1"/>
  <c r="T2601" i="1"/>
  <c r="S2601" i="1"/>
  <c r="P2601" i="1"/>
  <c r="O2601" i="1"/>
  <c r="U2600" i="1"/>
  <c r="T2600" i="1"/>
  <c r="S2600" i="1"/>
  <c r="P2600" i="1"/>
  <c r="O2600" i="1"/>
  <c r="T2599" i="1"/>
  <c r="S2599" i="1"/>
  <c r="U2599" i="1" s="1"/>
  <c r="P2599" i="1"/>
  <c r="O2599" i="1"/>
  <c r="T2598" i="1"/>
  <c r="S2598" i="1"/>
  <c r="U2598" i="1" s="1"/>
  <c r="P2598" i="1"/>
  <c r="O2598" i="1"/>
  <c r="U2597" i="1"/>
  <c r="T2597" i="1"/>
  <c r="S2597" i="1"/>
  <c r="P2597" i="1"/>
  <c r="O2597" i="1"/>
  <c r="T2596" i="1"/>
  <c r="S2596" i="1"/>
  <c r="U2596" i="1" s="1"/>
  <c r="P2596" i="1"/>
  <c r="O2596" i="1"/>
  <c r="T2595" i="1"/>
  <c r="S2595" i="1"/>
  <c r="U2595" i="1" s="1"/>
  <c r="P2595" i="1"/>
  <c r="O2595" i="1"/>
  <c r="U2594" i="1"/>
  <c r="T2594" i="1"/>
  <c r="S2594" i="1"/>
  <c r="P2594" i="1"/>
  <c r="O2594" i="1"/>
  <c r="U2593" i="1"/>
  <c r="T2593" i="1"/>
  <c r="S2593" i="1"/>
  <c r="P2593" i="1"/>
  <c r="O2593" i="1"/>
  <c r="U2592" i="1"/>
  <c r="T2592" i="1"/>
  <c r="S2592" i="1"/>
  <c r="P2592" i="1"/>
  <c r="O2592" i="1"/>
  <c r="T2591" i="1"/>
  <c r="S2591" i="1"/>
  <c r="U2591" i="1" s="1"/>
  <c r="P2591" i="1"/>
  <c r="O2591" i="1"/>
  <c r="T2590" i="1"/>
  <c r="S2590" i="1"/>
  <c r="U2590" i="1" s="1"/>
  <c r="P2590" i="1"/>
  <c r="O2590" i="1"/>
  <c r="U2589" i="1"/>
  <c r="T2589" i="1"/>
  <c r="S2589" i="1"/>
  <c r="P2589" i="1"/>
  <c r="O2589" i="1"/>
  <c r="T2588" i="1"/>
  <c r="S2588" i="1"/>
  <c r="U2588" i="1" s="1"/>
  <c r="P2588" i="1"/>
  <c r="O2588" i="1"/>
  <c r="T2587" i="1"/>
  <c r="S2587" i="1"/>
  <c r="U2587" i="1" s="1"/>
  <c r="P2587" i="1"/>
  <c r="O2587" i="1"/>
  <c r="U2586" i="1"/>
  <c r="T2586" i="1"/>
  <c r="S2586" i="1"/>
  <c r="P2586" i="1"/>
  <c r="O2586" i="1"/>
  <c r="U2585" i="1"/>
  <c r="T2585" i="1"/>
  <c r="S2585" i="1"/>
  <c r="P2585" i="1"/>
  <c r="O2585" i="1"/>
  <c r="U2584" i="1"/>
  <c r="T2584" i="1"/>
  <c r="S2584" i="1"/>
  <c r="P2584" i="1"/>
  <c r="O2584" i="1"/>
  <c r="T2583" i="1"/>
  <c r="S2583" i="1"/>
  <c r="U2583" i="1" s="1"/>
  <c r="P2583" i="1"/>
  <c r="O2583" i="1"/>
  <c r="T2582" i="1"/>
  <c r="S2582" i="1"/>
  <c r="U2582" i="1" s="1"/>
  <c r="P2582" i="1"/>
  <c r="O2582" i="1"/>
  <c r="U2581" i="1"/>
  <c r="T2581" i="1"/>
  <c r="S2581" i="1"/>
  <c r="P2581" i="1"/>
  <c r="O2581" i="1"/>
  <c r="T2580" i="1"/>
  <c r="S2580" i="1"/>
  <c r="U2580" i="1" s="1"/>
  <c r="P2580" i="1"/>
  <c r="O2580" i="1"/>
  <c r="T2579" i="1"/>
  <c r="S2579" i="1"/>
  <c r="U2579" i="1" s="1"/>
  <c r="P2579" i="1"/>
  <c r="O2579" i="1"/>
  <c r="U2578" i="1"/>
  <c r="T2578" i="1"/>
  <c r="S2578" i="1"/>
  <c r="P2578" i="1"/>
  <c r="O2578" i="1"/>
  <c r="U2577" i="1"/>
  <c r="T2577" i="1"/>
  <c r="S2577" i="1"/>
  <c r="P2577" i="1"/>
  <c r="O2577" i="1"/>
  <c r="U2576" i="1"/>
  <c r="T2576" i="1"/>
  <c r="S2576" i="1"/>
  <c r="P2576" i="1"/>
  <c r="O2576" i="1"/>
  <c r="T2575" i="1"/>
  <c r="S2575" i="1"/>
  <c r="U2575" i="1" s="1"/>
  <c r="P2575" i="1"/>
  <c r="O2575" i="1"/>
  <c r="T2574" i="1"/>
  <c r="S2574" i="1"/>
  <c r="U2574" i="1" s="1"/>
  <c r="P2574" i="1"/>
  <c r="O2574" i="1"/>
  <c r="U2573" i="1"/>
  <c r="T2573" i="1"/>
  <c r="S2573" i="1"/>
  <c r="P2573" i="1"/>
  <c r="O2573" i="1"/>
  <c r="T2572" i="1"/>
  <c r="S2572" i="1"/>
  <c r="U2572" i="1" s="1"/>
  <c r="P2572" i="1"/>
  <c r="O2572" i="1"/>
  <c r="T2571" i="1"/>
  <c r="S2571" i="1"/>
  <c r="U2571" i="1" s="1"/>
  <c r="P2571" i="1"/>
  <c r="O2571" i="1"/>
  <c r="U2570" i="1"/>
  <c r="T2570" i="1"/>
  <c r="S2570" i="1"/>
  <c r="P2570" i="1"/>
  <c r="O2570" i="1"/>
  <c r="U2569" i="1"/>
  <c r="T2569" i="1"/>
  <c r="S2569" i="1"/>
  <c r="P2569" i="1"/>
  <c r="O2569" i="1"/>
  <c r="U2568" i="1"/>
  <c r="T2568" i="1"/>
  <c r="S2568" i="1"/>
  <c r="P2568" i="1"/>
  <c r="O2568" i="1"/>
  <c r="T2567" i="1"/>
  <c r="S2567" i="1"/>
  <c r="U2567" i="1" s="1"/>
  <c r="P2567" i="1"/>
  <c r="O2567" i="1"/>
  <c r="T2566" i="1"/>
  <c r="S2566" i="1"/>
  <c r="U2566" i="1" s="1"/>
  <c r="P2566" i="1"/>
  <c r="O2566" i="1"/>
  <c r="U2565" i="1"/>
  <c r="T2565" i="1"/>
  <c r="S2565" i="1"/>
  <c r="P2565" i="1"/>
  <c r="O2565" i="1"/>
  <c r="T2564" i="1"/>
  <c r="S2564" i="1"/>
  <c r="U2564" i="1" s="1"/>
  <c r="P2564" i="1"/>
  <c r="O2564" i="1"/>
  <c r="T2563" i="1"/>
  <c r="S2563" i="1"/>
  <c r="U2563" i="1" s="1"/>
  <c r="P2563" i="1"/>
  <c r="O2563" i="1"/>
  <c r="U2562" i="1"/>
  <c r="T2562" i="1"/>
  <c r="S2562" i="1"/>
  <c r="P2562" i="1"/>
  <c r="O2562" i="1"/>
  <c r="U2561" i="1"/>
  <c r="T2561" i="1"/>
  <c r="S2561" i="1"/>
  <c r="P2561" i="1"/>
  <c r="O2561" i="1"/>
  <c r="U2560" i="1"/>
  <c r="T2560" i="1"/>
  <c r="S2560" i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U2557" i="1"/>
  <c r="T2557" i="1"/>
  <c r="S2557" i="1"/>
  <c r="P2557" i="1"/>
  <c r="O2557" i="1"/>
  <c r="T2556" i="1"/>
  <c r="S2556" i="1"/>
  <c r="U2556" i="1" s="1"/>
  <c r="P2556" i="1"/>
  <c r="O2556" i="1"/>
  <c r="T2555" i="1"/>
  <c r="S2555" i="1"/>
  <c r="U2555" i="1" s="1"/>
  <c r="P2555" i="1"/>
  <c r="O2555" i="1"/>
  <c r="U2554" i="1"/>
  <c r="T2554" i="1"/>
  <c r="S2554" i="1"/>
  <c r="P2554" i="1"/>
  <c r="O2554" i="1"/>
  <c r="U2553" i="1"/>
  <c r="T2553" i="1"/>
  <c r="S2553" i="1"/>
  <c r="P2553" i="1"/>
  <c r="O2553" i="1"/>
  <c r="U2552" i="1"/>
  <c r="T2552" i="1"/>
  <c r="S2552" i="1"/>
  <c r="P2552" i="1"/>
  <c r="O2552" i="1"/>
  <c r="T2551" i="1"/>
  <c r="S2551" i="1"/>
  <c r="U2551" i="1" s="1"/>
  <c r="P2551" i="1"/>
  <c r="O2551" i="1"/>
  <c r="T2550" i="1"/>
  <c r="S2550" i="1"/>
  <c r="U2550" i="1" s="1"/>
  <c r="P2550" i="1"/>
  <c r="O2550" i="1"/>
  <c r="U2549" i="1"/>
  <c r="T2549" i="1"/>
  <c r="S2549" i="1"/>
  <c r="P2549" i="1"/>
  <c r="O2549" i="1"/>
  <c r="T2548" i="1"/>
  <c r="S2548" i="1"/>
  <c r="U2548" i="1" s="1"/>
  <c r="P2548" i="1"/>
  <c r="O2548" i="1"/>
  <c r="T2547" i="1"/>
  <c r="S2547" i="1"/>
  <c r="U2547" i="1" s="1"/>
  <c r="P2547" i="1"/>
  <c r="O2547" i="1"/>
  <c r="U2546" i="1"/>
  <c r="T2546" i="1"/>
  <c r="S2546" i="1"/>
  <c r="P2546" i="1"/>
  <c r="O2546" i="1"/>
  <c r="U2545" i="1"/>
  <c r="T2545" i="1"/>
  <c r="S2545" i="1"/>
  <c r="P2545" i="1"/>
  <c r="O2545" i="1"/>
  <c r="U2544" i="1"/>
  <c r="T2544" i="1"/>
  <c r="S2544" i="1"/>
  <c r="P2544" i="1"/>
  <c r="O2544" i="1"/>
  <c r="T2543" i="1"/>
  <c r="S2543" i="1"/>
  <c r="U2543" i="1" s="1"/>
  <c r="P2543" i="1"/>
  <c r="O2543" i="1"/>
  <c r="T2542" i="1"/>
  <c r="S2542" i="1"/>
  <c r="U2542" i="1" s="1"/>
  <c r="P2542" i="1"/>
  <c r="O2542" i="1"/>
  <c r="U2541" i="1"/>
  <c r="T2541" i="1"/>
  <c r="S2541" i="1"/>
  <c r="P2541" i="1"/>
  <c r="O2541" i="1"/>
  <c r="T2540" i="1"/>
  <c r="S2540" i="1"/>
  <c r="U2540" i="1" s="1"/>
  <c r="P2540" i="1"/>
  <c r="O2540" i="1"/>
  <c r="T2539" i="1"/>
  <c r="S2539" i="1"/>
  <c r="U2539" i="1" s="1"/>
  <c r="P2539" i="1"/>
  <c r="O2539" i="1"/>
  <c r="U2538" i="1"/>
  <c r="T2538" i="1"/>
  <c r="S2538" i="1"/>
  <c r="P2538" i="1"/>
  <c r="O2538" i="1"/>
  <c r="U2537" i="1"/>
  <c r="T2537" i="1"/>
  <c r="S2537" i="1"/>
  <c r="P2537" i="1"/>
  <c r="O2537" i="1"/>
  <c r="U2536" i="1"/>
  <c r="T2536" i="1"/>
  <c r="S2536" i="1"/>
  <c r="P2536" i="1"/>
  <c r="O2536" i="1"/>
  <c r="T2535" i="1"/>
  <c r="S2535" i="1"/>
  <c r="U2535" i="1" s="1"/>
  <c r="P2535" i="1"/>
  <c r="O2535" i="1"/>
  <c r="T2534" i="1"/>
  <c r="S2534" i="1"/>
  <c r="U2534" i="1" s="1"/>
  <c r="P2534" i="1"/>
  <c r="O2534" i="1"/>
  <c r="U2533" i="1"/>
  <c r="T2533" i="1"/>
  <c r="S2533" i="1"/>
  <c r="P2533" i="1"/>
  <c r="O2533" i="1"/>
  <c r="T2532" i="1"/>
  <c r="S2532" i="1"/>
  <c r="U2532" i="1" s="1"/>
  <c r="P2532" i="1"/>
  <c r="O2532" i="1"/>
  <c r="T2531" i="1"/>
  <c r="S2531" i="1"/>
  <c r="U2531" i="1" s="1"/>
  <c r="P2531" i="1"/>
  <c r="O2531" i="1"/>
  <c r="U2530" i="1"/>
  <c r="T2530" i="1"/>
  <c r="S2530" i="1"/>
  <c r="P2530" i="1"/>
  <c r="O2530" i="1"/>
  <c r="U2529" i="1"/>
  <c r="T2529" i="1"/>
  <c r="S2529" i="1"/>
  <c r="P2529" i="1"/>
  <c r="O2529" i="1"/>
  <c r="U2528" i="1"/>
  <c r="T2528" i="1"/>
  <c r="S2528" i="1"/>
  <c r="P2528" i="1"/>
  <c r="O2528" i="1"/>
  <c r="T2527" i="1"/>
  <c r="S2527" i="1"/>
  <c r="U2527" i="1" s="1"/>
  <c r="P2527" i="1"/>
  <c r="O2527" i="1"/>
  <c r="T2526" i="1"/>
  <c r="S2526" i="1"/>
  <c r="U2526" i="1" s="1"/>
  <c r="P2526" i="1"/>
  <c r="O2526" i="1"/>
  <c r="U2525" i="1"/>
  <c r="T2525" i="1"/>
  <c r="S2525" i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U2522" i="1"/>
  <c r="T2522" i="1"/>
  <c r="S2522" i="1"/>
  <c r="P2522" i="1"/>
  <c r="O2522" i="1"/>
  <c r="U2521" i="1"/>
  <c r="T2521" i="1"/>
  <c r="S2521" i="1"/>
  <c r="P2521" i="1"/>
  <c r="O2521" i="1"/>
  <c r="U2520" i="1"/>
  <c r="T2520" i="1"/>
  <c r="S2520" i="1"/>
  <c r="P2520" i="1"/>
  <c r="O2520" i="1"/>
  <c r="T2519" i="1"/>
  <c r="S2519" i="1"/>
  <c r="U2519" i="1" s="1"/>
  <c r="P2519" i="1"/>
  <c r="O2519" i="1"/>
  <c r="T2518" i="1"/>
  <c r="S2518" i="1"/>
  <c r="U2518" i="1" s="1"/>
  <c r="P2518" i="1"/>
  <c r="O2518" i="1"/>
  <c r="U2517" i="1"/>
  <c r="T2517" i="1"/>
  <c r="S2517" i="1"/>
  <c r="P2517" i="1"/>
  <c r="O2517" i="1"/>
  <c r="T2516" i="1"/>
  <c r="S2516" i="1"/>
  <c r="U2516" i="1" s="1"/>
  <c r="P2516" i="1"/>
  <c r="O2516" i="1"/>
  <c r="T2515" i="1"/>
  <c r="S2515" i="1"/>
  <c r="U2515" i="1" s="1"/>
  <c r="P2515" i="1"/>
  <c r="O2515" i="1"/>
  <c r="U2514" i="1"/>
  <c r="T2514" i="1"/>
  <c r="S2514" i="1"/>
  <c r="P2514" i="1"/>
  <c r="O2514" i="1"/>
  <c r="U2513" i="1"/>
  <c r="T2513" i="1"/>
  <c r="S2513" i="1"/>
  <c r="P2513" i="1"/>
  <c r="O2513" i="1"/>
  <c r="U2512" i="1"/>
  <c r="T2512" i="1"/>
  <c r="S2512" i="1"/>
  <c r="P2512" i="1"/>
  <c r="O2512" i="1"/>
  <c r="T2511" i="1"/>
  <c r="S2511" i="1"/>
  <c r="U2511" i="1" s="1"/>
  <c r="P2511" i="1"/>
  <c r="O2511" i="1"/>
  <c r="T2510" i="1"/>
  <c r="S2510" i="1"/>
  <c r="U2510" i="1" s="1"/>
  <c r="P2510" i="1"/>
  <c r="O2510" i="1"/>
  <c r="U2509" i="1"/>
  <c r="T2509" i="1"/>
  <c r="S2509" i="1"/>
  <c r="P2509" i="1"/>
  <c r="O2509" i="1"/>
  <c r="T2508" i="1"/>
  <c r="S2508" i="1"/>
  <c r="U2508" i="1" s="1"/>
  <c r="P2508" i="1"/>
  <c r="O2508" i="1"/>
  <c r="T2507" i="1"/>
  <c r="S2507" i="1"/>
  <c r="U2507" i="1" s="1"/>
  <c r="P2507" i="1"/>
  <c r="O2507" i="1"/>
  <c r="U2506" i="1"/>
  <c r="T2506" i="1"/>
  <c r="S2506" i="1"/>
  <c r="P2506" i="1"/>
  <c r="O2506" i="1"/>
  <c r="U2505" i="1"/>
  <c r="T2505" i="1"/>
  <c r="S2505" i="1"/>
  <c r="P2505" i="1"/>
  <c r="O2505" i="1"/>
  <c r="U2504" i="1"/>
  <c r="T2504" i="1"/>
  <c r="S2504" i="1"/>
  <c r="P2504" i="1"/>
  <c r="O2504" i="1"/>
  <c r="T2503" i="1"/>
  <c r="S2503" i="1"/>
  <c r="U2503" i="1" s="1"/>
  <c r="P2503" i="1"/>
  <c r="O2503" i="1"/>
  <c r="T2502" i="1"/>
  <c r="S2502" i="1"/>
  <c r="U2502" i="1" s="1"/>
  <c r="P2502" i="1"/>
  <c r="O2502" i="1"/>
  <c r="U2501" i="1"/>
  <c r="T2501" i="1"/>
  <c r="S2501" i="1"/>
  <c r="P2501" i="1"/>
  <c r="O2501" i="1"/>
  <c r="T2500" i="1"/>
  <c r="S2500" i="1"/>
  <c r="U2500" i="1" s="1"/>
  <c r="P2500" i="1"/>
  <c r="O2500" i="1"/>
  <c r="T2499" i="1"/>
  <c r="S2499" i="1"/>
  <c r="U2499" i="1" s="1"/>
  <c r="P2499" i="1"/>
  <c r="O2499" i="1"/>
  <c r="U2498" i="1"/>
  <c r="T2498" i="1"/>
  <c r="S2498" i="1"/>
  <c r="P2498" i="1"/>
  <c r="O2498" i="1"/>
  <c r="U2497" i="1"/>
  <c r="T2497" i="1"/>
  <c r="S2497" i="1"/>
  <c r="P2497" i="1"/>
  <c r="O2497" i="1"/>
  <c r="U2496" i="1"/>
  <c r="T2496" i="1"/>
  <c r="S2496" i="1"/>
  <c r="P2496" i="1"/>
  <c r="O2496" i="1"/>
  <c r="T2495" i="1"/>
  <c r="S2495" i="1"/>
  <c r="U2495" i="1" s="1"/>
  <c r="P2495" i="1"/>
  <c r="O2495" i="1"/>
  <c r="T2494" i="1"/>
  <c r="S2494" i="1"/>
  <c r="U2494" i="1" s="1"/>
  <c r="P2494" i="1"/>
  <c r="O2494" i="1"/>
  <c r="U2493" i="1"/>
  <c r="T2493" i="1"/>
  <c r="S2493" i="1"/>
  <c r="P2493" i="1"/>
  <c r="O2493" i="1"/>
  <c r="T2492" i="1"/>
  <c r="S2492" i="1"/>
  <c r="U2492" i="1" s="1"/>
  <c r="P2492" i="1"/>
  <c r="O2492" i="1"/>
  <c r="T2491" i="1"/>
  <c r="S2491" i="1"/>
  <c r="U2491" i="1" s="1"/>
  <c r="P2491" i="1"/>
  <c r="O2491" i="1"/>
  <c r="U2490" i="1"/>
  <c r="T2490" i="1"/>
  <c r="S2490" i="1"/>
  <c r="P2490" i="1"/>
  <c r="O2490" i="1"/>
  <c r="U2489" i="1"/>
  <c r="T2489" i="1"/>
  <c r="S2489" i="1"/>
  <c r="P2489" i="1"/>
  <c r="O2489" i="1"/>
  <c r="U2488" i="1"/>
  <c r="T2488" i="1"/>
  <c r="S2488" i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U2485" i="1"/>
  <c r="T2485" i="1"/>
  <c r="S2485" i="1"/>
  <c r="P2485" i="1"/>
  <c r="O2485" i="1"/>
  <c r="T2484" i="1"/>
  <c r="S2484" i="1"/>
  <c r="U2484" i="1" s="1"/>
  <c r="P2484" i="1"/>
  <c r="O2484" i="1"/>
  <c r="T2483" i="1"/>
  <c r="S2483" i="1"/>
  <c r="U2483" i="1" s="1"/>
  <c r="P2483" i="1"/>
  <c r="O2483" i="1"/>
  <c r="U2482" i="1"/>
  <c r="T2482" i="1"/>
  <c r="S2482" i="1"/>
  <c r="P2482" i="1"/>
  <c r="O2482" i="1"/>
  <c r="U2481" i="1"/>
  <c r="T2481" i="1"/>
  <c r="S2481" i="1"/>
  <c r="P2481" i="1"/>
  <c r="O2481" i="1"/>
  <c r="U2480" i="1"/>
  <c r="T2480" i="1"/>
  <c r="S2480" i="1"/>
  <c r="P2480" i="1"/>
  <c r="O2480" i="1"/>
  <c r="T2479" i="1"/>
  <c r="S2479" i="1"/>
  <c r="U2479" i="1" s="1"/>
  <c r="P2479" i="1"/>
  <c r="O2479" i="1"/>
  <c r="T2478" i="1"/>
  <c r="S2478" i="1"/>
  <c r="U2478" i="1" s="1"/>
  <c r="P2478" i="1"/>
  <c r="O2478" i="1"/>
  <c r="U2477" i="1"/>
  <c r="T2477" i="1"/>
  <c r="S2477" i="1"/>
  <c r="P2477" i="1"/>
  <c r="O2477" i="1"/>
  <c r="T2476" i="1"/>
  <c r="S2476" i="1"/>
  <c r="U2476" i="1" s="1"/>
  <c r="P2476" i="1"/>
  <c r="O2476" i="1"/>
  <c r="T2475" i="1"/>
  <c r="S2475" i="1"/>
  <c r="U2475" i="1" s="1"/>
  <c r="P2475" i="1"/>
  <c r="O2475" i="1"/>
  <c r="U2474" i="1"/>
  <c r="T2474" i="1"/>
  <c r="S2474" i="1"/>
  <c r="P2474" i="1"/>
  <c r="O2474" i="1"/>
  <c r="U2473" i="1"/>
  <c r="T2473" i="1"/>
  <c r="S2473" i="1"/>
  <c r="P2473" i="1"/>
  <c r="O2473" i="1"/>
  <c r="U2472" i="1"/>
  <c r="T2472" i="1"/>
  <c r="S2472" i="1"/>
  <c r="P2472" i="1"/>
  <c r="O2472" i="1"/>
  <c r="T2471" i="1"/>
  <c r="S2471" i="1"/>
  <c r="U2471" i="1" s="1"/>
  <c r="P2471" i="1"/>
  <c r="O2471" i="1"/>
  <c r="T2470" i="1"/>
  <c r="S2470" i="1"/>
  <c r="U2470" i="1" s="1"/>
  <c r="P2470" i="1"/>
  <c r="O2470" i="1"/>
  <c r="U2469" i="1"/>
  <c r="T2469" i="1"/>
  <c r="S2469" i="1"/>
  <c r="P2469" i="1"/>
  <c r="O2469" i="1"/>
  <c r="T2468" i="1"/>
  <c r="S2468" i="1"/>
  <c r="U2468" i="1" s="1"/>
  <c r="P2468" i="1"/>
  <c r="O2468" i="1"/>
  <c r="T2467" i="1"/>
  <c r="S2467" i="1"/>
  <c r="U2467" i="1" s="1"/>
  <c r="P2467" i="1"/>
  <c r="O2467" i="1"/>
  <c r="U2466" i="1"/>
  <c r="T2466" i="1"/>
  <c r="S2466" i="1"/>
  <c r="P2466" i="1"/>
  <c r="O2466" i="1"/>
  <c r="U2465" i="1"/>
  <c r="T2465" i="1"/>
  <c r="S2465" i="1"/>
  <c r="P2465" i="1"/>
  <c r="O2465" i="1"/>
  <c r="U2464" i="1"/>
  <c r="T2464" i="1"/>
  <c r="S2464" i="1"/>
  <c r="P2464" i="1"/>
  <c r="O2464" i="1"/>
  <c r="T2463" i="1"/>
  <c r="S2463" i="1"/>
  <c r="U2463" i="1" s="1"/>
  <c r="P2463" i="1"/>
  <c r="O2463" i="1"/>
  <c r="T2462" i="1"/>
  <c r="S2462" i="1"/>
  <c r="U2462" i="1" s="1"/>
  <c r="P2462" i="1"/>
  <c r="O2462" i="1"/>
  <c r="U2461" i="1"/>
  <c r="T2461" i="1"/>
  <c r="S2461" i="1"/>
  <c r="P2461" i="1"/>
  <c r="O2461" i="1"/>
  <c r="T2460" i="1"/>
  <c r="S2460" i="1"/>
  <c r="U2460" i="1" s="1"/>
  <c r="P2460" i="1"/>
  <c r="O2460" i="1"/>
  <c r="T2459" i="1"/>
  <c r="S2459" i="1"/>
  <c r="U2459" i="1" s="1"/>
  <c r="P2459" i="1"/>
  <c r="O2459" i="1"/>
  <c r="U2458" i="1"/>
  <c r="T2458" i="1"/>
  <c r="S2458" i="1"/>
  <c r="P2458" i="1"/>
  <c r="O2458" i="1"/>
  <c r="U2457" i="1"/>
  <c r="T2457" i="1"/>
  <c r="S2457" i="1"/>
  <c r="P2457" i="1"/>
  <c r="O2457" i="1"/>
  <c r="U2456" i="1"/>
  <c r="T2456" i="1"/>
  <c r="S2456" i="1"/>
  <c r="P2456" i="1"/>
  <c r="O2456" i="1"/>
  <c r="T2455" i="1"/>
  <c r="S2455" i="1"/>
  <c r="U2455" i="1" s="1"/>
  <c r="P2455" i="1"/>
  <c r="O2455" i="1"/>
  <c r="T2454" i="1"/>
  <c r="S2454" i="1"/>
  <c r="U2454" i="1" s="1"/>
  <c r="P2454" i="1"/>
  <c r="O2454" i="1"/>
  <c r="U2453" i="1"/>
  <c r="T2453" i="1"/>
  <c r="S2453" i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U2450" i="1"/>
  <c r="T2450" i="1"/>
  <c r="S2450" i="1"/>
  <c r="P2450" i="1"/>
  <c r="O2450" i="1"/>
  <c r="U2449" i="1"/>
  <c r="T2449" i="1"/>
  <c r="S2449" i="1"/>
  <c r="P2449" i="1"/>
  <c r="O2449" i="1"/>
  <c r="U2448" i="1"/>
  <c r="T2448" i="1"/>
  <c r="S2448" i="1"/>
  <c r="P2448" i="1"/>
  <c r="O2448" i="1"/>
  <c r="T2447" i="1"/>
  <c r="S2447" i="1"/>
  <c r="U2447" i="1" s="1"/>
  <c r="P2447" i="1"/>
  <c r="O2447" i="1"/>
  <c r="T2446" i="1"/>
  <c r="S2446" i="1"/>
  <c r="U2446" i="1" s="1"/>
  <c r="P2446" i="1"/>
  <c r="O2446" i="1"/>
  <c r="U2445" i="1"/>
  <c r="T2445" i="1"/>
  <c r="S2445" i="1"/>
  <c r="P2445" i="1"/>
  <c r="O2445" i="1"/>
  <c r="T2444" i="1"/>
  <c r="S2444" i="1"/>
  <c r="U2444" i="1" s="1"/>
  <c r="P2444" i="1"/>
  <c r="O2444" i="1"/>
  <c r="T2443" i="1"/>
  <c r="S2443" i="1"/>
  <c r="U2443" i="1" s="1"/>
  <c r="P2443" i="1"/>
  <c r="O2443" i="1"/>
  <c r="U2442" i="1"/>
  <c r="T2442" i="1"/>
  <c r="S2442" i="1"/>
  <c r="P2442" i="1"/>
  <c r="O2442" i="1"/>
  <c r="U2441" i="1"/>
  <c r="T2441" i="1"/>
  <c r="S2441" i="1"/>
  <c r="P2441" i="1"/>
  <c r="O2441" i="1"/>
  <c r="U2440" i="1"/>
  <c r="T2440" i="1"/>
  <c r="S2440" i="1"/>
  <c r="P2440" i="1"/>
  <c r="O2440" i="1"/>
  <c r="T2439" i="1"/>
  <c r="S2439" i="1"/>
  <c r="U2439" i="1" s="1"/>
  <c r="P2439" i="1"/>
  <c r="O2439" i="1"/>
  <c r="T2438" i="1"/>
  <c r="S2438" i="1"/>
  <c r="U2438" i="1" s="1"/>
  <c r="P2438" i="1"/>
  <c r="O2438" i="1"/>
  <c r="U2437" i="1"/>
  <c r="T2437" i="1"/>
  <c r="S2437" i="1"/>
  <c r="P2437" i="1"/>
  <c r="O2437" i="1"/>
  <c r="T2436" i="1"/>
  <c r="S2436" i="1"/>
  <c r="U2436" i="1" s="1"/>
  <c r="P2436" i="1"/>
  <c r="O2436" i="1"/>
  <c r="T2435" i="1"/>
  <c r="S2435" i="1"/>
  <c r="U2435" i="1" s="1"/>
  <c r="P2435" i="1"/>
  <c r="O2435" i="1"/>
  <c r="U2434" i="1"/>
  <c r="T2434" i="1"/>
  <c r="S2434" i="1"/>
  <c r="P2434" i="1"/>
  <c r="O2434" i="1"/>
  <c r="U2433" i="1"/>
  <c r="T2433" i="1"/>
  <c r="S2433" i="1"/>
  <c r="P2433" i="1"/>
  <c r="O2433" i="1"/>
  <c r="U2432" i="1"/>
  <c r="T2432" i="1"/>
  <c r="S2432" i="1"/>
  <c r="P2432" i="1"/>
  <c r="O2432" i="1"/>
  <c r="T2431" i="1"/>
  <c r="S2431" i="1"/>
  <c r="U2431" i="1" s="1"/>
  <c r="P2431" i="1"/>
  <c r="O2431" i="1"/>
  <c r="T2430" i="1"/>
  <c r="S2430" i="1"/>
  <c r="U2430" i="1" s="1"/>
  <c r="P2430" i="1"/>
  <c r="O2430" i="1"/>
  <c r="U2429" i="1"/>
  <c r="T2429" i="1"/>
  <c r="S2429" i="1"/>
  <c r="P2429" i="1"/>
  <c r="O2429" i="1"/>
  <c r="T2428" i="1"/>
  <c r="S2428" i="1"/>
  <c r="U2428" i="1" s="1"/>
  <c r="P2428" i="1"/>
  <c r="O2428" i="1"/>
  <c r="T2427" i="1"/>
  <c r="S2427" i="1"/>
  <c r="U2427" i="1" s="1"/>
  <c r="P2427" i="1"/>
  <c r="O2427" i="1"/>
  <c r="U2426" i="1"/>
  <c r="T2426" i="1"/>
  <c r="S2426" i="1"/>
  <c r="P2426" i="1"/>
  <c r="O2426" i="1"/>
  <c r="U2425" i="1"/>
  <c r="T2425" i="1"/>
  <c r="S2425" i="1"/>
  <c r="P2425" i="1"/>
  <c r="O2425" i="1"/>
  <c r="U2424" i="1"/>
  <c r="T2424" i="1"/>
  <c r="S2424" i="1"/>
  <c r="P2424" i="1"/>
  <c r="O2424" i="1"/>
  <c r="T2423" i="1"/>
  <c r="S2423" i="1"/>
  <c r="U2423" i="1" s="1"/>
  <c r="P2423" i="1"/>
  <c r="O2423" i="1"/>
  <c r="T2422" i="1"/>
  <c r="S2422" i="1"/>
  <c r="U2422" i="1" s="1"/>
  <c r="P2422" i="1"/>
  <c r="O2422" i="1"/>
  <c r="U2421" i="1"/>
  <c r="T2421" i="1"/>
  <c r="S2421" i="1"/>
  <c r="P2421" i="1"/>
  <c r="O2421" i="1"/>
  <c r="T2420" i="1"/>
  <c r="S2420" i="1"/>
  <c r="U2420" i="1" s="1"/>
  <c r="P2420" i="1"/>
  <c r="O2420" i="1"/>
  <c r="T2419" i="1"/>
  <c r="S2419" i="1"/>
  <c r="U2419" i="1" s="1"/>
  <c r="P2419" i="1"/>
  <c r="O2419" i="1"/>
  <c r="U2418" i="1"/>
  <c r="T2418" i="1"/>
  <c r="S2418" i="1"/>
  <c r="P2418" i="1"/>
  <c r="O2418" i="1"/>
  <c r="U2417" i="1"/>
  <c r="T2417" i="1"/>
  <c r="S2417" i="1"/>
  <c r="P2417" i="1"/>
  <c r="O2417" i="1"/>
  <c r="U2416" i="1"/>
  <c r="T2416" i="1"/>
  <c r="S2416" i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U2413" i="1"/>
  <c r="T2413" i="1"/>
  <c r="S2413" i="1"/>
  <c r="P2413" i="1"/>
  <c r="O2413" i="1"/>
  <c r="T2412" i="1"/>
  <c r="S2412" i="1"/>
  <c r="U2412" i="1" s="1"/>
  <c r="P2412" i="1"/>
  <c r="O2412" i="1"/>
  <c r="T2411" i="1"/>
  <c r="S2411" i="1"/>
  <c r="U2411" i="1" s="1"/>
  <c r="P2411" i="1"/>
  <c r="O2411" i="1"/>
  <c r="U2410" i="1"/>
  <c r="T2410" i="1"/>
  <c r="S2410" i="1"/>
  <c r="P2410" i="1"/>
  <c r="O2410" i="1"/>
  <c r="U2409" i="1"/>
  <c r="T2409" i="1"/>
  <c r="S2409" i="1"/>
  <c r="P2409" i="1"/>
  <c r="O2409" i="1"/>
  <c r="U2408" i="1"/>
  <c r="T2408" i="1"/>
  <c r="S2408" i="1"/>
  <c r="P2408" i="1"/>
  <c r="O2408" i="1"/>
  <c r="T2407" i="1"/>
  <c r="S2407" i="1"/>
  <c r="U2407" i="1" s="1"/>
  <c r="P2407" i="1"/>
  <c r="O2407" i="1"/>
  <c r="T2406" i="1"/>
  <c r="S2406" i="1"/>
  <c r="U2406" i="1" s="1"/>
  <c r="P2406" i="1"/>
  <c r="O2406" i="1"/>
  <c r="U2405" i="1"/>
  <c r="T2405" i="1"/>
  <c r="S2405" i="1"/>
  <c r="P2405" i="1"/>
  <c r="O2405" i="1"/>
  <c r="T2404" i="1"/>
  <c r="S2404" i="1"/>
  <c r="U2404" i="1" s="1"/>
  <c r="P2404" i="1"/>
  <c r="O2404" i="1"/>
  <c r="T2403" i="1"/>
  <c r="S2403" i="1"/>
  <c r="U2403" i="1" s="1"/>
  <c r="P2403" i="1"/>
  <c r="O2403" i="1"/>
  <c r="U2402" i="1"/>
  <c r="T2402" i="1"/>
  <c r="S2402" i="1"/>
  <c r="P2402" i="1"/>
  <c r="O2402" i="1"/>
  <c r="U2401" i="1"/>
  <c r="T2401" i="1"/>
  <c r="S2401" i="1"/>
  <c r="P2401" i="1"/>
  <c r="O2401" i="1"/>
  <c r="U2400" i="1"/>
  <c r="T2400" i="1"/>
  <c r="S2400" i="1"/>
  <c r="P2400" i="1"/>
  <c r="O2400" i="1"/>
  <c r="T2399" i="1"/>
  <c r="S2399" i="1"/>
  <c r="U2399" i="1" s="1"/>
  <c r="P2399" i="1"/>
  <c r="O2399" i="1"/>
  <c r="T2398" i="1"/>
  <c r="S2398" i="1"/>
  <c r="U2398" i="1" s="1"/>
  <c r="P2398" i="1"/>
  <c r="O2398" i="1"/>
  <c r="U2397" i="1"/>
  <c r="T2397" i="1"/>
  <c r="S2397" i="1"/>
  <c r="P2397" i="1"/>
  <c r="O2397" i="1"/>
  <c r="T2396" i="1"/>
  <c r="S2396" i="1"/>
  <c r="U2396" i="1" s="1"/>
  <c r="P2396" i="1"/>
  <c r="O2396" i="1"/>
  <c r="T2395" i="1"/>
  <c r="S2395" i="1"/>
  <c r="U2395" i="1" s="1"/>
  <c r="P2395" i="1"/>
  <c r="O2395" i="1"/>
  <c r="U2394" i="1"/>
  <c r="T2394" i="1"/>
  <c r="S2394" i="1"/>
  <c r="P2394" i="1"/>
  <c r="O2394" i="1"/>
  <c r="U2393" i="1"/>
  <c r="T2393" i="1"/>
  <c r="S2393" i="1"/>
  <c r="P2393" i="1"/>
  <c r="O2393" i="1"/>
  <c r="U2392" i="1"/>
  <c r="T2392" i="1"/>
  <c r="S2392" i="1"/>
  <c r="P2392" i="1"/>
  <c r="O2392" i="1"/>
  <c r="T2391" i="1"/>
  <c r="S2391" i="1"/>
  <c r="U2391" i="1" s="1"/>
  <c r="P2391" i="1"/>
  <c r="O2391" i="1"/>
  <c r="T2390" i="1"/>
  <c r="S2390" i="1"/>
  <c r="U2390" i="1" s="1"/>
  <c r="P2390" i="1"/>
  <c r="O2390" i="1"/>
  <c r="U2389" i="1"/>
  <c r="T2389" i="1"/>
  <c r="S2389" i="1"/>
  <c r="P2389" i="1"/>
  <c r="O2389" i="1"/>
  <c r="T2388" i="1"/>
  <c r="S2388" i="1"/>
  <c r="U2388" i="1" s="1"/>
  <c r="P2388" i="1"/>
  <c r="O2388" i="1"/>
  <c r="T2387" i="1"/>
  <c r="S2387" i="1"/>
  <c r="U2387" i="1" s="1"/>
  <c r="P2387" i="1"/>
  <c r="O2387" i="1"/>
  <c r="U2386" i="1"/>
  <c r="T2386" i="1"/>
  <c r="S2386" i="1"/>
  <c r="P2386" i="1"/>
  <c r="O2386" i="1"/>
  <c r="U2385" i="1"/>
  <c r="T2385" i="1"/>
  <c r="S2385" i="1"/>
  <c r="P2385" i="1"/>
  <c r="O2385" i="1"/>
  <c r="U2384" i="1"/>
  <c r="T2384" i="1"/>
  <c r="S2384" i="1"/>
  <c r="P2384" i="1"/>
  <c r="O2384" i="1"/>
  <c r="T2383" i="1"/>
  <c r="S2383" i="1"/>
  <c r="U2383" i="1" s="1"/>
  <c r="P2383" i="1"/>
  <c r="O2383" i="1"/>
  <c r="T2382" i="1"/>
  <c r="S2382" i="1"/>
  <c r="U2382" i="1" s="1"/>
  <c r="P2382" i="1"/>
  <c r="O2382" i="1"/>
  <c r="U2381" i="1"/>
  <c r="T2381" i="1"/>
  <c r="S2381" i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U2378" i="1"/>
  <c r="T2378" i="1"/>
  <c r="S2378" i="1"/>
  <c r="P2378" i="1"/>
  <c r="O2378" i="1"/>
  <c r="U2377" i="1"/>
  <c r="T2377" i="1"/>
  <c r="S2377" i="1"/>
  <c r="P2377" i="1"/>
  <c r="O2377" i="1"/>
  <c r="U2376" i="1"/>
  <c r="T2376" i="1"/>
  <c r="S2376" i="1"/>
  <c r="P2376" i="1"/>
  <c r="O2376" i="1"/>
  <c r="T2375" i="1"/>
  <c r="S2375" i="1"/>
  <c r="U2375" i="1" s="1"/>
  <c r="P2375" i="1"/>
  <c r="O2375" i="1"/>
  <c r="T2374" i="1"/>
  <c r="S2374" i="1"/>
  <c r="U2374" i="1" s="1"/>
  <c r="P2374" i="1"/>
  <c r="O2374" i="1"/>
  <c r="U2373" i="1"/>
  <c r="T2373" i="1"/>
  <c r="S2373" i="1"/>
  <c r="P2373" i="1"/>
  <c r="O2373" i="1"/>
  <c r="T2372" i="1"/>
  <c r="S2372" i="1"/>
  <c r="U2372" i="1" s="1"/>
  <c r="P2372" i="1"/>
  <c r="O2372" i="1"/>
  <c r="T2371" i="1"/>
  <c r="S2371" i="1"/>
  <c r="U2371" i="1" s="1"/>
  <c r="P2371" i="1"/>
  <c r="O2371" i="1"/>
  <c r="U2370" i="1"/>
  <c r="T2370" i="1"/>
  <c r="S2370" i="1"/>
  <c r="P2370" i="1"/>
  <c r="O2370" i="1"/>
  <c r="U2369" i="1"/>
  <c r="T2369" i="1"/>
  <c r="S2369" i="1"/>
  <c r="P2369" i="1"/>
  <c r="O2369" i="1"/>
  <c r="U2368" i="1"/>
  <c r="T2368" i="1"/>
  <c r="S2368" i="1"/>
  <c r="P2368" i="1"/>
  <c r="O2368" i="1"/>
  <c r="T2367" i="1"/>
  <c r="S2367" i="1"/>
  <c r="U2367" i="1" s="1"/>
  <c r="P2367" i="1"/>
  <c r="O2367" i="1"/>
  <c r="T2366" i="1"/>
  <c r="S2366" i="1"/>
  <c r="U2366" i="1" s="1"/>
  <c r="P2366" i="1"/>
  <c r="O2366" i="1"/>
  <c r="U2365" i="1"/>
  <c r="T2365" i="1"/>
  <c r="S2365" i="1"/>
  <c r="P2365" i="1"/>
  <c r="O2365" i="1"/>
  <c r="T2364" i="1"/>
  <c r="S2364" i="1"/>
  <c r="U2364" i="1" s="1"/>
  <c r="P2364" i="1"/>
  <c r="O2364" i="1"/>
  <c r="T2363" i="1"/>
  <c r="S2363" i="1"/>
  <c r="U2363" i="1" s="1"/>
  <c r="P2363" i="1"/>
  <c r="O2363" i="1"/>
  <c r="U2362" i="1"/>
  <c r="T2362" i="1"/>
  <c r="S2362" i="1"/>
  <c r="P2362" i="1"/>
  <c r="O2362" i="1"/>
  <c r="U2361" i="1"/>
  <c r="T2361" i="1"/>
  <c r="S2361" i="1"/>
  <c r="P2361" i="1"/>
  <c r="O2361" i="1"/>
  <c r="U2360" i="1"/>
  <c r="T2360" i="1"/>
  <c r="S2360" i="1"/>
  <c r="P2360" i="1"/>
  <c r="O2360" i="1"/>
  <c r="T2359" i="1"/>
  <c r="S2359" i="1"/>
  <c r="U2359" i="1" s="1"/>
  <c r="P2359" i="1"/>
  <c r="O2359" i="1"/>
  <c r="T2358" i="1"/>
  <c r="S2358" i="1"/>
  <c r="U2358" i="1" s="1"/>
  <c r="P2358" i="1"/>
  <c r="O2358" i="1"/>
  <c r="U2357" i="1"/>
  <c r="T2357" i="1"/>
  <c r="S2357" i="1"/>
  <c r="P2357" i="1"/>
  <c r="O2357" i="1"/>
  <c r="T2356" i="1"/>
  <c r="S2356" i="1"/>
  <c r="U2356" i="1" s="1"/>
  <c r="P2356" i="1"/>
  <c r="O2356" i="1"/>
  <c r="T2355" i="1"/>
  <c r="S2355" i="1"/>
  <c r="U2355" i="1" s="1"/>
  <c r="P2355" i="1"/>
  <c r="O2355" i="1"/>
  <c r="U2354" i="1"/>
  <c r="T2354" i="1"/>
  <c r="S2354" i="1"/>
  <c r="P2354" i="1"/>
  <c r="O2354" i="1"/>
  <c r="U2353" i="1"/>
  <c r="T2353" i="1"/>
  <c r="S2353" i="1"/>
  <c r="P2353" i="1"/>
  <c r="O2353" i="1"/>
  <c r="U2352" i="1"/>
  <c r="T2352" i="1"/>
  <c r="S2352" i="1"/>
  <c r="P2352" i="1"/>
  <c r="O2352" i="1"/>
  <c r="T2351" i="1"/>
  <c r="S2351" i="1"/>
  <c r="U2351" i="1" s="1"/>
  <c r="P2351" i="1"/>
  <c r="O2351" i="1"/>
  <c r="T2350" i="1"/>
  <c r="S2350" i="1"/>
  <c r="U2350" i="1" s="1"/>
  <c r="P2350" i="1"/>
  <c r="O2350" i="1"/>
  <c r="U2349" i="1"/>
  <c r="T2349" i="1"/>
  <c r="S2349" i="1"/>
  <c r="P2349" i="1"/>
  <c r="O2349" i="1"/>
  <c r="T2348" i="1"/>
  <c r="S2348" i="1"/>
  <c r="U2348" i="1" s="1"/>
  <c r="P2348" i="1"/>
  <c r="O2348" i="1"/>
  <c r="T2347" i="1"/>
  <c r="S2347" i="1"/>
  <c r="U2347" i="1" s="1"/>
  <c r="P2347" i="1"/>
  <c r="O2347" i="1"/>
  <c r="U2346" i="1"/>
  <c r="T2346" i="1"/>
  <c r="S2346" i="1"/>
  <c r="P2346" i="1"/>
  <c r="O2346" i="1"/>
  <c r="U2345" i="1"/>
  <c r="T2345" i="1"/>
  <c r="S2345" i="1"/>
  <c r="P2345" i="1"/>
  <c r="O2345" i="1"/>
  <c r="U2344" i="1"/>
  <c r="T2344" i="1"/>
  <c r="S2344" i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U2341" i="1"/>
  <c r="T2341" i="1"/>
  <c r="S2341" i="1"/>
  <c r="P2341" i="1"/>
  <c r="O2341" i="1"/>
  <c r="T2340" i="1"/>
  <c r="S2340" i="1"/>
  <c r="U2340" i="1" s="1"/>
  <c r="P2340" i="1"/>
  <c r="O2340" i="1"/>
  <c r="T2339" i="1"/>
  <c r="S2339" i="1"/>
  <c r="U2339" i="1" s="1"/>
  <c r="P2339" i="1"/>
  <c r="O2339" i="1"/>
  <c r="U2338" i="1"/>
  <c r="T2338" i="1"/>
  <c r="S2338" i="1"/>
  <c r="P2338" i="1"/>
  <c r="O2338" i="1"/>
  <c r="U2337" i="1"/>
  <c r="T2337" i="1"/>
  <c r="S2337" i="1"/>
  <c r="P2337" i="1"/>
  <c r="O2337" i="1"/>
  <c r="U2336" i="1"/>
  <c r="T2336" i="1"/>
  <c r="S2336" i="1"/>
  <c r="P2336" i="1"/>
  <c r="O2336" i="1"/>
  <c r="T2335" i="1"/>
  <c r="S2335" i="1"/>
  <c r="U2335" i="1" s="1"/>
  <c r="P2335" i="1"/>
  <c r="O2335" i="1"/>
  <c r="T2334" i="1"/>
  <c r="S2334" i="1"/>
  <c r="U2334" i="1" s="1"/>
  <c r="P2334" i="1"/>
  <c r="O2334" i="1"/>
  <c r="U2333" i="1"/>
  <c r="T2333" i="1"/>
  <c r="S2333" i="1"/>
  <c r="P2333" i="1"/>
  <c r="O2333" i="1"/>
  <c r="T2332" i="1"/>
  <c r="S2332" i="1"/>
  <c r="U2332" i="1" s="1"/>
  <c r="P2332" i="1"/>
  <c r="O2332" i="1"/>
  <c r="T2331" i="1"/>
  <c r="S2331" i="1"/>
  <c r="U2331" i="1" s="1"/>
  <c r="P2331" i="1"/>
  <c r="O2331" i="1"/>
  <c r="U2330" i="1"/>
  <c r="T2330" i="1"/>
  <c r="S2330" i="1"/>
  <c r="P2330" i="1"/>
  <c r="O2330" i="1"/>
  <c r="U2329" i="1"/>
  <c r="T2329" i="1"/>
  <c r="S2329" i="1"/>
  <c r="P2329" i="1"/>
  <c r="O2329" i="1"/>
  <c r="U2328" i="1"/>
  <c r="T2328" i="1"/>
  <c r="S2328" i="1"/>
  <c r="P2328" i="1"/>
  <c r="O2328" i="1"/>
  <c r="T2327" i="1"/>
  <c r="S2327" i="1"/>
  <c r="U2327" i="1" s="1"/>
  <c r="P2327" i="1"/>
  <c r="O2327" i="1"/>
  <c r="T2326" i="1"/>
  <c r="S2326" i="1"/>
  <c r="U2326" i="1" s="1"/>
  <c r="P2326" i="1"/>
  <c r="O2326" i="1"/>
  <c r="U2325" i="1"/>
  <c r="T2325" i="1"/>
  <c r="S2325" i="1"/>
  <c r="P2325" i="1"/>
  <c r="O2325" i="1"/>
  <c r="T2324" i="1"/>
  <c r="S2324" i="1"/>
  <c r="U2324" i="1" s="1"/>
  <c r="P2324" i="1"/>
  <c r="O2324" i="1"/>
  <c r="T2323" i="1"/>
  <c r="S2323" i="1"/>
  <c r="U2323" i="1" s="1"/>
  <c r="P2323" i="1"/>
  <c r="O2323" i="1"/>
  <c r="U2322" i="1"/>
  <c r="T2322" i="1"/>
  <c r="S2322" i="1"/>
  <c r="P2322" i="1"/>
  <c r="O2322" i="1"/>
  <c r="U2321" i="1"/>
  <c r="T2321" i="1"/>
  <c r="S2321" i="1"/>
  <c r="P2321" i="1"/>
  <c r="O2321" i="1"/>
  <c r="U2320" i="1"/>
  <c r="T2320" i="1"/>
  <c r="S2320" i="1"/>
  <c r="P2320" i="1"/>
  <c r="O2320" i="1"/>
  <c r="T2319" i="1"/>
  <c r="S2319" i="1"/>
  <c r="U2319" i="1" s="1"/>
  <c r="P2319" i="1"/>
  <c r="O2319" i="1"/>
  <c r="T2318" i="1"/>
  <c r="S2318" i="1"/>
  <c r="U2318" i="1" s="1"/>
  <c r="P2318" i="1"/>
  <c r="O2318" i="1"/>
  <c r="U2317" i="1"/>
  <c r="T2317" i="1"/>
  <c r="S2317" i="1"/>
  <c r="P2317" i="1"/>
  <c r="O2317" i="1"/>
  <c r="T2316" i="1"/>
  <c r="S2316" i="1"/>
  <c r="U2316" i="1" s="1"/>
  <c r="P2316" i="1"/>
  <c r="O2316" i="1"/>
  <c r="T2315" i="1"/>
  <c r="S2315" i="1"/>
  <c r="U2315" i="1" s="1"/>
  <c r="P2315" i="1"/>
  <c r="O2315" i="1"/>
  <c r="U2314" i="1"/>
  <c r="T2314" i="1"/>
  <c r="S2314" i="1"/>
  <c r="P2314" i="1"/>
  <c r="O2314" i="1"/>
  <c r="U2313" i="1"/>
  <c r="T2313" i="1"/>
  <c r="S2313" i="1"/>
  <c r="P2313" i="1"/>
  <c r="O2313" i="1"/>
  <c r="U2312" i="1"/>
  <c r="T2312" i="1"/>
  <c r="S2312" i="1"/>
  <c r="P2312" i="1"/>
  <c r="O2312" i="1"/>
  <c r="T2311" i="1"/>
  <c r="S2311" i="1"/>
  <c r="U2311" i="1" s="1"/>
  <c r="P2311" i="1"/>
  <c r="O2311" i="1"/>
  <c r="T2310" i="1"/>
  <c r="S2310" i="1"/>
  <c r="U2310" i="1" s="1"/>
  <c r="P2310" i="1"/>
  <c r="O2310" i="1"/>
  <c r="T2309" i="1"/>
  <c r="S2309" i="1"/>
  <c r="U2309" i="1" s="1"/>
  <c r="P2309" i="1"/>
  <c r="O2309" i="1"/>
  <c r="T2308" i="1"/>
  <c r="S2308" i="1"/>
  <c r="U2308" i="1" s="1"/>
  <c r="P2308" i="1"/>
  <c r="O2308" i="1"/>
  <c r="U2307" i="1"/>
  <c r="T2307" i="1"/>
  <c r="S2307" i="1"/>
  <c r="P2307" i="1"/>
  <c r="O2307" i="1"/>
  <c r="U2306" i="1"/>
  <c r="T2306" i="1"/>
  <c r="S2306" i="1"/>
  <c r="P2306" i="1"/>
  <c r="O2306" i="1"/>
  <c r="U2305" i="1"/>
  <c r="T2305" i="1"/>
  <c r="S2305" i="1"/>
  <c r="P2305" i="1"/>
  <c r="O2305" i="1"/>
  <c r="U2304" i="1"/>
  <c r="T2304" i="1"/>
  <c r="S2304" i="1"/>
  <c r="P2304" i="1"/>
  <c r="O2304" i="1"/>
  <c r="T2303" i="1"/>
  <c r="S2303" i="1"/>
  <c r="U2303" i="1" s="1"/>
  <c r="P2303" i="1"/>
  <c r="O2303" i="1"/>
  <c r="T2302" i="1"/>
  <c r="S2302" i="1"/>
  <c r="U2302" i="1" s="1"/>
  <c r="P2302" i="1"/>
  <c r="O2302" i="1"/>
  <c r="U2301" i="1"/>
  <c r="T2301" i="1"/>
  <c r="S2301" i="1"/>
  <c r="P2301" i="1"/>
  <c r="O2301" i="1"/>
  <c r="T2300" i="1"/>
  <c r="S2300" i="1"/>
  <c r="U2300" i="1" s="1"/>
  <c r="P2300" i="1"/>
  <c r="O2300" i="1"/>
  <c r="U2299" i="1"/>
  <c r="T2299" i="1"/>
  <c r="S2299" i="1"/>
  <c r="P2299" i="1"/>
  <c r="O2299" i="1"/>
  <c r="T2298" i="1"/>
  <c r="S2298" i="1"/>
  <c r="U2298" i="1" s="1"/>
  <c r="P2298" i="1"/>
  <c r="O2298" i="1"/>
  <c r="U2297" i="1"/>
  <c r="T2297" i="1"/>
  <c r="S2297" i="1"/>
  <c r="P2297" i="1"/>
  <c r="O2297" i="1"/>
  <c r="U2296" i="1"/>
  <c r="T2296" i="1"/>
  <c r="S2296" i="1"/>
  <c r="P2296" i="1"/>
  <c r="O2296" i="1"/>
  <c r="T2295" i="1"/>
  <c r="S2295" i="1"/>
  <c r="U2295" i="1" s="1"/>
  <c r="P2295" i="1"/>
  <c r="O2295" i="1"/>
  <c r="T2294" i="1"/>
  <c r="S2294" i="1"/>
  <c r="U2294" i="1" s="1"/>
  <c r="P2294" i="1"/>
  <c r="O2294" i="1"/>
  <c r="U2293" i="1"/>
  <c r="T2293" i="1"/>
  <c r="S2293" i="1"/>
  <c r="P2293" i="1"/>
  <c r="O2293" i="1"/>
  <c r="T2292" i="1"/>
  <c r="S2292" i="1"/>
  <c r="U2292" i="1" s="1"/>
  <c r="P2292" i="1"/>
  <c r="O2292" i="1"/>
  <c r="T2291" i="1"/>
  <c r="S2291" i="1"/>
  <c r="U2291" i="1" s="1"/>
  <c r="P2291" i="1"/>
  <c r="O2291" i="1"/>
  <c r="T2290" i="1"/>
  <c r="S2290" i="1"/>
  <c r="U2290" i="1" s="1"/>
  <c r="P2290" i="1"/>
  <c r="O2290" i="1"/>
  <c r="U2289" i="1"/>
  <c r="T2289" i="1"/>
  <c r="S2289" i="1"/>
  <c r="P2289" i="1"/>
  <c r="O2289" i="1"/>
  <c r="U2288" i="1"/>
  <c r="T2288" i="1"/>
  <c r="S2288" i="1"/>
  <c r="P2288" i="1"/>
  <c r="O2288" i="1"/>
  <c r="T2287" i="1"/>
  <c r="S2287" i="1"/>
  <c r="U2287" i="1" s="1"/>
  <c r="P2287" i="1"/>
  <c r="O2287" i="1"/>
  <c r="T2286" i="1"/>
  <c r="S2286" i="1"/>
  <c r="U2286" i="1" s="1"/>
  <c r="P2286" i="1"/>
  <c r="O2286" i="1"/>
  <c r="T2285" i="1"/>
  <c r="S2285" i="1"/>
  <c r="U2285" i="1" s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U2282" i="1"/>
  <c r="T2282" i="1"/>
  <c r="S2282" i="1"/>
  <c r="P2282" i="1"/>
  <c r="O2282" i="1"/>
  <c r="U2281" i="1"/>
  <c r="T2281" i="1"/>
  <c r="S2281" i="1"/>
  <c r="P2281" i="1"/>
  <c r="O2281" i="1"/>
  <c r="U2280" i="1"/>
  <c r="T2280" i="1"/>
  <c r="S2280" i="1"/>
  <c r="P2280" i="1"/>
  <c r="O2280" i="1"/>
  <c r="T2279" i="1"/>
  <c r="S2279" i="1"/>
  <c r="U2279" i="1" s="1"/>
  <c r="P2279" i="1"/>
  <c r="O2279" i="1"/>
  <c r="T2278" i="1"/>
  <c r="S2278" i="1"/>
  <c r="U2278" i="1" s="1"/>
  <c r="P2278" i="1"/>
  <c r="O2278" i="1"/>
  <c r="T2277" i="1"/>
  <c r="S2277" i="1"/>
  <c r="U2277" i="1" s="1"/>
  <c r="P2277" i="1"/>
  <c r="O2277" i="1"/>
  <c r="T2276" i="1"/>
  <c r="S2276" i="1"/>
  <c r="U2276" i="1" s="1"/>
  <c r="P2276" i="1"/>
  <c r="O2276" i="1"/>
  <c r="U2275" i="1"/>
  <c r="T2275" i="1"/>
  <c r="S2275" i="1"/>
  <c r="P2275" i="1"/>
  <c r="O2275" i="1"/>
  <c r="U2274" i="1"/>
  <c r="T2274" i="1"/>
  <c r="S2274" i="1"/>
  <c r="P2274" i="1"/>
  <c r="O2274" i="1"/>
  <c r="U2273" i="1"/>
  <c r="T2273" i="1"/>
  <c r="S2273" i="1"/>
  <c r="P2273" i="1"/>
  <c r="O2273" i="1"/>
  <c r="U2272" i="1"/>
  <c r="T2272" i="1"/>
  <c r="S2272" i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U2269" i="1"/>
  <c r="T2269" i="1"/>
  <c r="S2269" i="1"/>
  <c r="P2269" i="1"/>
  <c r="O2269" i="1"/>
  <c r="T2268" i="1"/>
  <c r="S2268" i="1"/>
  <c r="U2268" i="1" s="1"/>
  <c r="P2268" i="1"/>
  <c r="O2268" i="1"/>
  <c r="U2267" i="1"/>
  <c r="T2267" i="1"/>
  <c r="S2267" i="1"/>
  <c r="P2267" i="1"/>
  <c r="O2267" i="1"/>
  <c r="T2266" i="1"/>
  <c r="S2266" i="1"/>
  <c r="U2266" i="1" s="1"/>
  <c r="P2266" i="1"/>
  <c r="O2266" i="1"/>
  <c r="U2265" i="1"/>
  <c r="T2265" i="1"/>
  <c r="S2265" i="1"/>
  <c r="P2265" i="1"/>
  <c r="O2265" i="1"/>
  <c r="U2264" i="1"/>
  <c r="T2264" i="1"/>
  <c r="S2264" i="1"/>
  <c r="P2264" i="1"/>
  <c r="O2264" i="1"/>
  <c r="T2263" i="1"/>
  <c r="S2263" i="1"/>
  <c r="U2263" i="1" s="1"/>
  <c r="P2263" i="1"/>
  <c r="O2263" i="1"/>
  <c r="T2262" i="1"/>
  <c r="S2262" i="1"/>
  <c r="U2262" i="1" s="1"/>
  <c r="P2262" i="1"/>
  <c r="O2262" i="1"/>
  <c r="U2261" i="1"/>
  <c r="T2261" i="1"/>
  <c r="S2261" i="1"/>
  <c r="P2261" i="1"/>
  <c r="O2261" i="1"/>
  <c r="T2260" i="1"/>
  <c r="S2260" i="1"/>
  <c r="U2260" i="1" s="1"/>
  <c r="P2260" i="1"/>
  <c r="O2260" i="1"/>
  <c r="T2259" i="1"/>
  <c r="S2259" i="1"/>
  <c r="U2259" i="1" s="1"/>
  <c r="P2259" i="1"/>
  <c r="O2259" i="1"/>
  <c r="T2258" i="1"/>
  <c r="S2258" i="1"/>
  <c r="U2258" i="1" s="1"/>
  <c r="P2258" i="1"/>
  <c r="O2258" i="1"/>
  <c r="U2257" i="1"/>
  <c r="T2257" i="1"/>
  <c r="S2257" i="1"/>
  <c r="P2257" i="1"/>
  <c r="O2257" i="1"/>
  <c r="U2256" i="1"/>
  <c r="T2256" i="1"/>
  <c r="S2256" i="1"/>
  <c r="P2256" i="1"/>
  <c r="O2256" i="1"/>
  <c r="T2255" i="1"/>
  <c r="S2255" i="1"/>
  <c r="U2255" i="1" s="1"/>
  <c r="P2255" i="1"/>
  <c r="O2255" i="1"/>
  <c r="T2254" i="1"/>
  <c r="S2254" i="1"/>
  <c r="U2254" i="1" s="1"/>
  <c r="P2254" i="1"/>
  <c r="O2254" i="1"/>
  <c r="T2253" i="1"/>
  <c r="S2253" i="1"/>
  <c r="U2253" i="1" s="1"/>
  <c r="P2253" i="1"/>
  <c r="O2253" i="1"/>
  <c r="T2252" i="1"/>
  <c r="S2252" i="1"/>
  <c r="U2252" i="1" s="1"/>
  <c r="P2252" i="1"/>
  <c r="O2252" i="1"/>
  <c r="T2251" i="1"/>
  <c r="S2251" i="1"/>
  <c r="U2251" i="1" s="1"/>
  <c r="P2251" i="1"/>
  <c r="O2251" i="1"/>
  <c r="U2250" i="1"/>
  <c r="T2250" i="1"/>
  <c r="S2250" i="1"/>
  <c r="P2250" i="1"/>
  <c r="O2250" i="1"/>
  <c r="U2249" i="1"/>
  <c r="T2249" i="1"/>
  <c r="S2249" i="1"/>
  <c r="P2249" i="1"/>
  <c r="O2249" i="1"/>
  <c r="U2248" i="1"/>
  <c r="T2248" i="1"/>
  <c r="S2248" i="1"/>
  <c r="P2248" i="1"/>
  <c r="O2248" i="1"/>
  <c r="T2247" i="1"/>
  <c r="S2247" i="1"/>
  <c r="U2247" i="1" s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U2243" i="1"/>
  <c r="T2243" i="1"/>
  <c r="S2243" i="1"/>
  <c r="P2243" i="1"/>
  <c r="O2243" i="1"/>
  <c r="U2242" i="1"/>
  <c r="T2242" i="1"/>
  <c r="S2242" i="1"/>
  <c r="P2242" i="1"/>
  <c r="O2242" i="1"/>
  <c r="U2241" i="1"/>
  <c r="T2241" i="1"/>
  <c r="S2241" i="1"/>
  <c r="P2241" i="1"/>
  <c r="O2241" i="1"/>
  <c r="U2240" i="1"/>
  <c r="T2240" i="1"/>
  <c r="S2240" i="1"/>
  <c r="P2240" i="1"/>
  <c r="O2240" i="1"/>
  <c r="T2239" i="1"/>
  <c r="S2239" i="1"/>
  <c r="U2239" i="1" s="1"/>
  <c r="P2239" i="1"/>
  <c r="O2239" i="1"/>
  <c r="T2238" i="1"/>
  <c r="S2238" i="1"/>
  <c r="U2238" i="1" s="1"/>
  <c r="P2238" i="1"/>
  <c r="O2238" i="1"/>
  <c r="U2237" i="1"/>
  <c r="T2237" i="1"/>
  <c r="S2237" i="1"/>
  <c r="P2237" i="1"/>
  <c r="O2237" i="1"/>
  <c r="T2236" i="1"/>
  <c r="S2236" i="1"/>
  <c r="U2236" i="1" s="1"/>
  <c r="P2236" i="1"/>
  <c r="O2236" i="1"/>
  <c r="U2235" i="1"/>
  <c r="T2235" i="1"/>
  <c r="S2235" i="1"/>
  <c r="P2235" i="1"/>
  <c r="O2235" i="1"/>
  <c r="T2234" i="1"/>
  <c r="S2234" i="1"/>
  <c r="U2234" i="1" s="1"/>
  <c r="P2234" i="1"/>
  <c r="O2234" i="1"/>
  <c r="U2233" i="1"/>
  <c r="T2233" i="1"/>
  <c r="S2233" i="1"/>
  <c r="P2233" i="1"/>
  <c r="O2233" i="1"/>
  <c r="U2232" i="1"/>
  <c r="T2232" i="1"/>
  <c r="S2232" i="1"/>
  <c r="P2232" i="1"/>
  <c r="O2232" i="1"/>
  <c r="T2231" i="1"/>
  <c r="S2231" i="1"/>
  <c r="U2231" i="1" s="1"/>
  <c r="P2231" i="1"/>
  <c r="O2231" i="1"/>
  <c r="T2230" i="1"/>
  <c r="S2230" i="1"/>
  <c r="U2230" i="1" s="1"/>
  <c r="P2230" i="1"/>
  <c r="O2230" i="1"/>
  <c r="U2229" i="1"/>
  <c r="T2229" i="1"/>
  <c r="S2229" i="1"/>
  <c r="P2229" i="1"/>
  <c r="O2229" i="1"/>
  <c r="T2228" i="1"/>
  <c r="S2228" i="1"/>
  <c r="U2228" i="1" s="1"/>
  <c r="P2228" i="1"/>
  <c r="O2228" i="1"/>
  <c r="T2227" i="1"/>
  <c r="S2227" i="1"/>
  <c r="U2227" i="1" s="1"/>
  <c r="P2227" i="1"/>
  <c r="O2227" i="1"/>
  <c r="U2226" i="1"/>
  <c r="T2226" i="1"/>
  <c r="S2226" i="1"/>
  <c r="P2226" i="1"/>
  <c r="O2226" i="1"/>
  <c r="U2225" i="1"/>
  <c r="T2225" i="1"/>
  <c r="S2225" i="1"/>
  <c r="P2225" i="1"/>
  <c r="O2225" i="1"/>
  <c r="U2224" i="1"/>
  <c r="T2224" i="1"/>
  <c r="S2224" i="1"/>
  <c r="P2224" i="1"/>
  <c r="O2224" i="1"/>
  <c r="T2223" i="1"/>
  <c r="S2223" i="1"/>
  <c r="U2223" i="1" s="1"/>
  <c r="P2223" i="1"/>
  <c r="O2223" i="1"/>
  <c r="T2222" i="1"/>
  <c r="S2222" i="1"/>
  <c r="U2222" i="1" s="1"/>
  <c r="P2222" i="1"/>
  <c r="O2222" i="1"/>
  <c r="T2221" i="1"/>
  <c r="S2221" i="1"/>
  <c r="U2221" i="1" s="1"/>
  <c r="P2221" i="1"/>
  <c r="O2221" i="1"/>
  <c r="U2220" i="1"/>
  <c r="T2220" i="1"/>
  <c r="S2220" i="1"/>
  <c r="P2220" i="1"/>
  <c r="O2220" i="1"/>
  <c r="U2219" i="1"/>
  <c r="T2219" i="1"/>
  <c r="S2219" i="1"/>
  <c r="P2219" i="1"/>
  <c r="O2219" i="1"/>
  <c r="T2218" i="1"/>
  <c r="S2218" i="1"/>
  <c r="U2218" i="1" s="1"/>
  <c r="P2218" i="1"/>
  <c r="O2218" i="1"/>
  <c r="U2217" i="1"/>
  <c r="T2217" i="1"/>
  <c r="S2217" i="1"/>
  <c r="P2217" i="1"/>
  <c r="O2217" i="1"/>
  <c r="U2216" i="1"/>
  <c r="T2216" i="1"/>
  <c r="S2216" i="1"/>
  <c r="P2216" i="1"/>
  <c r="O2216" i="1"/>
  <c r="T2215" i="1"/>
  <c r="S2215" i="1"/>
  <c r="U2215" i="1" s="1"/>
  <c r="P2215" i="1"/>
  <c r="O2215" i="1"/>
  <c r="T2214" i="1"/>
  <c r="S2214" i="1"/>
  <c r="U2214" i="1" s="1"/>
  <c r="P2214" i="1"/>
  <c r="O2214" i="1"/>
  <c r="U2213" i="1"/>
  <c r="T2213" i="1"/>
  <c r="S2213" i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U2210" i="1"/>
  <c r="T2210" i="1"/>
  <c r="S2210" i="1"/>
  <c r="P2210" i="1"/>
  <c r="O2210" i="1"/>
  <c r="U2209" i="1"/>
  <c r="T2209" i="1"/>
  <c r="S2209" i="1"/>
  <c r="P2209" i="1"/>
  <c r="O2209" i="1"/>
  <c r="U2208" i="1"/>
  <c r="T2208" i="1"/>
  <c r="S2208" i="1"/>
  <c r="P2208" i="1"/>
  <c r="O2208" i="1"/>
  <c r="T2207" i="1"/>
  <c r="S2207" i="1"/>
  <c r="U2207" i="1" s="1"/>
  <c r="P2207" i="1"/>
  <c r="O2207" i="1"/>
  <c r="T2206" i="1"/>
  <c r="S2206" i="1"/>
  <c r="U2206" i="1" s="1"/>
  <c r="P2206" i="1"/>
  <c r="O2206" i="1"/>
  <c r="T2205" i="1"/>
  <c r="S2205" i="1"/>
  <c r="U2205" i="1" s="1"/>
  <c r="P2205" i="1"/>
  <c r="O2205" i="1"/>
  <c r="U2204" i="1"/>
  <c r="T2204" i="1"/>
  <c r="S2204" i="1"/>
  <c r="P2204" i="1"/>
  <c r="O2204" i="1"/>
  <c r="U2203" i="1"/>
  <c r="T2203" i="1"/>
  <c r="S2203" i="1"/>
  <c r="P2203" i="1"/>
  <c r="O2203" i="1"/>
  <c r="T2202" i="1"/>
  <c r="S2202" i="1"/>
  <c r="U2202" i="1" s="1"/>
  <c r="P2202" i="1"/>
  <c r="O2202" i="1"/>
  <c r="U2201" i="1"/>
  <c r="T2201" i="1"/>
  <c r="S2201" i="1"/>
  <c r="P2201" i="1"/>
  <c r="O2201" i="1"/>
  <c r="U2200" i="1"/>
  <c r="T2200" i="1"/>
  <c r="S2200" i="1"/>
  <c r="P2200" i="1"/>
  <c r="O2200" i="1"/>
  <c r="T2199" i="1"/>
  <c r="S2199" i="1"/>
  <c r="U2199" i="1" s="1"/>
  <c r="P2199" i="1"/>
  <c r="O2199" i="1"/>
  <c r="T2198" i="1"/>
  <c r="S2198" i="1"/>
  <c r="U2198" i="1" s="1"/>
  <c r="P2198" i="1"/>
  <c r="O2198" i="1"/>
  <c r="U2197" i="1"/>
  <c r="T2197" i="1"/>
  <c r="S2197" i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U2194" i="1"/>
  <c r="T2194" i="1"/>
  <c r="S2194" i="1"/>
  <c r="P2194" i="1"/>
  <c r="O2194" i="1"/>
  <c r="U2193" i="1"/>
  <c r="T2193" i="1"/>
  <c r="S2193" i="1"/>
  <c r="P2193" i="1"/>
  <c r="O2193" i="1"/>
  <c r="U2192" i="1"/>
  <c r="T2192" i="1"/>
  <c r="S2192" i="1"/>
  <c r="P2192" i="1"/>
  <c r="O2192" i="1"/>
  <c r="T2191" i="1"/>
  <c r="S2191" i="1"/>
  <c r="U2191" i="1" s="1"/>
  <c r="P2191" i="1"/>
  <c r="O2191" i="1"/>
  <c r="T2190" i="1"/>
  <c r="S2190" i="1"/>
  <c r="U2190" i="1" s="1"/>
  <c r="P2190" i="1"/>
  <c r="O2190" i="1"/>
  <c r="U2189" i="1"/>
  <c r="T2189" i="1"/>
  <c r="S2189" i="1"/>
  <c r="P2189" i="1"/>
  <c r="O2189" i="1"/>
  <c r="U2188" i="1"/>
  <c r="T2188" i="1"/>
  <c r="S2188" i="1"/>
  <c r="P2188" i="1"/>
  <c r="O2188" i="1"/>
  <c r="T2187" i="1"/>
  <c r="S2187" i="1"/>
  <c r="U2187" i="1" s="1"/>
  <c r="P2187" i="1"/>
  <c r="O2187" i="1"/>
  <c r="T2186" i="1"/>
  <c r="S2186" i="1"/>
  <c r="U2186" i="1" s="1"/>
  <c r="P2186" i="1"/>
  <c r="O2186" i="1"/>
  <c r="U2185" i="1"/>
  <c r="T2185" i="1"/>
  <c r="S2185" i="1"/>
  <c r="P2185" i="1"/>
  <c r="O2185" i="1"/>
  <c r="U2184" i="1"/>
  <c r="T2184" i="1"/>
  <c r="S2184" i="1"/>
  <c r="P2184" i="1"/>
  <c r="O2184" i="1"/>
  <c r="T2183" i="1"/>
  <c r="S2183" i="1"/>
  <c r="U2183" i="1" s="1"/>
  <c r="P2183" i="1"/>
  <c r="O2183" i="1"/>
  <c r="T2182" i="1"/>
  <c r="S2182" i="1"/>
  <c r="U2182" i="1" s="1"/>
  <c r="P2182" i="1"/>
  <c r="O2182" i="1"/>
  <c r="U2181" i="1"/>
  <c r="T2181" i="1"/>
  <c r="S2181" i="1"/>
  <c r="P2181" i="1"/>
  <c r="O2181" i="1"/>
  <c r="U2180" i="1"/>
  <c r="T2180" i="1"/>
  <c r="S2180" i="1"/>
  <c r="P2180" i="1"/>
  <c r="O2180" i="1"/>
  <c r="T2179" i="1"/>
  <c r="S2179" i="1"/>
  <c r="U2179" i="1" s="1"/>
  <c r="P2179" i="1"/>
  <c r="O2179" i="1"/>
  <c r="T2178" i="1"/>
  <c r="S2178" i="1"/>
  <c r="U2178" i="1" s="1"/>
  <c r="P2178" i="1"/>
  <c r="O2178" i="1"/>
  <c r="U2177" i="1"/>
  <c r="T2177" i="1"/>
  <c r="S2177" i="1"/>
  <c r="P2177" i="1"/>
  <c r="O2177" i="1"/>
  <c r="U2176" i="1"/>
  <c r="T2176" i="1"/>
  <c r="S2176" i="1"/>
  <c r="P2176" i="1"/>
  <c r="O2176" i="1"/>
  <c r="T2175" i="1"/>
  <c r="S2175" i="1"/>
  <c r="U2175" i="1" s="1"/>
  <c r="P2175" i="1"/>
  <c r="O2175" i="1"/>
  <c r="T2174" i="1"/>
  <c r="S2174" i="1"/>
  <c r="U2174" i="1" s="1"/>
  <c r="P2174" i="1"/>
  <c r="O2174" i="1"/>
  <c r="U2173" i="1"/>
  <c r="T2173" i="1"/>
  <c r="S2173" i="1"/>
  <c r="P2173" i="1"/>
  <c r="O2173" i="1"/>
  <c r="U2172" i="1"/>
  <c r="T2172" i="1"/>
  <c r="S2172" i="1"/>
  <c r="P2172" i="1"/>
  <c r="O2172" i="1"/>
  <c r="T2171" i="1"/>
  <c r="S2171" i="1"/>
  <c r="U2171" i="1" s="1"/>
  <c r="P2171" i="1"/>
  <c r="O2171" i="1"/>
  <c r="T2170" i="1"/>
  <c r="S2170" i="1"/>
  <c r="U2170" i="1" s="1"/>
  <c r="P2170" i="1"/>
  <c r="O2170" i="1"/>
  <c r="U2169" i="1"/>
  <c r="T2169" i="1"/>
  <c r="S2169" i="1"/>
  <c r="P2169" i="1"/>
  <c r="O2169" i="1"/>
  <c r="U2168" i="1"/>
  <c r="T2168" i="1"/>
  <c r="S2168" i="1"/>
  <c r="P2168" i="1"/>
  <c r="O2168" i="1"/>
  <c r="T2167" i="1"/>
  <c r="S2167" i="1"/>
  <c r="U2167" i="1" s="1"/>
  <c r="P2167" i="1"/>
  <c r="O2167" i="1"/>
  <c r="T2166" i="1"/>
  <c r="S2166" i="1"/>
  <c r="U2166" i="1" s="1"/>
  <c r="P2166" i="1"/>
  <c r="O2166" i="1"/>
  <c r="U2165" i="1"/>
  <c r="T2165" i="1"/>
  <c r="S2165" i="1"/>
  <c r="P2165" i="1"/>
  <c r="O2165" i="1"/>
  <c r="U2164" i="1"/>
  <c r="T2164" i="1"/>
  <c r="S2164" i="1"/>
  <c r="P2164" i="1"/>
  <c r="O2164" i="1"/>
  <c r="T2163" i="1"/>
  <c r="S2163" i="1"/>
  <c r="U2163" i="1" s="1"/>
  <c r="P2163" i="1"/>
  <c r="O2163" i="1"/>
  <c r="T2162" i="1"/>
  <c r="S2162" i="1"/>
  <c r="U2162" i="1" s="1"/>
  <c r="P2162" i="1"/>
  <c r="O2162" i="1"/>
  <c r="U2161" i="1"/>
  <c r="T2161" i="1"/>
  <c r="S2161" i="1"/>
  <c r="P2161" i="1"/>
  <c r="O2161" i="1"/>
  <c r="U2160" i="1"/>
  <c r="T2160" i="1"/>
  <c r="S2160" i="1"/>
  <c r="P2160" i="1"/>
  <c r="O2160" i="1"/>
  <c r="T2159" i="1"/>
  <c r="S2159" i="1"/>
  <c r="U2159" i="1" s="1"/>
  <c r="P2159" i="1"/>
  <c r="O2159" i="1"/>
  <c r="T2158" i="1"/>
  <c r="S2158" i="1"/>
  <c r="U2158" i="1" s="1"/>
  <c r="P2158" i="1"/>
  <c r="O2158" i="1"/>
  <c r="U2157" i="1"/>
  <c r="T2157" i="1"/>
  <c r="S2157" i="1"/>
  <c r="P2157" i="1"/>
  <c r="O2157" i="1"/>
  <c r="U2156" i="1"/>
  <c r="T2156" i="1"/>
  <c r="S2156" i="1"/>
  <c r="P2156" i="1"/>
  <c r="O2156" i="1"/>
  <c r="T2155" i="1"/>
  <c r="S2155" i="1"/>
  <c r="U2155" i="1" s="1"/>
  <c r="P2155" i="1"/>
  <c r="O2155" i="1"/>
  <c r="T2154" i="1"/>
  <c r="S2154" i="1"/>
  <c r="U2154" i="1" s="1"/>
  <c r="P2154" i="1"/>
  <c r="O2154" i="1"/>
  <c r="U2153" i="1"/>
  <c r="T2153" i="1"/>
  <c r="S2153" i="1"/>
  <c r="P2153" i="1"/>
  <c r="O2153" i="1"/>
  <c r="U2152" i="1"/>
  <c r="T2152" i="1"/>
  <c r="S2152" i="1"/>
  <c r="P2152" i="1"/>
  <c r="O2152" i="1"/>
  <c r="T2151" i="1"/>
  <c r="S2151" i="1"/>
  <c r="U2151" i="1" s="1"/>
  <c r="P2151" i="1"/>
  <c r="O2151" i="1"/>
  <c r="T2150" i="1"/>
  <c r="S2150" i="1"/>
  <c r="U2150" i="1" s="1"/>
  <c r="P2150" i="1"/>
  <c r="O2150" i="1"/>
  <c r="U2149" i="1"/>
  <c r="T2149" i="1"/>
  <c r="S2149" i="1"/>
  <c r="P2149" i="1"/>
  <c r="O2149" i="1"/>
  <c r="U2148" i="1"/>
  <c r="T2148" i="1"/>
  <c r="S2148" i="1"/>
  <c r="P2148" i="1"/>
  <c r="O2148" i="1"/>
  <c r="T2147" i="1"/>
  <c r="S2147" i="1"/>
  <c r="U2147" i="1" s="1"/>
  <c r="P2147" i="1"/>
  <c r="O2147" i="1"/>
  <c r="T2146" i="1"/>
  <c r="S2146" i="1"/>
  <c r="U2146" i="1" s="1"/>
  <c r="P2146" i="1"/>
  <c r="O2146" i="1"/>
  <c r="U2145" i="1"/>
  <c r="T2145" i="1"/>
  <c r="S2145" i="1"/>
  <c r="P2145" i="1"/>
  <c r="O2145" i="1"/>
  <c r="U2144" i="1"/>
  <c r="T2144" i="1"/>
  <c r="S2144" i="1"/>
  <c r="P2144" i="1"/>
  <c r="O2144" i="1"/>
  <c r="T2143" i="1"/>
  <c r="S2143" i="1"/>
  <c r="U2143" i="1" s="1"/>
  <c r="P2143" i="1"/>
  <c r="O2143" i="1"/>
  <c r="T2142" i="1"/>
  <c r="S2142" i="1"/>
  <c r="U2142" i="1" s="1"/>
  <c r="P2142" i="1"/>
  <c r="O2142" i="1"/>
  <c r="U2141" i="1"/>
  <c r="T2141" i="1"/>
  <c r="S2141" i="1"/>
  <c r="P2141" i="1"/>
  <c r="O2141" i="1"/>
  <c r="U2140" i="1"/>
  <c r="T2140" i="1"/>
  <c r="S2140" i="1"/>
  <c r="P2140" i="1"/>
  <c r="O2140" i="1"/>
  <c r="T2139" i="1"/>
  <c r="S2139" i="1"/>
  <c r="U2139" i="1" s="1"/>
  <c r="P2139" i="1"/>
  <c r="O2139" i="1"/>
  <c r="T2138" i="1"/>
  <c r="S2138" i="1"/>
  <c r="U2138" i="1" s="1"/>
  <c r="P2138" i="1"/>
  <c r="O2138" i="1"/>
  <c r="U2137" i="1"/>
  <c r="T2137" i="1"/>
  <c r="S2137" i="1"/>
  <c r="P2137" i="1"/>
  <c r="O2137" i="1"/>
  <c r="U2136" i="1"/>
  <c r="T2136" i="1"/>
  <c r="S2136" i="1"/>
  <c r="P2136" i="1"/>
  <c r="O2136" i="1"/>
  <c r="T2135" i="1"/>
  <c r="S2135" i="1"/>
  <c r="U2135" i="1" s="1"/>
  <c r="P2135" i="1"/>
  <c r="O2135" i="1"/>
  <c r="T2134" i="1"/>
  <c r="S2134" i="1"/>
  <c r="U2134" i="1" s="1"/>
  <c r="P2134" i="1"/>
  <c r="O2134" i="1"/>
  <c r="U2133" i="1"/>
  <c r="T2133" i="1"/>
  <c r="S2133" i="1"/>
  <c r="P2133" i="1"/>
  <c r="O2133" i="1"/>
  <c r="U2132" i="1"/>
  <c r="T2132" i="1"/>
  <c r="S2132" i="1"/>
  <c r="P2132" i="1"/>
  <c r="O2132" i="1"/>
  <c r="T2131" i="1"/>
  <c r="S2131" i="1"/>
  <c r="U2131" i="1" s="1"/>
  <c r="P2131" i="1"/>
  <c r="O2131" i="1"/>
  <c r="T2130" i="1"/>
  <c r="S2130" i="1"/>
  <c r="U2130" i="1" s="1"/>
  <c r="P2130" i="1"/>
  <c r="O2130" i="1"/>
  <c r="U2129" i="1"/>
  <c r="T2129" i="1"/>
  <c r="S2129" i="1"/>
  <c r="P2129" i="1"/>
  <c r="O2129" i="1"/>
  <c r="U2128" i="1"/>
  <c r="T2128" i="1"/>
  <c r="S2128" i="1"/>
  <c r="P2128" i="1"/>
  <c r="O2128" i="1"/>
  <c r="T2127" i="1"/>
  <c r="S2127" i="1"/>
  <c r="U2127" i="1" s="1"/>
  <c r="P2127" i="1"/>
  <c r="O2127" i="1"/>
  <c r="T2126" i="1"/>
  <c r="S2126" i="1"/>
  <c r="U2126" i="1" s="1"/>
  <c r="P2126" i="1"/>
  <c r="O2126" i="1"/>
  <c r="U2125" i="1"/>
  <c r="T2125" i="1"/>
  <c r="S2125" i="1"/>
  <c r="P2125" i="1"/>
  <c r="O2125" i="1"/>
  <c r="U2124" i="1"/>
  <c r="T2124" i="1"/>
  <c r="S2124" i="1"/>
  <c r="P2124" i="1"/>
  <c r="O2124" i="1"/>
  <c r="T2123" i="1"/>
  <c r="S2123" i="1"/>
  <c r="U2123" i="1" s="1"/>
  <c r="P2123" i="1"/>
  <c r="O2123" i="1"/>
  <c r="T2122" i="1"/>
  <c r="S2122" i="1"/>
  <c r="U2122" i="1" s="1"/>
  <c r="P2122" i="1"/>
  <c r="O2122" i="1"/>
  <c r="U2121" i="1"/>
  <c r="T2121" i="1"/>
  <c r="S2121" i="1"/>
  <c r="P2121" i="1"/>
  <c r="O2121" i="1"/>
  <c r="U2120" i="1"/>
  <c r="T2120" i="1"/>
  <c r="S2120" i="1"/>
  <c r="P2120" i="1"/>
  <c r="O2120" i="1"/>
  <c r="T2119" i="1"/>
  <c r="S2119" i="1"/>
  <c r="U2119" i="1" s="1"/>
  <c r="P2119" i="1"/>
  <c r="O2119" i="1"/>
  <c r="T2118" i="1"/>
  <c r="S2118" i="1"/>
  <c r="U2118" i="1" s="1"/>
  <c r="P2118" i="1"/>
  <c r="O2118" i="1"/>
  <c r="U2117" i="1"/>
  <c r="T2117" i="1"/>
  <c r="S2117" i="1"/>
  <c r="P2117" i="1"/>
  <c r="O2117" i="1"/>
  <c r="U2116" i="1"/>
  <c r="T2116" i="1"/>
  <c r="S2116" i="1"/>
  <c r="P2116" i="1"/>
  <c r="O2116" i="1"/>
  <c r="T2115" i="1"/>
  <c r="S2115" i="1"/>
  <c r="U2115" i="1" s="1"/>
  <c r="P2115" i="1"/>
  <c r="O2115" i="1"/>
  <c r="T2114" i="1"/>
  <c r="S2114" i="1"/>
  <c r="U2114" i="1" s="1"/>
  <c r="P2114" i="1"/>
  <c r="O2114" i="1"/>
  <c r="U2113" i="1"/>
  <c r="T2113" i="1"/>
  <c r="S2113" i="1"/>
  <c r="P2113" i="1"/>
  <c r="O2113" i="1"/>
  <c r="U2112" i="1"/>
  <c r="T2112" i="1"/>
  <c r="S2112" i="1"/>
  <c r="P2112" i="1"/>
  <c r="O2112" i="1"/>
  <c r="T2111" i="1"/>
  <c r="S2111" i="1"/>
  <c r="U2111" i="1" s="1"/>
  <c r="P2111" i="1"/>
  <c r="O2111" i="1"/>
  <c r="T2110" i="1"/>
  <c r="S2110" i="1"/>
  <c r="U2110" i="1" s="1"/>
  <c r="P2110" i="1"/>
  <c r="O2110" i="1"/>
  <c r="U2109" i="1"/>
  <c r="T2109" i="1"/>
  <c r="S2109" i="1"/>
  <c r="P2109" i="1"/>
  <c r="O2109" i="1"/>
  <c r="U2108" i="1"/>
  <c r="T2108" i="1"/>
  <c r="S2108" i="1"/>
  <c r="P2108" i="1"/>
  <c r="O2108" i="1"/>
  <c r="T2107" i="1"/>
  <c r="S2107" i="1"/>
  <c r="U2107" i="1" s="1"/>
  <c r="P2107" i="1"/>
  <c r="O2107" i="1"/>
  <c r="T2106" i="1"/>
  <c r="S2106" i="1"/>
  <c r="U2106" i="1" s="1"/>
  <c r="P2106" i="1"/>
  <c r="O2106" i="1"/>
  <c r="U2105" i="1"/>
  <c r="T2105" i="1"/>
  <c r="S2105" i="1"/>
  <c r="P2105" i="1"/>
  <c r="O2105" i="1"/>
  <c r="U2104" i="1"/>
  <c r="T2104" i="1"/>
  <c r="S2104" i="1"/>
  <c r="P2104" i="1"/>
  <c r="O2104" i="1"/>
  <c r="T2103" i="1"/>
  <c r="S2103" i="1"/>
  <c r="U2103" i="1" s="1"/>
  <c r="P2103" i="1"/>
  <c r="O2103" i="1"/>
  <c r="T2102" i="1"/>
  <c r="S2102" i="1"/>
  <c r="U2102" i="1" s="1"/>
  <c r="P2102" i="1"/>
  <c r="O2102" i="1"/>
  <c r="U2101" i="1"/>
  <c r="T2101" i="1"/>
  <c r="S2101" i="1"/>
  <c r="P2101" i="1"/>
  <c r="O2101" i="1"/>
  <c r="U2100" i="1"/>
  <c r="T2100" i="1"/>
  <c r="S2100" i="1"/>
  <c r="P2100" i="1"/>
  <c r="O2100" i="1"/>
  <c r="T2099" i="1"/>
  <c r="S2099" i="1"/>
  <c r="U2099" i="1" s="1"/>
  <c r="P2099" i="1"/>
  <c r="O2099" i="1"/>
  <c r="T2098" i="1"/>
  <c r="S2098" i="1"/>
  <c r="U2098" i="1" s="1"/>
  <c r="P2098" i="1"/>
  <c r="O2098" i="1"/>
  <c r="U2097" i="1"/>
  <c r="T2097" i="1"/>
  <c r="S2097" i="1"/>
  <c r="P2097" i="1"/>
  <c r="O2097" i="1"/>
  <c r="U2096" i="1"/>
  <c r="T2096" i="1"/>
  <c r="S2096" i="1"/>
  <c r="P2096" i="1"/>
  <c r="O2096" i="1"/>
  <c r="T2095" i="1"/>
  <c r="S2095" i="1"/>
  <c r="U2095" i="1" s="1"/>
  <c r="P2095" i="1"/>
  <c r="O2095" i="1"/>
  <c r="T2094" i="1"/>
  <c r="S2094" i="1"/>
  <c r="U2094" i="1" s="1"/>
  <c r="P2094" i="1"/>
  <c r="O2094" i="1"/>
  <c r="U2093" i="1"/>
  <c r="T2093" i="1"/>
  <c r="S2093" i="1"/>
  <c r="P2093" i="1"/>
  <c r="O2093" i="1"/>
  <c r="U2092" i="1"/>
  <c r="T2092" i="1"/>
  <c r="S2092" i="1"/>
  <c r="P2092" i="1"/>
  <c r="O2092" i="1"/>
  <c r="T2091" i="1"/>
  <c r="S2091" i="1"/>
  <c r="U2091" i="1" s="1"/>
  <c r="P2091" i="1"/>
  <c r="O2091" i="1"/>
  <c r="T2090" i="1"/>
  <c r="S2090" i="1"/>
  <c r="U2090" i="1" s="1"/>
  <c r="P2090" i="1"/>
  <c r="O2090" i="1"/>
  <c r="U2089" i="1"/>
  <c r="T2089" i="1"/>
  <c r="S2089" i="1"/>
  <c r="P2089" i="1"/>
  <c r="O2089" i="1"/>
  <c r="U2088" i="1"/>
  <c r="T2088" i="1"/>
  <c r="S2088" i="1"/>
  <c r="P2088" i="1"/>
  <c r="O2088" i="1"/>
  <c r="T2087" i="1"/>
  <c r="S2087" i="1"/>
  <c r="U2087" i="1" s="1"/>
  <c r="P2087" i="1"/>
  <c r="O2087" i="1"/>
  <c r="T2086" i="1"/>
  <c r="S2086" i="1"/>
  <c r="U2086" i="1" s="1"/>
  <c r="P2086" i="1"/>
  <c r="O2086" i="1"/>
  <c r="U2085" i="1"/>
  <c r="T2085" i="1"/>
  <c r="S2085" i="1"/>
  <c r="P2085" i="1"/>
  <c r="O2085" i="1"/>
  <c r="U2084" i="1"/>
  <c r="T2084" i="1"/>
  <c r="S2084" i="1"/>
  <c r="P2084" i="1"/>
  <c r="O2084" i="1"/>
  <c r="T2083" i="1"/>
  <c r="S2083" i="1"/>
  <c r="U2083" i="1" s="1"/>
  <c r="P2083" i="1"/>
  <c r="O2083" i="1"/>
  <c r="T2082" i="1"/>
  <c r="S2082" i="1"/>
  <c r="U2082" i="1" s="1"/>
  <c r="P2082" i="1"/>
  <c r="O2082" i="1"/>
  <c r="U2081" i="1"/>
  <c r="T2081" i="1"/>
  <c r="S2081" i="1"/>
  <c r="P2081" i="1"/>
  <c r="O2081" i="1"/>
  <c r="U2080" i="1"/>
  <c r="T2080" i="1"/>
  <c r="S2080" i="1"/>
  <c r="P2080" i="1"/>
  <c r="O2080" i="1"/>
  <c r="T2079" i="1"/>
  <c r="S2079" i="1"/>
  <c r="U2079" i="1" s="1"/>
  <c r="P2079" i="1"/>
  <c r="O2079" i="1"/>
  <c r="T2078" i="1"/>
  <c r="S2078" i="1"/>
  <c r="U2078" i="1" s="1"/>
  <c r="P2078" i="1"/>
  <c r="O2078" i="1"/>
  <c r="U2077" i="1"/>
  <c r="T2077" i="1"/>
  <c r="S2077" i="1"/>
  <c r="P2077" i="1"/>
  <c r="O2077" i="1"/>
  <c r="U2076" i="1"/>
  <c r="T2076" i="1"/>
  <c r="S2076" i="1"/>
  <c r="P2076" i="1"/>
  <c r="O2076" i="1"/>
  <c r="T2075" i="1"/>
  <c r="S2075" i="1"/>
  <c r="U2075" i="1" s="1"/>
  <c r="P2075" i="1"/>
  <c r="O2075" i="1"/>
  <c r="T2074" i="1"/>
  <c r="S2074" i="1"/>
  <c r="U2074" i="1" s="1"/>
  <c r="P2074" i="1"/>
  <c r="O2074" i="1"/>
  <c r="U2073" i="1"/>
  <c r="T2073" i="1"/>
  <c r="S2073" i="1"/>
  <c r="P2073" i="1"/>
  <c r="O2073" i="1"/>
  <c r="U2072" i="1"/>
  <c r="T2072" i="1"/>
  <c r="S2072" i="1"/>
  <c r="P2072" i="1"/>
  <c r="O2072" i="1"/>
  <c r="T2071" i="1"/>
  <c r="S2071" i="1"/>
  <c r="U2071" i="1" s="1"/>
  <c r="P2071" i="1"/>
  <c r="O2071" i="1"/>
  <c r="T2070" i="1"/>
  <c r="S2070" i="1"/>
  <c r="U2070" i="1" s="1"/>
  <c r="P2070" i="1"/>
  <c r="O2070" i="1"/>
  <c r="U2069" i="1"/>
  <c r="T2069" i="1"/>
  <c r="S2069" i="1"/>
  <c r="P2069" i="1"/>
  <c r="O2069" i="1"/>
  <c r="U2068" i="1"/>
  <c r="T2068" i="1"/>
  <c r="S2068" i="1"/>
  <c r="P2068" i="1"/>
  <c r="O2068" i="1"/>
  <c r="T2067" i="1"/>
  <c r="S2067" i="1"/>
  <c r="U2067" i="1" s="1"/>
  <c r="P2067" i="1"/>
  <c r="O2067" i="1"/>
  <c r="T2066" i="1"/>
  <c r="S2066" i="1"/>
  <c r="U2066" i="1" s="1"/>
  <c r="P2066" i="1"/>
  <c r="O2066" i="1"/>
  <c r="U2065" i="1"/>
  <c r="T2065" i="1"/>
  <c r="S2065" i="1"/>
  <c r="P2065" i="1"/>
  <c r="O2065" i="1"/>
  <c r="U2064" i="1"/>
  <c r="T2064" i="1"/>
  <c r="S2064" i="1"/>
  <c r="P2064" i="1"/>
  <c r="O2064" i="1"/>
  <c r="T2063" i="1"/>
  <c r="S2063" i="1"/>
  <c r="U2063" i="1" s="1"/>
  <c r="P2063" i="1"/>
  <c r="O2063" i="1"/>
  <c r="T2062" i="1"/>
  <c r="S2062" i="1"/>
  <c r="U2062" i="1" s="1"/>
  <c r="P2062" i="1"/>
  <c r="O2062" i="1"/>
  <c r="U2061" i="1"/>
  <c r="T2061" i="1"/>
  <c r="S2061" i="1"/>
  <c r="P2061" i="1"/>
  <c r="O2061" i="1"/>
  <c r="U2060" i="1"/>
  <c r="T2060" i="1"/>
  <c r="S2060" i="1"/>
  <c r="P2060" i="1"/>
  <c r="O2060" i="1"/>
  <c r="T2059" i="1"/>
  <c r="S2059" i="1"/>
  <c r="U2059" i="1" s="1"/>
  <c r="P2059" i="1"/>
  <c r="O2059" i="1"/>
  <c r="T2058" i="1"/>
  <c r="S2058" i="1"/>
  <c r="U2058" i="1" s="1"/>
  <c r="P2058" i="1"/>
  <c r="O2058" i="1"/>
  <c r="U2057" i="1"/>
  <c r="T2057" i="1"/>
  <c r="S2057" i="1"/>
  <c r="P2057" i="1"/>
  <c r="O2057" i="1"/>
  <c r="U2056" i="1"/>
  <c r="T2056" i="1"/>
  <c r="S2056" i="1"/>
  <c r="P2056" i="1"/>
  <c r="O2056" i="1"/>
  <c r="T2055" i="1"/>
  <c r="S2055" i="1"/>
  <c r="U2055" i="1" s="1"/>
  <c r="P2055" i="1"/>
  <c r="O2055" i="1"/>
  <c r="T2054" i="1"/>
  <c r="S2054" i="1"/>
  <c r="U2054" i="1" s="1"/>
  <c r="P2054" i="1"/>
  <c r="O2054" i="1"/>
  <c r="U2053" i="1"/>
  <c r="T2053" i="1"/>
  <c r="S2053" i="1"/>
  <c r="P2053" i="1"/>
  <c r="O2053" i="1"/>
  <c r="U2052" i="1"/>
  <c r="T2052" i="1"/>
  <c r="S2052" i="1"/>
  <c r="P2052" i="1"/>
  <c r="O2052" i="1"/>
  <c r="T2051" i="1"/>
  <c r="S2051" i="1"/>
  <c r="U2051" i="1" s="1"/>
  <c r="P2051" i="1"/>
  <c r="O2051" i="1"/>
  <c r="T2050" i="1"/>
  <c r="S2050" i="1"/>
  <c r="U2050" i="1" s="1"/>
  <c r="P2050" i="1"/>
  <c r="O2050" i="1"/>
  <c r="U2049" i="1"/>
  <c r="T2049" i="1"/>
  <c r="S2049" i="1"/>
  <c r="P2049" i="1"/>
  <c r="O2049" i="1"/>
  <c r="U2048" i="1"/>
  <c r="T2048" i="1"/>
  <c r="S2048" i="1"/>
  <c r="P2048" i="1"/>
  <c r="O2048" i="1"/>
  <c r="T2047" i="1"/>
  <c r="S2047" i="1"/>
  <c r="U2047" i="1" s="1"/>
  <c r="P2047" i="1"/>
  <c r="O2047" i="1"/>
  <c r="T2046" i="1"/>
  <c r="S2046" i="1"/>
  <c r="U2046" i="1" s="1"/>
  <c r="P2046" i="1"/>
  <c r="O2046" i="1"/>
  <c r="U2045" i="1"/>
  <c r="T2045" i="1"/>
  <c r="S2045" i="1"/>
  <c r="P2045" i="1"/>
  <c r="O2045" i="1"/>
  <c r="U2044" i="1"/>
  <c r="T2044" i="1"/>
  <c r="S2044" i="1"/>
  <c r="P2044" i="1"/>
  <c r="O2044" i="1"/>
  <c r="T2043" i="1"/>
  <c r="S2043" i="1"/>
  <c r="U2043" i="1" s="1"/>
  <c r="P2043" i="1"/>
  <c r="O2043" i="1"/>
  <c r="T2042" i="1"/>
  <c r="S2042" i="1"/>
  <c r="U2042" i="1" s="1"/>
  <c r="P2042" i="1"/>
  <c r="O2042" i="1"/>
  <c r="U2041" i="1"/>
  <c r="T2041" i="1"/>
  <c r="S2041" i="1"/>
  <c r="P2041" i="1"/>
  <c r="O2041" i="1"/>
  <c r="U2040" i="1"/>
  <c r="T2040" i="1"/>
  <c r="S2040" i="1"/>
  <c r="P2040" i="1"/>
  <c r="O2040" i="1"/>
  <c r="T2039" i="1"/>
  <c r="S2039" i="1"/>
  <c r="U2039" i="1" s="1"/>
  <c r="P2039" i="1"/>
  <c r="O2039" i="1"/>
  <c r="T2038" i="1"/>
  <c r="S2038" i="1"/>
  <c r="U2038" i="1" s="1"/>
  <c r="P2038" i="1"/>
  <c r="O2038" i="1"/>
  <c r="U2037" i="1"/>
  <c r="T2037" i="1"/>
  <c r="S2037" i="1"/>
  <c r="P2037" i="1"/>
  <c r="O2037" i="1"/>
  <c r="U2036" i="1"/>
  <c r="T2036" i="1"/>
  <c r="S2036" i="1"/>
  <c r="P2036" i="1"/>
  <c r="O2036" i="1"/>
  <c r="T2035" i="1"/>
  <c r="S2035" i="1"/>
  <c r="U2035" i="1" s="1"/>
  <c r="P2035" i="1"/>
  <c r="O2035" i="1"/>
  <c r="T2034" i="1"/>
  <c r="S2034" i="1"/>
  <c r="U2034" i="1" s="1"/>
  <c r="P2034" i="1"/>
  <c r="O2034" i="1"/>
  <c r="U2033" i="1"/>
  <c r="T2033" i="1"/>
  <c r="S2033" i="1"/>
  <c r="P2033" i="1"/>
  <c r="O2033" i="1"/>
  <c r="U2032" i="1"/>
  <c r="T2032" i="1"/>
  <c r="S2032" i="1"/>
  <c r="P2032" i="1"/>
  <c r="O2032" i="1"/>
  <c r="T2031" i="1"/>
  <c r="S2031" i="1"/>
  <c r="U2031" i="1" s="1"/>
  <c r="P2031" i="1"/>
  <c r="O2031" i="1"/>
  <c r="T2030" i="1"/>
  <c r="S2030" i="1"/>
  <c r="U2030" i="1" s="1"/>
  <c r="P2030" i="1"/>
  <c r="O2030" i="1"/>
  <c r="U2029" i="1"/>
  <c r="T2029" i="1"/>
  <c r="S2029" i="1"/>
  <c r="P2029" i="1"/>
  <c r="O2029" i="1"/>
  <c r="U2028" i="1"/>
  <c r="T2028" i="1"/>
  <c r="S2028" i="1"/>
  <c r="P2028" i="1"/>
  <c r="O2028" i="1"/>
  <c r="T2027" i="1"/>
  <c r="S2027" i="1"/>
  <c r="U2027" i="1" s="1"/>
  <c r="P2027" i="1"/>
  <c r="O2027" i="1"/>
  <c r="T2026" i="1"/>
  <c r="S2026" i="1"/>
  <c r="U2026" i="1" s="1"/>
  <c r="P2026" i="1"/>
  <c r="O2026" i="1"/>
  <c r="U2025" i="1"/>
  <c r="T2025" i="1"/>
  <c r="S2025" i="1"/>
  <c r="P2025" i="1"/>
  <c r="O2025" i="1"/>
  <c r="U2024" i="1"/>
  <c r="T2024" i="1"/>
  <c r="S2024" i="1"/>
  <c r="P2024" i="1"/>
  <c r="O2024" i="1"/>
  <c r="T2023" i="1"/>
  <c r="S2023" i="1"/>
  <c r="U2023" i="1" s="1"/>
  <c r="P2023" i="1"/>
  <c r="O2023" i="1"/>
  <c r="T2022" i="1"/>
  <c r="S2022" i="1"/>
  <c r="U2022" i="1" s="1"/>
  <c r="P2022" i="1"/>
  <c r="O2022" i="1"/>
  <c r="U2021" i="1"/>
  <c r="T2021" i="1"/>
  <c r="S2021" i="1"/>
  <c r="P2021" i="1"/>
  <c r="O2021" i="1"/>
  <c r="U2020" i="1"/>
  <c r="T2020" i="1"/>
  <c r="S2020" i="1"/>
  <c r="P2020" i="1"/>
  <c r="O2020" i="1"/>
  <c r="T2019" i="1"/>
  <c r="S2019" i="1"/>
  <c r="U2019" i="1" s="1"/>
  <c r="P2019" i="1"/>
  <c r="O2019" i="1"/>
  <c r="T2018" i="1"/>
  <c r="S2018" i="1"/>
  <c r="U2018" i="1" s="1"/>
  <c r="P2018" i="1"/>
  <c r="O2018" i="1"/>
  <c r="U2017" i="1"/>
  <c r="T2017" i="1"/>
  <c r="S2017" i="1"/>
  <c r="P2017" i="1"/>
  <c r="O2017" i="1"/>
  <c r="U2016" i="1"/>
  <c r="T2016" i="1"/>
  <c r="S2016" i="1"/>
  <c r="P2016" i="1"/>
  <c r="O2016" i="1"/>
  <c r="T2015" i="1"/>
  <c r="S2015" i="1"/>
  <c r="U2015" i="1" s="1"/>
  <c r="P2015" i="1"/>
  <c r="O2015" i="1"/>
  <c r="T2014" i="1"/>
  <c r="S2014" i="1"/>
  <c r="U2014" i="1" s="1"/>
  <c r="P2014" i="1"/>
  <c r="O2014" i="1"/>
  <c r="U2013" i="1"/>
  <c r="T2013" i="1"/>
  <c r="S2013" i="1"/>
  <c r="P2013" i="1"/>
  <c r="O2013" i="1"/>
  <c r="U2012" i="1"/>
  <c r="T2012" i="1"/>
  <c r="S2012" i="1"/>
  <c r="P2012" i="1"/>
  <c r="O2012" i="1"/>
  <c r="T2011" i="1"/>
  <c r="S2011" i="1"/>
  <c r="U2011" i="1" s="1"/>
  <c r="P2011" i="1"/>
  <c r="O2011" i="1"/>
  <c r="T2010" i="1"/>
  <c r="S2010" i="1"/>
  <c r="U2010" i="1" s="1"/>
  <c r="P2010" i="1"/>
  <c r="O2010" i="1"/>
  <c r="U2009" i="1"/>
  <c r="T2009" i="1"/>
  <c r="S2009" i="1"/>
  <c r="P2009" i="1"/>
  <c r="O2009" i="1"/>
  <c r="U2008" i="1"/>
  <c r="T2008" i="1"/>
  <c r="S2008" i="1"/>
  <c r="P2008" i="1"/>
  <c r="O2008" i="1"/>
  <c r="T2007" i="1"/>
  <c r="S2007" i="1"/>
  <c r="U2007" i="1" s="1"/>
  <c r="P2007" i="1"/>
  <c r="O2007" i="1"/>
  <c r="T2006" i="1"/>
  <c r="S2006" i="1"/>
  <c r="U2006" i="1" s="1"/>
  <c r="P2006" i="1"/>
  <c r="O2006" i="1"/>
  <c r="U2005" i="1"/>
  <c r="T2005" i="1"/>
  <c r="S2005" i="1"/>
  <c r="P2005" i="1"/>
  <c r="O2005" i="1"/>
  <c r="U2004" i="1"/>
  <c r="T2004" i="1"/>
  <c r="S2004" i="1"/>
  <c r="P2004" i="1"/>
  <c r="O2004" i="1"/>
  <c r="T2003" i="1"/>
  <c r="S2003" i="1"/>
  <c r="U2003" i="1" s="1"/>
  <c r="P2003" i="1"/>
  <c r="O2003" i="1"/>
  <c r="T2002" i="1"/>
  <c r="S2002" i="1"/>
  <c r="U2002" i="1" s="1"/>
  <c r="P2002" i="1"/>
  <c r="O2002" i="1"/>
  <c r="U2001" i="1"/>
  <c r="T2001" i="1"/>
  <c r="S2001" i="1"/>
  <c r="P2001" i="1"/>
  <c r="O2001" i="1"/>
  <c r="U2000" i="1"/>
  <c r="T2000" i="1"/>
  <c r="S2000" i="1"/>
  <c r="P2000" i="1"/>
  <c r="O2000" i="1"/>
  <c r="T1999" i="1"/>
  <c r="S1999" i="1"/>
  <c r="U1999" i="1" s="1"/>
  <c r="P1999" i="1"/>
  <c r="O1999" i="1"/>
  <c r="T1998" i="1"/>
  <c r="S1998" i="1"/>
  <c r="U1998" i="1" s="1"/>
  <c r="P1998" i="1"/>
  <c r="O1998" i="1"/>
  <c r="U1997" i="1"/>
  <c r="T1997" i="1"/>
  <c r="S1997" i="1"/>
  <c r="P1997" i="1"/>
  <c r="O1997" i="1"/>
  <c r="U1996" i="1"/>
  <c r="T1996" i="1"/>
  <c r="S1996" i="1"/>
  <c r="P1996" i="1"/>
  <c r="O1996" i="1"/>
  <c r="T1995" i="1"/>
  <c r="S1995" i="1"/>
  <c r="U1995" i="1" s="1"/>
  <c r="P1995" i="1"/>
  <c r="O1995" i="1"/>
  <c r="T1994" i="1"/>
  <c r="S1994" i="1"/>
  <c r="U1994" i="1" s="1"/>
  <c r="P1994" i="1"/>
  <c r="O1994" i="1"/>
  <c r="U1993" i="1"/>
  <c r="T1993" i="1"/>
  <c r="S1993" i="1"/>
  <c r="P1993" i="1"/>
  <c r="O1993" i="1"/>
  <c r="U1992" i="1"/>
  <c r="T1992" i="1"/>
  <c r="S1992" i="1"/>
  <c r="P1992" i="1"/>
  <c r="O1992" i="1"/>
  <c r="T1991" i="1"/>
  <c r="S1991" i="1"/>
  <c r="U1991" i="1" s="1"/>
  <c r="P1991" i="1"/>
  <c r="O1991" i="1"/>
  <c r="T1990" i="1"/>
  <c r="S1990" i="1"/>
  <c r="U1990" i="1" s="1"/>
  <c r="P1990" i="1"/>
  <c r="O1990" i="1"/>
  <c r="U1989" i="1"/>
  <c r="T1989" i="1"/>
  <c r="S1989" i="1"/>
  <c r="P1989" i="1"/>
  <c r="O1989" i="1"/>
  <c r="U1988" i="1"/>
  <c r="T1988" i="1"/>
  <c r="S1988" i="1"/>
  <c r="P1988" i="1"/>
  <c r="O1988" i="1"/>
  <c r="T1987" i="1"/>
  <c r="S1987" i="1"/>
  <c r="U1987" i="1" s="1"/>
  <c r="P1987" i="1"/>
  <c r="O1987" i="1"/>
  <c r="T1986" i="1"/>
  <c r="S1986" i="1"/>
  <c r="U1986" i="1" s="1"/>
  <c r="P1986" i="1"/>
  <c r="O1986" i="1"/>
  <c r="U1985" i="1"/>
  <c r="T1985" i="1"/>
  <c r="S1985" i="1"/>
  <c r="P1985" i="1"/>
  <c r="O1985" i="1"/>
  <c r="U1984" i="1"/>
  <c r="T1984" i="1"/>
  <c r="S1984" i="1"/>
  <c r="P1984" i="1"/>
  <c r="O1984" i="1"/>
  <c r="T1983" i="1"/>
  <c r="S1983" i="1"/>
  <c r="U1983" i="1" s="1"/>
  <c r="P1983" i="1"/>
  <c r="O1983" i="1"/>
  <c r="T1982" i="1"/>
  <c r="S1982" i="1"/>
  <c r="U1982" i="1" s="1"/>
  <c r="P1982" i="1"/>
  <c r="O1982" i="1"/>
  <c r="U1981" i="1"/>
  <c r="T1981" i="1"/>
  <c r="S1981" i="1"/>
  <c r="P1981" i="1"/>
  <c r="O1981" i="1"/>
  <c r="U1980" i="1"/>
  <c r="T1980" i="1"/>
  <c r="S1980" i="1"/>
  <c r="P1980" i="1"/>
  <c r="O1980" i="1"/>
  <c r="T1979" i="1"/>
  <c r="S1979" i="1"/>
  <c r="U1979" i="1" s="1"/>
  <c r="P1979" i="1"/>
  <c r="O1979" i="1"/>
  <c r="T1978" i="1"/>
  <c r="S1978" i="1"/>
  <c r="U1978" i="1" s="1"/>
  <c r="P1978" i="1"/>
  <c r="O1978" i="1"/>
  <c r="U1977" i="1"/>
  <c r="T1977" i="1"/>
  <c r="S1977" i="1"/>
  <c r="P1977" i="1"/>
  <c r="O1977" i="1"/>
  <c r="U1976" i="1"/>
  <c r="T1976" i="1"/>
  <c r="S1976" i="1"/>
  <c r="P1976" i="1"/>
  <c r="O1976" i="1"/>
  <c r="T1975" i="1"/>
  <c r="S1975" i="1"/>
  <c r="U1975" i="1" s="1"/>
  <c r="P1975" i="1"/>
  <c r="O1975" i="1"/>
  <c r="T1974" i="1"/>
  <c r="S1974" i="1"/>
  <c r="U1974" i="1" s="1"/>
  <c r="P1974" i="1"/>
  <c r="O1974" i="1"/>
  <c r="U1973" i="1"/>
  <c r="T1973" i="1"/>
  <c r="S1973" i="1"/>
  <c r="P1973" i="1"/>
  <c r="O1973" i="1"/>
  <c r="U1972" i="1"/>
  <c r="T1972" i="1"/>
  <c r="S1972" i="1"/>
  <c r="P1972" i="1"/>
  <c r="O1972" i="1"/>
  <c r="T1971" i="1"/>
  <c r="S1971" i="1"/>
  <c r="U1971" i="1" s="1"/>
  <c r="P1971" i="1"/>
  <c r="O1971" i="1"/>
  <c r="T1970" i="1"/>
  <c r="S1970" i="1"/>
  <c r="U1970" i="1" s="1"/>
  <c r="P1970" i="1"/>
  <c r="O1970" i="1"/>
  <c r="U1969" i="1"/>
  <c r="T1969" i="1"/>
  <c r="S1969" i="1"/>
  <c r="P1969" i="1"/>
  <c r="O1969" i="1"/>
  <c r="U1968" i="1"/>
  <c r="T1968" i="1"/>
  <c r="S1968" i="1"/>
  <c r="P1968" i="1"/>
  <c r="O1968" i="1"/>
  <c r="T1967" i="1"/>
  <c r="S1967" i="1"/>
  <c r="U1967" i="1" s="1"/>
  <c r="P1967" i="1"/>
  <c r="O1967" i="1"/>
  <c r="T1966" i="1"/>
  <c r="S1966" i="1"/>
  <c r="U1966" i="1" s="1"/>
  <c r="P1966" i="1"/>
  <c r="O1966" i="1"/>
  <c r="U1965" i="1"/>
  <c r="T1965" i="1"/>
  <c r="S1965" i="1"/>
  <c r="P1965" i="1"/>
  <c r="O1965" i="1"/>
  <c r="U1964" i="1"/>
  <c r="T1964" i="1"/>
  <c r="S1964" i="1"/>
  <c r="P1964" i="1"/>
  <c r="O1964" i="1"/>
  <c r="T1963" i="1"/>
  <c r="S1963" i="1"/>
  <c r="U1963" i="1" s="1"/>
  <c r="P1963" i="1"/>
  <c r="O1963" i="1"/>
  <c r="T1962" i="1"/>
  <c r="S1962" i="1"/>
  <c r="U1962" i="1" s="1"/>
  <c r="P1962" i="1"/>
  <c r="O1962" i="1"/>
  <c r="U1961" i="1"/>
  <c r="T1961" i="1"/>
  <c r="S1961" i="1"/>
  <c r="P1961" i="1"/>
  <c r="O1961" i="1"/>
  <c r="U1960" i="1"/>
  <c r="T1960" i="1"/>
  <c r="S1960" i="1"/>
  <c r="P1960" i="1"/>
  <c r="O1960" i="1"/>
  <c r="T1959" i="1"/>
  <c r="S1959" i="1"/>
  <c r="U1959" i="1" s="1"/>
  <c r="P1959" i="1"/>
  <c r="O1959" i="1"/>
  <c r="T1958" i="1"/>
  <c r="S1958" i="1"/>
  <c r="U1958" i="1" s="1"/>
  <c r="P1958" i="1"/>
  <c r="O1958" i="1"/>
  <c r="U1957" i="1"/>
  <c r="T1957" i="1"/>
  <c r="S1957" i="1"/>
  <c r="P1957" i="1"/>
  <c r="O1957" i="1"/>
  <c r="U1956" i="1"/>
  <c r="T1956" i="1"/>
  <c r="S1956" i="1"/>
  <c r="P1956" i="1"/>
  <c r="O1956" i="1"/>
  <c r="T1955" i="1"/>
  <c r="S1955" i="1"/>
  <c r="U1955" i="1" s="1"/>
  <c r="P1955" i="1"/>
  <c r="O1955" i="1"/>
  <c r="T1954" i="1"/>
  <c r="S1954" i="1"/>
  <c r="U1954" i="1" s="1"/>
  <c r="P1954" i="1"/>
  <c r="O1954" i="1"/>
  <c r="U1953" i="1"/>
  <c r="T1953" i="1"/>
  <c r="S1953" i="1"/>
  <c r="P1953" i="1"/>
  <c r="O1953" i="1"/>
  <c r="U1952" i="1"/>
  <c r="T1952" i="1"/>
  <c r="S1952" i="1"/>
  <c r="P1952" i="1"/>
  <c r="O1952" i="1"/>
  <c r="T1951" i="1"/>
  <c r="S1951" i="1"/>
  <c r="U1951" i="1" s="1"/>
  <c r="P1951" i="1"/>
  <c r="O1951" i="1"/>
  <c r="T1950" i="1"/>
  <c r="S1950" i="1"/>
  <c r="U1950" i="1" s="1"/>
  <c r="P1950" i="1"/>
  <c r="O1950" i="1"/>
  <c r="U1949" i="1"/>
  <c r="T1949" i="1"/>
  <c r="S1949" i="1"/>
  <c r="P1949" i="1"/>
  <c r="O1949" i="1"/>
  <c r="U1948" i="1"/>
  <c r="T1948" i="1"/>
  <c r="S1948" i="1"/>
  <c r="P1948" i="1"/>
  <c r="O1948" i="1"/>
  <c r="T1947" i="1"/>
  <c r="S1947" i="1"/>
  <c r="U1947" i="1" s="1"/>
  <c r="P1947" i="1"/>
  <c r="O1947" i="1"/>
  <c r="T1946" i="1"/>
  <c r="S1946" i="1"/>
  <c r="U1946" i="1" s="1"/>
  <c r="P1946" i="1"/>
  <c r="O1946" i="1"/>
  <c r="U1945" i="1"/>
  <c r="T1945" i="1"/>
  <c r="S1945" i="1"/>
  <c r="P1945" i="1"/>
  <c r="O1945" i="1"/>
  <c r="U1944" i="1"/>
  <c r="T1944" i="1"/>
  <c r="S1944" i="1"/>
  <c r="P1944" i="1"/>
  <c r="O1944" i="1"/>
  <c r="T1943" i="1"/>
  <c r="S1943" i="1"/>
  <c r="U1943" i="1" s="1"/>
  <c r="P1943" i="1"/>
  <c r="O1943" i="1"/>
  <c r="T1942" i="1"/>
  <c r="S1942" i="1"/>
  <c r="U1942" i="1" s="1"/>
  <c r="P1942" i="1"/>
  <c r="O1942" i="1"/>
  <c r="U1941" i="1"/>
  <c r="T1941" i="1"/>
  <c r="S1941" i="1"/>
  <c r="P1941" i="1"/>
  <c r="O1941" i="1"/>
  <c r="U1940" i="1"/>
  <c r="T1940" i="1"/>
  <c r="S1940" i="1"/>
  <c r="P1940" i="1"/>
  <c r="O1940" i="1"/>
  <c r="T1939" i="1"/>
  <c r="S1939" i="1"/>
  <c r="U1939" i="1" s="1"/>
  <c r="P1939" i="1"/>
  <c r="O1939" i="1"/>
  <c r="T1938" i="1"/>
  <c r="S1938" i="1"/>
  <c r="U1938" i="1" s="1"/>
  <c r="P1938" i="1"/>
  <c r="O1938" i="1"/>
  <c r="U1937" i="1"/>
  <c r="T1937" i="1"/>
  <c r="S1937" i="1"/>
  <c r="P1937" i="1"/>
  <c r="O1937" i="1"/>
  <c r="U1936" i="1"/>
  <c r="T1936" i="1"/>
  <c r="S1936" i="1"/>
  <c r="P1936" i="1"/>
  <c r="O1936" i="1"/>
  <c r="T1935" i="1"/>
  <c r="S1935" i="1"/>
  <c r="U1935" i="1" s="1"/>
  <c r="P1935" i="1"/>
  <c r="O1935" i="1"/>
  <c r="T1934" i="1"/>
  <c r="S1934" i="1"/>
  <c r="U1934" i="1" s="1"/>
  <c r="P1934" i="1"/>
  <c r="O1934" i="1"/>
  <c r="U1933" i="1"/>
  <c r="T1933" i="1"/>
  <c r="S1933" i="1"/>
  <c r="P1933" i="1"/>
  <c r="O1933" i="1"/>
  <c r="U1932" i="1"/>
  <c r="T1932" i="1"/>
  <c r="S1932" i="1"/>
  <c r="P1932" i="1"/>
  <c r="O1932" i="1"/>
  <c r="T1931" i="1"/>
  <c r="S1931" i="1"/>
  <c r="U1931" i="1" s="1"/>
  <c r="P1931" i="1"/>
  <c r="O1931" i="1"/>
  <c r="T1930" i="1"/>
  <c r="S1930" i="1"/>
  <c r="U1930" i="1" s="1"/>
  <c r="P1930" i="1"/>
  <c r="O1930" i="1"/>
  <c r="U1929" i="1"/>
  <c r="T1929" i="1"/>
  <c r="S1929" i="1"/>
  <c r="P1929" i="1"/>
  <c r="O1929" i="1"/>
  <c r="U1928" i="1"/>
  <c r="T1928" i="1"/>
  <c r="S1928" i="1"/>
  <c r="P1928" i="1"/>
  <c r="O1928" i="1"/>
  <c r="T1927" i="1"/>
  <c r="S1927" i="1"/>
  <c r="U1927" i="1" s="1"/>
  <c r="P1927" i="1"/>
  <c r="O1927" i="1"/>
  <c r="T1926" i="1"/>
  <c r="S1926" i="1"/>
  <c r="U1926" i="1" s="1"/>
  <c r="P1926" i="1"/>
  <c r="O1926" i="1"/>
  <c r="U1925" i="1"/>
  <c r="T1925" i="1"/>
  <c r="S1925" i="1"/>
  <c r="P1925" i="1"/>
  <c r="O1925" i="1"/>
  <c r="U1924" i="1"/>
  <c r="T1924" i="1"/>
  <c r="S1924" i="1"/>
  <c r="P1924" i="1"/>
  <c r="O1924" i="1"/>
  <c r="T1923" i="1"/>
  <c r="S1923" i="1"/>
  <c r="U1923" i="1" s="1"/>
  <c r="P1923" i="1"/>
  <c r="O1923" i="1"/>
  <c r="T1922" i="1"/>
  <c r="S1922" i="1"/>
  <c r="U1922" i="1" s="1"/>
  <c r="P1922" i="1"/>
  <c r="O1922" i="1"/>
  <c r="U1921" i="1"/>
  <c r="T1921" i="1"/>
  <c r="S1921" i="1"/>
  <c r="P1921" i="1"/>
  <c r="O1921" i="1"/>
  <c r="U1920" i="1"/>
  <c r="T1920" i="1"/>
  <c r="S1920" i="1"/>
  <c r="P1920" i="1"/>
  <c r="O1920" i="1"/>
  <c r="T1919" i="1"/>
  <c r="S1919" i="1"/>
  <c r="U1919" i="1" s="1"/>
  <c r="P1919" i="1"/>
  <c r="O1919" i="1"/>
  <c r="T1918" i="1"/>
  <c r="S1918" i="1"/>
  <c r="U1918" i="1" s="1"/>
  <c r="P1918" i="1"/>
  <c r="O1918" i="1"/>
  <c r="U1917" i="1"/>
  <c r="T1917" i="1"/>
  <c r="S1917" i="1"/>
  <c r="P1917" i="1"/>
  <c r="O1917" i="1"/>
  <c r="U1916" i="1"/>
  <c r="T1916" i="1"/>
  <c r="S1916" i="1"/>
  <c r="P1916" i="1"/>
  <c r="O1916" i="1"/>
  <c r="T1915" i="1"/>
  <c r="S1915" i="1"/>
  <c r="U1915" i="1" s="1"/>
  <c r="P1915" i="1"/>
  <c r="O1915" i="1"/>
  <c r="T1914" i="1"/>
  <c r="S1914" i="1"/>
  <c r="U1914" i="1" s="1"/>
  <c r="P1914" i="1"/>
  <c r="O1914" i="1"/>
  <c r="U1913" i="1"/>
  <c r="T1913" i="1"/>
  <c r="S1913" i="1"/>
  <c r="P1913" i="1"/>
  <c r="O1913" i="1"/>
  <c r="U1912" i="1"/>
  <c r="T1912" i="1"/>
  <c r="S1912" i="1"/>
  <c r="P1912" i="1"/>
  <c r="O1912" i="1"/>
  <c r="T1911" i="1"/>
  <c r="S1911" i="1"/>
  <c r="U1911" i="1" s="1"/>
  <c r="P1911" i="1"/>
  <c r="O1911" i="1"/>
  <c r="T1910" i="1"/>
  <c r="S1910" i="1"/>
  <c r="U1910" i="1" s="1"/>
  <c r="P1910" i="1"/>
  <c r="O1910" i="1"/>
  <c r="U1909" i="1"/>
  <c r="T1909" i="1"/>
  <c r="S1909" i="1"/>
  <c r="P1909" i="1"/>
  <c r="O1909" i="1"/>
  <c r="U1908" i="1"/>
  <c r="T1908" i="1"/>
  <c r="S1908" i="1"/>
  <c r="P1908" i="1"/>
  <c r="O1908" i="1"/>
  <c r="T1907" i="1"/>
  <c r="S1907" i="1"/>
  <c r="U1907" i="1" s="1"/>
  <c r="P1907" i="1"/>
  <c r="O1907" i="1"/>
  <c r="T1906" i="1"/>
  <c r="S1906" i="1"/>
  <c r="U1906" i="1" s="1"/>
  <c r="P1906" i="1"/>
  <c r="O1906" i="1"/>
  <c r="U1905" i="1"/>
  <c r="T1905" i="1"/>
  <c r="S1905" i="1"/>
  <c r="P1905" i="1"/>
  <c r="O1905" i="1"/>
  <c r="U1904" i="1"/>
  <c r="T1904" i="1"/>
  <c r="S1904" i="1"/>
  <c r="P1904" i="1"/>
  <c r="O1904" i="1"/>
  <c r="T1903" i="1"/>
  <c r="S1903" i="1"/>
  <c r="U1903" i="1" s="1"/>
  <c r="P1903" i="1"/>
  <c r="O1903" i="1"/>
  <c r="T1902" i="1"/>
  <c r="S1902" i="1"/>
  <c r="U1902" i="1" s="1"/>
  <c r="P1902" i="1"/>
  <c r="O1902" i="1"/>
  <c r="U1901" i="1"/>
  <c r="T1901" i="1"/>
  <c r="S1901" i="1"/>
  <c r="P1901" i="1"/>
  <c r="O1901" i="1"/>
  <c r="U1900" i="1"/>
  <c r="T1900" i="1"/>
  <c r="S1900" i="1"/>
  <c r="P1900" i="1"/>
  <c r="O1900" i="1"/>
  <c r="T1899" i="1"/>
  <c r="S1899" i="1"/>
  <c r="U1899" i="1" s="1"/>
  <c r="P1899" i="1"/>
  <c r="O1899" i="1"/>
  <c r="T1898" i="1"/>
  <c r="S1898" i="1"/>
  <c r="U1898" i="1" s="1"/>
  <c r="P1898" i="1"/>
  <c r="O1898" i="1"/>
  <c r="U1897" i="1"/>
  <c r="T1897" i="1"/>
  <c r="S1897" i="1"/>
  <c r="P1897" i="1"/>
  <c r="O1897" i="1"/>
  <c r="U1896" i="1"/>
  <c r="T1896" i="1"/>
  <c r="S1896" i="1"/>
  <c r="P1896" i="1"/>
  <c r="O1896" i="1"/>
  <c r="T1895" i="1"/>
  <c r="S1895" i="1"/>
  <c r="U1895" i="1" s="1"/>
  <c r="P1895" i="1"/>
  <c r="O1895" i="1"/>
  <c r="T1894" i="1"/>
  <c r="S1894" i="1"/>
  <c r="U1894" i="1" s="1"/>
  <c r="P1894" i="1"/>
  <c r="O1894" i="1"/>
  <c r="U1893" i="1"/>
  <c r="T1893" i="1"/>
  <c r="S1893" i="1"/>
  <c r="P1893" i="1"/>
  <c r="O1893" i="1"/>
  <c r="U1892" i="1"/>
  <c r="T1892" i="1"/>
  <c r="S1892" i="1"/>
  <c r="P1892" i="1"/>
  <c r="O1892" i="1"/>
  <c r="T1891" i="1"/>
  <c r="S1891" i="1"/>
  <c r="U1891" i="1" s="1"/>
  <c r="P1891" i="1"/>
  <c r="O1891" i="1"/>
  <c r="T1890" i="1"/>
  <c r="S1890" i="1"/>
  <c r="U1890" i="1" s="1"/>
  <c r="P1890" i="1"/>
  <c r="O1890" i="1"/>
  <c r="U1889" i="1"/>
  <c r="T1889" i="1"/>
  <c r="S1889" i="1"/>
  <c r="P1889" i="1"/>
  <c r="O1889" i="1"/>
  <c r="U1888" i="1"/>
  <c r="T1888" i="1"/>
  <c r="S1888" i="1"/>
  <c r="P1888" i="1"/>
  <c r="O1888" i="1"/>
  <c r="T1887" i="1"/>
  <c r="S1887" i="1"/>
  <c r="U1887" i="1" s="1"/>
  <c r="P1887" i="1"/>
  <c r="O1887" i="1"/>
  <c r="T1886" i="1"/>
  <c r="S1886" i="1"/>
  <c r="U1886" i="1" s="1"/>
  <c r="P1886" i="1"/>
  <c r="O1886" i="1"/>
  <c r="U1885" i="1"/>
  <c r="T1885" i="1"/>
  <c r="S1885" i="1"/>
  <c r="P1885" i="1"/>
  <c r="O1885" i="1"/>
  <c r="U1884" i="1"/>
  <c r="T1884" i="1"/>
  <c r="S1884" i="1"/>
  <c r="P1884" i="1"/>
  <c r="O1884" i="1"/>
  <c r="T1883" i="1"/>
  <c r="S1883" i="1"/>
  <c r="U1883" i="1" s="1"/>
  <c r="P1883" i="1"/>
  <c r="O1883" i="1"/>
  <c r="T1882" i="1"/>
  <c r="S1882" i="1"/>
  <c r="U1882" i="1" s="1"/>
  <c r="P1882" i="1"/>
  <c r="O1882" i="1"/>
  <c r="U1881" i="1"/>
  <c r="T1881" i="1"/>
  <c r="S1881" i="1"/>
  <c r="P1881" i="1"/>
  <c r="O1881" i="1"/>
  <c r="U1880" i="1"/>
  <c r="T1880" i="1"/>
  <c r="S1880" i="1"/>
  <c r="P1880" i="1"/>
  <c r="O1880" i="1"/>
  <c r="T1879" i="1"/>
  <c r="S1879" i="1"/>
  <c r="U1879" i="1" s="1"/>
  <c r="P1879" i="1"/>
  <c r="O1879" i="1"/>
  <c r="T1878" i="1"/>
  <c r="S1878" i="1"/>
  <c r="U1878" i="1" s="1"/>
  <c r="P1878" i="1"/>
  <c r="O1878" i="1"/>
  <c r="U1877" i="1"/>
  <c r="T1877" i="1"/>
  <c r="S1877" i="1"/>
  <c r="P1877" i="1"/>
  <c r="O1877" i="1"/>
  <c r="U1876" i="1"/>
  <c r="T1876" i="1"/>
  <c r="S1876" i="1"/>
  <c r="P1876" i="1"/>
  <c r="O1876" i="1"/>
  <c r="T1875" i="1"/>
  <c r="S1875" i="1"/>
  <c r="U1875" i="1" s="1"/>
  <c r="P1875" i="1"/>
  <c r="O1875" i="1"/>
  <c r="T1874" i="1"/>
  <c r="S1874" i="1"/>
  <c r="U1874" i="1" s="1"/>
  <c r="P1874" i="1"/>
  <c r="O1874" i="1"/>
  <c r="U1873" i="1"/>
  <c r="T1873" i="1"/>
  <c r="S1873" i="1"/>
  <c r="P1873" i="1"/>
  <c r="O1873" i="1"/>
  <c r="U1872" i="1"/>
  <c r="T1872" i="1"/>
  <c r="S1872" i="1"/>
  <c r="P1872" i="1"/>
  <c r="O1872" i="1"/>
  <c r="T1871" i="1"/>
  <c r="S1871" i="1"/>
  <c r="U1871" i="1" s="1"/>
  <c r="P1871" i="1"/>
  <c r="O1871" i="1"/>
  <c r="T1870" i="1"/>
  <c r="S1870" i="1"/>
  <c r="U1870" i="1" s="1"/>
  <c r="P1870" i="1"/>
  <c r="O1870" i="1"/>
  <c r="U1869" i="1"/>
  <c r="T1869" i="1"/>
  <c r="S1869" i="1"/>
  <c r="P1869" i="1"/>
  <c r="O1869" i="1"/>
  <c r="U1868" i="1"/>
  <c r="T1868" i="1"/>
  <c r="S1868" i="1"/>
  <c r="P1868" i="1"/>
  <c r="O1868" i="1"/>
  <c r="T1867" i="1"/>
  <c r="S1867" i="1"/>
  <c r="U1867" i="1" s="1"/>
  <c r="P1867" i="1"/>
  <c r="O1867" i="1"/>
  <c r="T1866" i="1"/>
  <c r="S1866" i="1"/>
  <c r="U1866" i="1" s="1"/>
  <c r="P1866" i="1"/>
  <c r="O1866" i="1"/>
  <c r="U1865" i="1"/>
  <c r="T1865" i="1"/>
  <c r="S1865" i="1"/>
  <c r="P1865" i="1"/>
  <c r="O1865" i="1"/>
  <c r="U1864" i="1"/>
  <c r="T1864" i="1"/>
  <c r="S1864" i="1"/>
  <c r="P1864" i="1"/>
  <c r="O1864" i="1"/>
  <c r="T1863" i="1"/>
  <c r="S1863" i="1"/>
  <c r="U1863" i="1" s="1"/>
  <c r="P1863" i="1"/>
  <c r="O1863" i="1"/>
  <c r="T1862" i="1"/>
  <c r="S1862" i="1"/>
  <c r="U1862" i="1" s="1"/>
  <c r="P1862" i="1"/>
  <c r="O1862" i="1"/>
  <c r="U1861" i="1"/>
  <c r="T1861" i="1"/>
  <c r="S1861" i="1"/>
  <c r="P1861" i="1"/>
  <c r="O1861" i="1"/>
  <c r="U1860" i="1"/>
  <c r="T1860" i="1"/>
  <c r="S1860" i="1"/>
  <c r="P1860" i="1"/>
  <c r="O1860" i="1"/>
  <c r="T1859" i="1"/>
  <c r="S1859" i="1"/>
  <c r="U1859" i="1" s="1"/>
  <c r="P1859" i="1"/>
  <c r="O1859" i="1"/>
  <c r="T1858" i="1"/>
  <c r="S1858" i="1"/>
  <c r="U1858" i="1" s="1"/>
  <c r="P1858" i="1"/>
  <c r="O1858" i="1"/>
  <c r="U1857" i="1"/>
  <c r="T1857" i="1"/>
  <c r="S1857" i="1"/>
  <c r="P1857" i="1"/>
  <c r="O1857" i="1"/>
  <c r="U1856" i="1"/>
  <c r="T1856" i="1"/>
  <c r="S1856" i="1"/>
  <c r="P1856" i="1"/>
  <c r="O1856" i="1"/>
  <c r="T1855" i="1"/>
  <c r="S1855" i="1"/>
  <c r="U1855" i="1" s="1"/>
  <c r="P1855" i="1"/>
  <c r="O1855" i="1"/>
  <c r="T1854" i="1"/>
  <c r="S1854" i="1"/>
  <c r="U1854" i="1" s="1"/>
  <c r="P1854" i="1"/>
  <c r="O1854" i="1"/>
  <c r="U1853" i="1"/>
  <c r="T1853" i="1"/>
  <c r="S1853" i="1"/>
  <c r="P1853" i="1"/>
  <c r="O1853" i="1"/>
  <c r="U1852" i="1"/>
  <c r="T1852" i="1"/>
  <c r="S1852" i="1"/>
  <c r="P1852" i="1"/>
  <c r="O1852" i="1"/>
  <c r="T1851" i="1"/>
  <c r="S1851" i="1"/>
  <c r="U1851" i="1" s="1"/>
  <c r="P1851" i="1"/>
  <c r="O1851" i="1"/>
  <c r="T1850" i="1"/>
  <c r="S1850" i="1"/>
  <c r="U1850" i="1" s="1"/>
  <c r="P1850" i="1"/>
  <c r="O1850" i="1"/>
  <c r="U1849" i="1"/>
  <c r="T1849" i="1"/>
  <c r="S1849" i="1"/>
  <c r="P1849" i="1"/>
  <c r="O1849" i="1"/>
  <c r="U1848" i="1"/>
  <c r="T1848" i="1"/>
  <c r="S1848" i="1"/>
  <c r="P1848" i="1"/>
  <c r="O1848" i="1"/>
  <c r="T1847" i="1"/>
  <c r="S1847" i="1"/>
  <c r="U1847" i="1" s="1"/>
  <c r="P1847" i="1"/>
  <c r="O1847" i="1"/>
  <c r="T1846" i="1"/>
  <c r="S1846" i="1"/>
  <c r="U1846" i="1" s="1"/>
  <c r="P1846" i="1"/>
  <c r="O1846" i="1"/>
  <c r="U1845" i="1"/>
  <c r="T1845" i="1"/>
  <c r="S1845" i="1"/>
  <c r="P1845" i="1"/>
  <c r="O1845" i="1"/>
  <c r="U1844" i="1"/>
  <c r="T1844" i="1"/>
  <c r="S1844" i="1"/>
  <c r="P1844" i="1"/>
  <c r="O1844" i="1"/>
  <c r="T1843" i="1"/>
  <c r="S1843" i="1"/>
  <c r="U1843" i="1" s="1"/>
  <c r="P1843" i="1"/>
  <c r="O1843" i="1"/>
  <c r="T1842" i="1"/>
  <c r="S1842" i="1"/>
  <c r="U1842" i="1" s="1"/>
  <c r="P1842" i="1"/>
  <c r="O1842" i="1"/>
  <c r="U1841" i="1"/>
  <c r="T1841" i="1"/>
  <c r="S1841" i="1"/>
  <c r="P1841" i="1"/>
  <c r="O1841" i="1"/>
  <c r="U1840" i="1"/>
  <c r="T1840" i="1"/>
  <c r="S1840" i="1"/>
  <c r="P1840" i="1"/>
  <c r="O1840" i="1"/>
  <c r="T1839" i="1"/>
  <c r="S1839" i="1"/>
  <c r="U1839" i="1" s="1"/>
  <c r="P1839" i="1"/>
  <c r="O1839" i="1"/>
  <c r="T1838" i="1"/>
  <c r="S1838" i="1"/>
  <c r="U1838" i="1" s="1"/>
  <c r="P1838" i="1"/>
  <c r="O1838" i="1"/>
  <c r="U1837" i="1"/>
  <c r="T1837" i="1"/>
  <c r="S1837" i="1"/>
  <c r="P1837" i="1"/>
  <c r="O1837" i="1"/>
  <c r="U1836" i="1"/>
  <c r="T1836" i="1"/>
  <c r="S1836" i="1"/>
  <c r="P1836" i="1"/>
  <c r="O1836" i="1"/>
  <c r="T1835" i="1"/>
  <c r="S1835" i="1"/>
  <c r="U1835" i="1" s="1"/>
  <c r="P1835" i="1"/>
  <c r="O1835" i="1"/>
  <c r="T1834" i="1"/>
  <c r="S1834" i="1"/>
  <c r="U1834" i="1" s="1"/>
  <c r="P1834" i="1"/>
  <c r="O1834" i="1"/>
  <c r="U1833" i="1"/>
  <c r="T1833" i="1"/>
  <c r="S1833" i="1"/>
  <c r="P1833" i="1"/>
  <c r="O1833" i="1"/>
  <c r="U1832" i="1"/>
  <c r="T1832" i="1"/>
  <c r="S1832" i="1"/>
  <c r="P1832" i="1"/>
  <c r="O1832" i="1"/>
  <c r="T1831" i="1"/>
  <c r="S1831" i="1"/>
  <c r="U1831" i="1" s="1"/>
  <c r="P1831" i="1"/>
  <c r="O1831" i="1"/>
  <c r="T1830" i="1"/>
  <c r="S1830" i="1"/>
  <c r="U1830" i="1" s="1"/>
  <c r="P1830" i="1"/>
  <c r="O1830" i="1"/>
  <c r="U1829" i="1"/>
  <c r="T1829" i="1"/>
  <c r="S1829" i="1"/>
  <c r="P1829" i="1"/>
  <c r="O1829" i="1"/>
  <c r="U1828" i="1"/>
  <c r="T1828" i="1"/>
  <c r="S1828" i="1"/>
  <c r="P1828" i="1"/>
  <c r="O1828" i="1"/>
  <c r="T1827" i="1"/>
  <c r="S1827" i="1"/>
  <c r="U1827" i="1" s="1"/>
  <c r="P1827" i="1"/>
  <c r="O1827" i="1"/>
  <c r="T1826" i="1"/>
  <c r="S1826" i="1"/>
  <c r="U1826" i="1" s="1"/>
  <c r="P1826" i="1"/>
  <c r="O1826" i="1"/>
  <c r="U1825" i="1"/>
  <c r="T1825" i="1"/>
  <c r="S1825" i="1"/>
  <c r="P1825" i="1"/>
  <c r="O1825" i="1"/>
  <c r="U1824" i="1"/>
  <c r="T1824" i="1"/>
  <c r="S1824" i="1"/>
  <c r="P1824" i="1"/>
  <c r="O1824" i="1"/>
  <c r="T1823" i="1"/>
  <c r="S1823" i="1"/>
  <c r="U1823" i="1" s="1"/>
  <c r="P1823" i="1"/>
  <c r="O1823" i="1"/>
  <c r="T1822" i="1"/>
  <c r="S1822" i="1"/>
  <c r="U1822" i="1" s="1"/>
  <c r="P1822" i="1"/>
  <c r="O1822" i="1"/>
  <c r="U1821" i="1"/>
  <c r="T1821" i="1"/>
  <c r="S1821" i="1"/>
  <c r="P1821" i="1"/>
  <c r="O1821" i="1"/>
  <c r="U1820" i="1"/>
  <c r="T1820" i="1"/>
  <c r="S1820" i="1"/>
  <c r="P1820" i="1"/>
  <c r="O1820" i="1"/>
  <c r="T1819" i="1"/>
  <c r="S1819" i="1"/>
  <c r="U1819" i="1" s="1"/>
  <c r="P1819" i="1"/>
  <c r="O1819" i="1"/>
  <c r="T1818" i="1"/>
  <c r="S1818" i="1"/>
  <c r="U1818" i="1" s="1"/>
  <c r="P1818" i="1"/>
  <c r="O1818" i="1"/>
  <c r="U1817" i="1"/>
  <c r="T1817" i="1"/>
  <c r="S1817" i="1"/>
  <c r="P1817" i="1"/>
  <c r="O1817" i="1"/>
  <c r="U1816" i="1"/>
  <c r="T1816" i="1"/>
  <c r="S1816" i="1"/>
  <c r="P1816" i="1"/>
  <c r="O1816" i="1"/>
  <c r="T1815" i="1"/>
  <c r="S1815" i="1"/>
  <c r="U1815" i="1" s="1"/>
  <c r="P1815" i="1"/>
  <c r="O1815" i="1"/>
  <c r="T1814" i="1"/>
  <c r="S1814" i="1"/>
  <c r="U1814" i="1" s="1"/>
  <c r="P1814" i="1"/>
  <c r="O1814" i="1"/>
  <c r="U1813" i="1"/>
  <c r="T1813" i="1"/>
  <c r="S1813" i="1"/>
  <c r="P1813" i="1"/>
  <c r="O1813" i="1"/>
  <c r="U1812" i="1"/>
  <c r="T1812" i="1"/>
  <c r="S1812" i="1"/>
  <c r="P1812" i="1"/>
  <c r="O1812" i="1"/>
  <c r="T1811" i="1"/>
  <c r="S1811" i="1"/>
  <c r="U1811" i="1" s="1"/>
  <c r="P1811" i="1"/>
  <c r="O1811" i="1"/>
  <c r="T1810" i="1"/>
  <c r="S1810" i="1"/>
  <c r="U1810" i="1" s="1"/>
  <c r="P1810" i="1"/>
  <c r="O1810" i="1"/>
  <c r="U1809" i="1"/>
  <c r="T1809" i="1"/>
  <c r="S1809" i="1"/>
  <c r="P1809" i="1"/>
  <c r="O1809" i="1"/>
  <c r="U1808" i="1"/>
  <c r="T1808" i="1"/>
  <c r="S1808" i="1"/>
  <c r="P1808" i="1"/>
  <c r="O1808" i="1"/>
  <c r="T1807" i="1"/>
  <c r="S1807" i="1"/>
  <c r="U1807" i="1" s="1"/>
  <c r="P1807" i="1"/>
  <c r="O1807" i="1"/>
  <c r="T1806" i="1"/>
  <c r="S1806" i="1"/>
  <c r="U1806" i="1" s="1"/>
  <c r="P1806" i="1"/>
  <c r="O1806" i="1"/>
  <c r="U1805" i="1"/>
  <c r="T1805" i="1"/>
  <c r="S1805" i="1"/>
  <c r="P1805" i="1"/>
  <c r="O1805" i="1"/>
  <c r="U1804" i="1"/>
  <c r="T1804" i="1"/>
  <c r="S1804" i="1"/>
  <c r="P1804" i="1"/>
  <c r="O1804" i="1"/>
  <c r="T1803" i="1"/>
  <c r="S1803" i="1"/>
  <c r="U1803" i="1" s="1"/>
  <c r="P1803" i="1"/>
  <c r="O1803" i="1"/>
  <c r="T1802" i="1"/>
  <c r="S1802" i="1"/>
  <c r="U1802" i="1" s="1"/>
  <c r="P1802" i="1"/>
  <c r="O1802" i="1"/>
  <c r="U1801" i="1"/>
  <c r="T1801" i="1"/>
  <c r="S1801" i="1"/>
  <c r="P1801" i="1"/>
  <c r="O1801" i="1"/>
  <c r="U1800" i="1"/>
  <c r="T1800" i="1"/>
  <c r="S1800" i="1"/>
  <c r="P1800" i="1"/>
  <c r="O1800" i="1"/>
  <c r="T1799" i="1"/>
  <c r="S1799" i="1"/>
  <c r="U1799" i="1" s="1"/>
  <c r="P1799" i="1"/>
  <c r="O1799" i="1"/>
  <c r="T1798" i="1"/>
  <c r="S1798" i="1"/>
  <c r="U1798" i="1" s="1"/>
  <c r="P1798" i="1"/>
  <c r="O1798" i="1"/>
  <c r="U1797" i="1"/>
  <c r="T1797" i="1"/>
  <c r="S1797" i="1"/>
  <c r="P1797" i="1"/>
  <c r="O1797" i="1"/>
  <c r="U1796" i="1"/>
  <c r="T1796" i="1"/>
  <c r="S1796" i="1"/>
  <c r="P1796" i="1"/>
  <c r="O1796" i="1"/>
  <c r="T1795" i="1"/>
  <c r="S1795" i="1"/>
  <c r="U1795" i="1" s="1"/>
  <c r="P1795" i="1"/>
  <c r="O1795" i="1"/>
  <c r="T1794" i="1"/>
  <c r="S1794" i="1"/>
  <c r="U1794" i="1" s="1"/>
  <c r="P1794" i="1"/>
  <c r="O1794" i="1"/>
  <c r="U1793" i="1"/>
  <c r="T1793" i="1"/>
  <c r="S1793" i="1"/>
  <c r="P1793" i="1"/>
  <c r="O1793" i="1"/>
  <c r="U1792" i="1"/>
  <c r="T1792" i="1"/>
  <c r="S1792" i="1"/>
  <c r="P1792" i="1"/>
  <c r="O1792" i="1"/>
  <c r="T1791" i="1"/>
  <c r="S1791" i="1"/>
  <c r="U1791" i="1" s="1"/>
  <c r="P1791" i="1"/>
  <c r="O1791" i="1"/>
  <c r="T1790" i="1"/>
  <c r="S1790" i="1"/>
  <c r="U1790" i="1" s="1"/>
  <c r="P1790" i="1"/>
  <c r="O1790" i="1"/>
  <c r="U1789" i="1"/>
  <c r="T1789" i="1"/>
  <c r="S1789" i="1"/>
  <c r="P1789" i="1"/>
  <c r="O1789" i="1"/>
  <c r="U1788" i="1"/>
  <c r="T1788" i="1"/>
  <c r="S1788" i="1"/>
  <c r="P1788" i="1"/>
  <c r="O1788" i="1"/>
  <c r="T1787" i="1"/>
  <c r="S1787" i="1"/>
  <c r="U1787" i="1" s="1"/>
  <c r="P1787" i="1"/>
  <c r="O1787" i="1"/>
  <c r="T1786" i="1"/>
  <c r="S1786" i="1"/>
  <c r="U1786" i="1" s="1"/>
  <c r="P1786" i="1"/>
  <c r="O1786" i="1"/>
  <c r="U1785" i="1"/>
  <c r="T1785" i="1"/>
  <c r="S1785" i="1"/>
  <c r="P1785" i="1"/>
  <c r="O1785" i="1"/>
  <c r="U1784" i="1"/>
  <c r="T1784" i="1"/>
  <c r="S1784" i="1"/>
  <c r="P1784" i="1"/>
  <c r="O1784" i="1"/>
  <c r="T1783" i="1"/>
  <c r="S1783" i="1"/>
  <c r="U1783" i="1" s="1"/>
  <c r="P1783" i="1"/>
  <c r="O1783" i="1"/>
  <c r="T1782" i="1"/>
  <c r="S1782" i="1"/>
  <c r="U1782" i="1" s="1"/>
  <c r="P1782" i="1"/>
  <c r="O1782" i="1"/>
  <c r="U1781" i="1"/>
  <c r="T1781" i="1"/>
  <c r="S1781" i="1"/>
  <c r="P1781" i="1"/>
  <c r="O1781" i="1"/>
  <c r="U1780" i="1"/>
  <c r="T1780" i="1"/>
  <c r="S1780" i="1"/>
  <c r="P1780" i="1"/>
  <c r="O1780" i="1"/>
  <c r="T1779" i="1"/>
  <c r="S1779" i="1"/>
  <c r="U1779" i="1" s="1"/>
  <c r="P1779" i="1"/>
  <c r="O1779" i="1"/>
  <c r="T1778" i="1"/>
  <c r="S1778" i="1"/>
  <c r="U1778" i="1" s="1"/>
  <c r="P1778" i="1"/>
  <c r="O1778" i="1"/>
  <c r="U1777" i="1"/>
  <c r="T1777" i="1"/>
  <c r="S1777" i="1"/>
  <c r="P1777" i="1"/>
  <c r="O1777" i="1"/>
  <c r="U1776" i="1"/>
  <c r="T1776" i="1"/>
  <c r="S1776" i="1"/>
  <c r="P1776" i="1"/>
  <c r="O1776" i="1"/>
  <c r="T1775" i="1"/>
  <c r="S1775" i="1"/>
  <c r="U1775" i="1" s="1"/>
  <c r="P1775" i="1"/>
  <c r="O1775" i="1"/>
  <c r="T1774" i="1"/>
  <c r="S1774" i="1"/>
  <c r="U1774" i="1" s="1"/>
  <c r="P1774" i="1"/>
  <c r="O1774" i="1"/>
  <c r="U1773" i="1"/>
  <c r="T1773" i="1"/>
  <c r="S1773" i="1"/>
  <c r="P1773" i="1"/>
  <c r="O1773" i="1"/>
  <c r="U1772" i="1"/>
  <c r="T1772" i="1"/>
  <c r="S1772" i="1"/>
  <c r="P1772" i="1"/>
  <c r="O1772" i="1"/>
  <c r="T1771" i="1"/>
  <c r="S1771" i="1"/>
  <c r="U1771" i="1" s="1"/>
  <c r="P1771" i="1"/>
  <c r="O1771" i="1"/>
  <c r="T1770" i="1"/>
  <c r="S1770" i="1"/>
  <c r="U1770" i="1" s="1"/>
  <c r="P1770" i="1"/>
  <c r="O1770" i="1"/>
  <c r="U1769" i="1"/>
  <c r="T1769" i="1"/>
  <c r="S1769" i="1"/>
  <c r="P1769" i="1"/>
  <c r="O1769" i="1"/>
  <c r="U1768" i="1"/>
  <c r="T1768" i="1"/>
  <c r="S1768" i="1"/>
  <c r="P1768" i="1"/>
  <c r="O1768" i="1"/>
  <c r="T1767" i="1"/>
  <c r="S1767" i="1"/>
  <c r="U1767" i="1" s="1"/>
  <c r="P1767" i="1"/>
  <c r="O1767" i="1"/>
  <c r="T1766" i="1"/>
  <c r="S1766" i="1"/>
  <c r="U1766" i="1" s="1"/>
  <c r="P1766" i="1"/>
  <c r="O1766" i="1"/>
  <c r="U1765" i="1"/>
  <c r="T1765" i="1"/>
  <c r="S1765" i="1"/>
  <c r="P1765" i="1"/>
  <c r="O1765" i="1"/>
  <c r="U1764" i="1"/>
  <c r="T1764" i="1"/>
  <c r="S1764" i="1"/>
  <c r="P1764" i="1"/>
  <c r="O1764" i="1"/>
  <c r="T1763" i="1"/>
  <c r="S1763" i="1"/>
  <c r="U1763" i="1" s="1"/>
  <c r="P1763" i="1"/>
  <c r="O1763" i="1"/>
  <c r="T1762" i="1"/>
  <c r="S1762" i="1"/>
  <c r="U1762" i="1" s="1"/>
  <c r="P1762" i="1"/>
  <c r="O1762" i="1"/>
  <c r="U1761" i="1"/>
  <c r="T1761" i="1"/>
  <c r="S1761" i="1"/>
  <c r="P1761" i="1"/>
  <c r="O1761" i="1"/>
  <c r="U1760" i="1"/>
  <c r="T1760" i="1"/>
  <c r="S1760" i="1"/>
  <c r="P1760" i="1"/>
  <c r="O1760" i="1"/>
  <c r="T1759" i="1"/>
  <c r="S1759" i="1"/>
  <c r="U1759" i="1" s="1"/>
  <c r="P1759" i="1"/>
  <c r="O1759" i="1"/>
  <c r="T1758" i="1"/>
  <c r="S1758" i="1"/>
  <c r="U1758" i="1" s="1"/>
  <c r="P1758" i="1"/>
  <c r="O1758" i="1"/>
  <c r="U1757" i="1"/>
  <c r="T1757" i="1"/>
  <c r="S1757" i="1"/>
  <c r="P1757" i="1"/>
  <c r="O1757" i="1"/>
  <c r="U1756" i="1"/>
  <c r="T1756" i="1"/>
  <c r="S1756" i="1"/>
  <c r="P1756" i="1"/>
  <c r="O1756" i="1"/>
  <c r="T1755" i="1"/>
  <c r="S1755" i="1"/>
  <c r="U1755" i="1" s="1"/>
  <c r="P1755" i="1"/>
  <c r="O1755" i="1"/>
  <c r="T1754" i="1"/>
  <c r="S1754" i="1"/>
  <c r="U1754" i="1" s="1"/>
  <c r="P1754" i="1"/>
  <c r="O1754" i="1"/>
  <c r="U1753" i="1"/>
  <c r="T1753" i="1"/>
  <c r="S1753" i="1"/>
  <c r="P1753" i="1"/>
  <c r="O1753" i="1"/>
  <c r="U1752" i="1"/>
  <c r="T1752" i="1"/>
  <c r="S1752" i="1"/>
  <c r="P1752" i="1"/>
  <c r="O1752" i="1"/>
  <c r="T1751" i="1"/>
  <c r="S1751" i="1"/>
  <c r="U1751" i="1" s="1"/>
  <c r="P1751" i="1"/>
  <c r="O1751" i="1"/>
  <c r="T1750" i="1"/>
  <c r="S1750" i="1"/>
  <c r="U1750" i="1" s="1"/>
  <c r="P1750" i="1"/>
  <c r="O1750" i="1"/>
  <c r="U1749" i="1"/>
  <c r="T1749" i="1"/>
  <c r="S1749" i="1"/>
  <c r="P1749" i="1"/>
  <c r="O1749" i="1"/>
  <c r="U1748" i="1"/>
  <c r="T1748" i="1"/>
  <c r="S1748" i="1"/>
  <c r="P1748" i="1"/>
  <c r="O1748" i="1"/>
  <c r="T1747" i="1"/>
  <c r="S1747" i="1"/>
  <c r="U1747" i="1" s="1"/>
  <c r="P1747" i="1"/>
  <c r="O1747" i="1"/>
  <c r="T1746" i="1"/>
  <c r="S1746" i="1"/>
  <c r="U1746" i="1" s="1"/>
  <c r="P1746" i="1"/>
  <c r="O1746" i="1"/>
  <c r="U1745" i="1"/>
  <c r="T1745" i="1"/>
  <c r="S1745" i="1"/>
  <c r="P1745" i="1"/>
  <c r="O1745" i="1"/>
  <c r="U1744" i="1"/>
  <c r="T1744" i="1"/>
  <c r="S1744" i="1"/>
  <c r="P1744" i="1"/>
  <c r="O1744" i="1"/>
  <c r="T1743" i="1"/>
  <c r="S1743" i="1"/>
  <c r="U1743" i="1" s="1"/>
  <c r="P1743" i="1"/>
  <c r="O1743" i="1"/>
  <c r="T1742" i="1"/>
  <c r="S1742" i="1"/>
  <c r="U1742" i="1" s="1"/>
  <c r="P1742" i="1"/>
  <c r="O1742" i="1"/>
  <c r="U1741" i="1"/>
  <c r="T1741" i="1"/>
  <c r="S1741" i="1"/>
  <c r="P1741" i="1"/>
  <c r="O1741" i="1"/>
  <c r="U1740" i="1"/>
  <c r="T1740" i="1"/>
  <c r="S1740" i="1"/>
  <c r="P1740" i="1"/>
  <c r="O1740" i="1"/>
  <c r="T1739" i="1"/>
  <c r="S1739" i="1"/>
  <c r="U1739" i="1" s="1"/>
  <c r="P1739" i="1"/>
  <c r="O1739" i="1"/>
  <c r="T1738" i="1"/>
  <c r="S1738" i="1"/>
  <c r="U1738" i="1" s="1"/>
  <c r="P1738" i="1"/>
  <c r="O1738" i="1"/>
  <c r="U1737" i="1"/>
  <c r="T1737" i="1"/>
  <c r="S1737" i="1"/>
  <c r="P1737" i="1"/>
  <c r="O1737" i="1"/>
  <c r="U1736" i="1"/>
  <c r="T1736" i="1"/>
  <c r="S1736" i="1"/>
  <c r="P1736" i="1"/>
  <c r="O1736" i="1"/>
  <c r="T1735" i="1"/>
  <c r="S1735" i="1"/>
  <c r="U1735" i="1" s="1"/>
  <c r="P1735" i="1"/>
  <c r="O1735" i="1"/>
  <c r="T1734" i="1"/>
  <c r="S1734" i="1"/>
  <c r="U1734" i="1" s="1"/>
  <c r="P1734" i="1"/>
  <c r="O1734" i="1"/>
  <c r="U1733" i="1"/>
  <c r="T1733" i="1"/>
  <c r="S1733" i="1"/>
  <c r="P1733" i="1"/>
  <c r="O1733" i="1"/>
  <c r="U1732" i="1"/>
  <c r="T1732" i="1"/>
  <c r="S1732" i="1"/>
  <c r="P1732" i="1"/>
  <c r="O1732" i="1"/>
  <c r="T1731" i="1"/>
  <c r="S1731" i="1"/>
  <c r="U1731" i="1" s="1"/>
  <c r="P1731" i="1"/>
  <c r="O1731" i="1"/>
  <c r="T1730" i="1"/>
  <c r="S1730" i="1"/>
  <c r="U1730" i="1" s="1"/>
  <c r="P1730" i="1"/>
  <c r="O1730" i="1"/>
  <c r="U1729" i="1"/>
  <c r="T1729" i="1"/>
  <c r="S1729" i="1"/>
  <c r="P1729" i="1"/>
  <c r="O1729" i="1"/>
  <c r="U1728" i="1"/>
  <c r="T1728" i="1"/>
  <c r="S1728" i="1"/>
  <c r="P1728" i="1"/>
  <c r="O1728" i="1"/>
  <c r="T1727" i="1"/>
  <c r="S1727" i="1"/>
  <c r="U1727" i="1" s="1"/>
  <c r="P1727" i="1"/>
  <c r="O1727" i="1"/>
  <c r="T1726" i="1"/>
  <c r="S1726" i="1"/>
  <c r="U1726" i="1" s="1"/>
  <c r="P1726" i="1"/>
  <c r="O1726" i="1"/>
  <c r="U1725" i="1"/>
  <c r="T1725" i="1"/>
  <c r="S1725" i="1"/>
  <c r="P1725" i="1"/>
  <c r="O1725" i="1"/>
  <c r="U1724" i="1"/>
  <c r="T1724" i="1"/>
  <c r="S1724" i="1"/>
  <c r="P1724" i="1"/>
  <c r="O1724" i="1"/>
  <c r="T1723" i="1"/>
  <c r="S1723" i="1"/>
  <c r="U1723" i="1" s="1"/>
  <c r="P1723" i="1"/>
  <c r="O1723" i="1"/>
  <c r="T1722" i="1"/>
  <c r="S1722" i="1"/>
  <c r="U1722" i="1" s="1"/>
  <c r="P1722" i="1"/>
  <c r="O1722" i="1"/>
  <c r="U1721" i="1"/>
  <c r="T1721" i="1"/>
  <c r="S1721" i="1"/>
  <c r="P1721" i="1"/>
  <c r="O1721" i="1"/>
  <c r="U1720" i="1"/>
  <c r="T1720" i="1"/>
  <c r="S1720" i="1"/>
  <c r="P1720" i="1"/>
  <c r="O1720" i="1"/>
  <c r="T1719" i="1"/>
  <c r="S1719" i="1"/>
  <c r="U1719" i="1" s="1"/>
  <c r="P1719" i="1"/>
  <c r="O1719" i="1"/>
  <c r="T1718" i="1"/>
  <c r="S1718" i="1"/>
  <c r="U1718" i="1" s="1"/>
  <c r="P1718" i="1"/>
  <c r="O1718" i="1"/>
  <c r="U1717" i="1"/>
  <c r="T1717" i="1"/>
  <c r="S1717" i="1"/>
  <c r="P1717" i="1"/>
  <c r="O1717" i="1"/>
  <c r="U1716" i="1"/>
  <c r="T1716" i="1"/>
  <c r="S1716" i="1"/>
  <c r="P1716" i="1"/>
  <c r="O1716" i="1"/>
  <c r="T1715" i="1"/>
  <c r="S1715" i="1"/>
  <c r="U1715" i="1" s="1"/>
  <c r="P1715" i="1"/>
  <c r="O1715" i="1"/>
  <c r="T1714" i="1"/>
  <c r="S1714" i="1"/>
  <c r="U1714" i="1" s="1"/>
  <c r="P1714" i="1"/>
  <c r="O1714" i="1"/>
  <c r="U1713" i="1"/>
  <c r="T1713" i="1"/>
  <c r="S1713" i="1"/>
  <c r="P1713" i="1"/>
  <c r="O1713" i="1"/>
  <c r="U1712" i="1"/>
  <c r="T1712" i="1"/>
  <c r="S1712" i="1"/>
  <c r="P1712" i="1"/>
  <c r="O1712" i="1"/>
  <c r="T1711" i="1"/>
  <c r="S1711" i="1"/>
  <c r="U1711" i="1" s="1"/>
  <c r="P1711" i="1"/>
  <c r="O1711" i="1"/>
  <c r="T1710" i="1"/>
  <c r="S1710" i="1"/>
  <c r="U1710" i="1" s="1"/>
  <c r="P1710" i="1"/>
  <c r="O1710" i="1"/>
  <c r="U1709" i="1"/>
  <c r="T1709" i="1"/>
  <c r="S1709" i="1"/>
  <c r="P1709" i="1"/>
  <c r="O1709" i="1"/>
  <c r="U1708" i="1"/>
  <c r="T1708" i="1"/>
  <c r="S1708" i="1"/>
  <c r="P1708" i="1"/>
  <c r="O1708" i="1"/>
  <c r="T1707" i="1"/>
  <c r="S1707" i="1"/>
  <c r="U1707" i="1" s="1"/>
  <c r="P1707" i="1"/>
  <c r="O1707" i="1"/>
  <c r="T1706" i="1"/>
  <c r="S1706" i="1"/>
  <c r="U1706" i="1" s="1"/>
  <c r="P1706" i="1"/>
  <c r="O1706" i="1"/>
  <c r="U1705" i="1"/>
  <c r="T1705" i="1"/>
  <c r="S1705" i="1"/>
  <c r="P1705" i="1"/>
  <c r="O1705" i="1"/>
  <c r="U1704" i="1"/>
  <c r="T1704" i="1"/>
  <c r="S1704" i="1"/>
  <c r="P1704" i="1"/>
  <c r="O1704" i="1"/>
  <c r="T1703" i="1"/>
  <c r="S1703" i="1"/>
  <c r="U1703" i="1" s="1"/>
  <c r="P1703" i="1"/>
  <c r="O1703" i="1"/>
  <c r="T1702" i="1"/>
  <c r="S1702" i="1"/>
  <c r="U1702" i="1" s="1"/>
  <c r="P1702" i="1"/>
  <c r="O1702" i="1"/>
  <c r="U1701" i="1"/>
  <c r="T1701" i="1"/>
  <c r="S1701" i="1"/>
  <c r="P1701" i="1"/>
  <c r="O1701" i="1"/>
  <c r="U1700" i="1"/>
  <c r="T1700" i="1"/>
  <c r="S1700" i="1"/>
  <c r="P1700" i="1"/>
  <c r="O1700" i="1"/>
  <c r="T1699" i="1"/>
  <c r="S1699" i="1"/>
  <c r="U1699" i="1" s="1"/>
  <c r="P1699" i="1"/>
  <c r="O1699" i="1"/>
  <c r="T1698" i="1"/>
  <c r="S1698" i="1"/>
  <c r="U1698" i="1" s="1"/>
  <c r="P1698" i="1"/>
  <c r="O1698" i="1"/>
  <c r="U1697" i="1"/>
  <c r="T1697" i="1"/>
  <c r="S1697" i="1"/>
  <c r="P1697" i="1"/>
  <c r="O1697" i="1"/>
  <c r="U1696" i="1"/>
  <c r="T1696" i="1"/>
  <c r="S1696" i="1"/>
  <c r="P1696" i="1"/>
  <c r="O1696" i="1"/>
  <c r="T1695" i="1"/>
  <c r="S1695" i="1"/>
  <c r="U1695" i="1" s="1"/>
  <c r="P1695" i="1"/>
  <c r="O1695" i="1"/>
  <c r="T1694" i="1"/>
  <c r="S1694" i="1"/>
  <c r="U1694" i="1" s="1"/>
  <c r="P1694" i="1"/>
  <c r="O1694" i="1"/>
  <c r="U1693" i="1"/>
  <c r="T1693" i="1"/>
  <c r="S1693" i="1"/>
  <c r="P1693" i="1"/>
  <c r="O1693" i="1"/>
  <c r="U1692" i="1"/>
  <c r="T1692" i="1"/>
  <c r="S1692" i="1"/>
  <c r="P1692" i="1"/>
  <c r="O1692" i="1"/>
  <c r="T1691" i="1"/>
  <c r="S1691" i="1"/>
  <c r="U1691" i="1" s="1"/>
  <c r="P1691" i="1"/>
  <c r="O1691" i="1"/>
  <c r="T1690" i="1"/>
  <c r="S1690" i="1"/>
  <c r="U1690" i="1" s="1"/>
  <c r="P1690" i="1"/>
  <c r="O1690" i="1"/>
  <c r="U1689" i="1"/>
  <c r="T1689" i="1"/>
  <c r="S1689" i="1"/>
  <c r="P1689" i="1"/>
  <c r="O1689" i="1"/>
  <c r="U1688" i="1"/>
  <c r="T1688" i="1"/>
  <c r="S1688" i="1"/>
  <c r="P1688" i="1"/>
  <c r="O1688" i="1"/>
  <c r="T1687" i="1"/>
  <c r="S1687" i="1"/>
  <c r="U1687" i="1" s="1"/>
  <c r="P1687" i="1"/>
  <c r="O1687" i="1"/>
  <c r="U1686" i="1"/>
  <c r="T1686" i="1"/>
  <c r="S1686" i="1"/>
  <c r="P1686" i="1"/>
  <c r="O1686" i="1"/>
  <c r="U1685" i="1"/>
  <c r="T1685" i="1"/>
  <c r="S1685" i="1"/>
  <c r="P1685" i="1"/>
  <c r="O1685" i="1"/>
  <c r="U1684" i="1"/>
  <c r="T1684" i="1"/>
  <c r="S1684" i="1"/>
  <c r="P1684" i="1"/>
  <c r="O1684" i="1"/>
  <c r="T1683" i="1"/>
  <c r="S1683" i="1"/>
  <c r="U1683" i="1" s="1"/>
  <c r="P1683" i="1"/>
  <c r="O1683" i="1"/>
  <c r="T1682" i="1"/>
  <c r="S1682" i="1"/>
  <c r="U1682" i="1" s="1"/>
  <c r="P1682" i="1"/>
  <c r="O1682" i="1"/>
  <c r="U1681" i="1"/>
  <c r="T1681" i="1"/>
  <c r="S1681" i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T1678" i="1"/>
  <c r="S1678" i="1"/>
  <c r="U1678" i="1" s="1"/>
  <c r="P1678" i="1"/>
  <c r="O1678" i="1"/>
  <c r="U1677" i="1"/>
  <c r="T1677" i="1"/>
  <c r="S1677" i="1"/>
  <c r="P1677" i="1"/>
  <c r="O1677" i="1"/>
  <c r="U1676" i="1"/>
  <c r="T1676" i="1"/>
  <c r="S1676" i="1"/>
  <c r="P1676" i="1"/>
  <c r="O1676" i="1"/>
  <c r="T1675" i="1"/>
  <c r="S1675" i="1"/>
  <c r="U1675" i="1" s="1"/>
  <c r="P1675" i="1"/>
  <c r="O1675" i="1"/>
  <c r="T1674" i="1"/>
  <c r="S1674" i="1"/>
  <c r="U1674" i="1" s="1"/>
  <c r="P1674" i="1"/>
  <c r="O1674" i="1"/>
  <c r="U1673" i="1"/>
  <c r="T1673" i="1"/>
  <c r="S1673" i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U1670" i="1"/>
  <c r="T1670" i="1"/>
  <c r="S1670" i="1"/>
  <c r="P1670" i="1"/>
  <c r="O1670" i="1"/>
  <c r="U1669" i="1"/>
  <c r="T1669" i="1"/>
  <c r="S1669" i="1"/>
  <c r="P1669" i="1"/>
  <c r="O1669" i="1"/>
  <c r="U1668" i="1"/>
  <c r="T1668" i="1"/>
  <c r="S1668" i="1"/>
  <c r="P1668" i="1"/>
  <c r="O1668" i="1"/>
  <c r="T1667" i="1"/>
  <c r="S1667" i="1"/>
  <c r="U1667" i="1" s="1"/>
  <c r="P1667" i="1"/>
  <c r="O1667" i="1"/>
  <c r="T1666" i="1"/>
  <c r="S1666" i="1"/>
  <c r="U1666" i="1" s="1"/>
  <c r="P1666" i="1"/>
  <c r="O1666" i="1"/>
  <c r="U1665" i="1"/>
  <c r="T1665" i="1"/>
  <c r="S1665" i="1"/>
  <c r="P1665" i="1"/>
  <c r="O1665" i="1"/>
  <c r="U1664" i="1"/>
  <c r="T1664" i="1"/>
  <c r="S1664" i="1"/>
  <c r="P1664" i="1"/>
  <c r="O1664" i="1"/>
  <c r="T1663" i="1"/>
  <c r="S1663" i="1"/>
  <c r="U1663" i="1" s="1"/>
  <c r="P1663" i="1"/>
  <c r="O1663" i="1"/>
  <c r="U1662" i="1"/>
  <c r="T1662" i="1"/>
  <c r="S1662" i="1"/>
  <c r="P1662" i="1"/>
  <c r="O1662" i="1"/>
  <c r="U1661" i="1"/>
  <c r="T1661" i="1"/>
  <c r="S1661" i="1"/>
  <c r="P1661" i="1"/>
  <c r="O1661" i="1"/>
  <c r="U1660" i="1"/>
  <c r="T1660" i="1"/>
  <c r="S1660" i="1"/>
  <c r="P1660" i="1"/>
  <c r="O1660" i="1"/>
  <c r="T1659" i="1"/>
  <c r="S1659" i="1"/>
  <c r="U1659" i="1" s="1"/>
  <c r="P1659" i="1"/>
  <c r="O1659" i="1"/>
  <c r="T1658" i="1"/>
  <c r="S1658" i="1"/>
  <c r="U1658" i="1" s="1"/>
  <c r="P1658" i="1"/>
  <c r="O1658" i="1"/>
  <c r="U1657" i="1"/>
  <c r="T1657" i="1"/>
  <c r="S1657" i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T1654" i="1"/>
  <c r="S1654" i="1"/>
  <c r="U1654" i="1" s="1"/>
  <c r="P1654" i="1"/>
  <c r="O1654" i="1"/>
  <c r="U1653" i="1"/>
  <c r="T1653" i="1"/>
  <c r="S1653" i="1"/>
  <c r="P1653" i="1"/>
  <c r="O1653" i="1"/>
  <c r="U1652" i="1"/>
  <c r="T1652" i="1"/>
  <c r="S1652" i="1"/>
  <c r="P1652" i="1"/>
  <c r="O1652" i="1"/>
  <c r="T1651" i="1"/>
  <c r="S1651" i="1"/>
  <c r="U1651" i="1" s="1"/>
  <c r="P1651" i="1"/>
  <c r="O1651" i="1"/>
  <c r="T1650" i="1"/>
  <c r="S1650" i="1"/>
  <c r="U1650" i="1" s="1"/>
  <c r="P1650" i="1"/>
  <c r="O1650" i="1"/>
  <c r="U1649" i="1"/>
  <c r="T1649" i="1"/>
  <c r="S1649" i="1"/>
  <c r="P1649" i="1"/>
  <c r="O1649" i="1"/>
  <c r="U1648" i="1"/>
  <c r="T1648" i="1"/>
  <c r="S1648" i="1"/>
  <c r="P1648" i="1"/>
  <c r="O1648" i="1"/>
  <c r="T1647" i="1"/>
  <c r="S1647" i="1"/>
  <c r="U1647" i="1" s="1"/>
  <c r="P1647" i="1"/>
  <c r="O1647" i="1"/>
  <c r="T1646" i="1"/>
  <c r="S1646" i="1"/>
  <c r="U1646" i="1" s="1"/>
  <c r="P1646" i="1"/>
  <c r="O1646" i="1"/>
  <c r="U1645" i="1"/>
  <c r="T1645" i="1"/>
  <c r="S1645" i="1"/>
  <c r="P1645" i="1"/>
  <c r="O1645" i="1"/>
  <c r="U1644" i="1"/>
  <c r="T1644" i="1"/>
  <c r="S1644" i="1"/>
  <c r="P1644" i="1"/>
  <c r="O1644" i="1"/>
  <c r="T1643" i="1"/>
  <c r="S1643" i="1"/>
  <c r="U1643" i="1" s="1"/>
  <c r="P1643" i="1"/>
  <c r="O1643" i="1"/>
  <c r="T1642" i="1"/>
  <c r="S1642" i="1"/>
  <c r="U1642" i="1" s="1"/>
  <c r="P1642" i="1"/>
  <c r="O1642" i="1"/>
  <c r="U1641" i="1"/>
  <c r="T1641" i="1"/>
  <c r="S1641" i="1"/>
  <c r="P1641" i="1"/>
  <c r="O1641" i="1"/>
  <c r="T1640" i="1"/>
  <c r="S1640" i="1"/>
  <c r="U1640" i="1" s="1"/>
  <c r="P1640" i="1"/>
  <c r="O1640" i="1"/>
  <c r="T1639" i="1"/>
  <c r="S1639" i="1"/>
  <c r="U1639" i="1" s="1"/>
  <c r="P1639" i="1"/>
  <c r="O1639" i="1"/>
  <c r="U1638" i="1"/>
  <c r="T1638" i="1"/>
  <c r="S1638" i="1"/>
  <c r="P1638" i="1"/>
  <c r="O1638" i="1"/>
  <c r="U1637" i="1"/>
  <c r="T1637" i="1"/>
  <c r="S1637" i="1"/>
  <c r="P1637" i="1"/>
  <c r="O1637" i="1"/>
  <c r="U1636" i="1"/>
  <c r="T1636" i="1"/>
  <c r="S1636" i="1"/>
  <c r="P1636" i="1"/>
  <c r="O1636" i="1"/>
  <c r="T1635" i="1"/>
  <c r="S1635" i="1"/>
  <c r="U1635" i="1" s="1"/>
  <c r="P1635" i="1"/>
  <c r="O1635" i="1"/>
  <c r="T1634" i="1"/>
  <c r="S1634" i="1"/>
  <c r="U1634" i="1" s="1"/>
  <c r="P1634" i="1"/>
  <c r="O1634" i="1"/>
  <c r="U1633" i="1"/>
  <c r="T1633" i="1"/>
  <c r="S1633" i="1"/>
  <c r="P1633" i="1"/>
  <c r="O1633" i="1"/>
  <c r="U1632" i="1"/>
  <c r="T1632" i="1"/>
  <c r="S1632" i="1"/>
  <c r="P1632" i="1"/>
  <c r="O1632" i="1"/>
  <c r="T1631" i="1"/>
  <c r="S1631" i="1"/>
  <c r="U1631" i="1" s="1"/>
  <c r="P1631" i="1"/>
  <c r="O1631" i="1"/>
  <c r="T1630" i="1"/>
  <c r="S1630" i="1"/>
  <c r="U1630" i="1" s="1"/>
  <c r="P1630" i="1"/>
  <c r="O1630" i="1"/>
  <c r="U1629" i="1"/>
  <c r="T1629" i="1"/>
  <c r="S1629" i="1"/>
  <c r="P1629" i="1"/>
  <c r="O1629" i="1"/>
  <c r="U1628" i="1"/>
  <c r="T1628" i="1"/>
  <c r="S1628" i="1"/>
  <c r="P1628" i="1"/>
  <c r="O1628" i="1"/>
  <c r="T1627" i="1"/>
  <c r="S1627" i="1"/>
  <c r="U1627" i="1" s="1"/>
  <c r="P1627" i="1"/>
  <c r="O1627" i="1"/>
  <c r="T1626" i="1"/>
  <c r="S1626" i="1"/>
  <c r="U1626" i="1" s="1"/>
  <c r="P1626" i="1"/>
  <c r="O1626" i="1"/>
  <c r="U1625" i="1"/>
  <c r="T1625" i="1"/>
  <c r="S1625" i="1"/>
  <c r="P1625" i="1"/>
  <c r="O1625" i="1"/>
  <c r="U1624" i="1"/>
  <c r="T1624" i="1"/>
  <c r="S1624" i="1"/>
  <c r="P1624" i="1"/>
  <c r="O1624" i="1"/>
  <c r="T1623" i="1"/>
  <c r="S1623" i="1"/>
  <c r="U1623" i="1" s="1"/>
  <c r="P1623" i="1"/>
  <c r="O1623" i="1"/>
  <c r="U1622" i="1"/>
  <c r="T1622" i="1"/>
  <c r="S1622" i="1"/>
  <c r="P1622" i="1"/>
  <c r="O1622" i="1"/>
  <c r="U1621" i="1"/>
  <c r="T1621" i="1"/>
  <c r="S1621" i="1"/>
  <c r="P1621" i="1"/>
  <c r="O1621" i="1"/>
  <c r="U1620" i="1"/>
  <c r="T1620" i="1"/>
  <c r="S1620" i="1"/>
  <c r="P1620" i="1"/>
  <c r="O1620" i="1"/>
  <c r="T1619" i="1"/>
  <c r="S1619" i="1"/>
  <c r="U1619" i="1" s="1"/>
  <c r="P1619" i="1"/>
  <c r="O1619" i="1"/>
  <c r="T1618" i="1"/>
  <c r="S1618" i="1"/>
  <c r="U1618" i="1" s="1"/>
  <c r="P1618" i="1"/>
  <c r="O1618" i="1"/>
  <c r="U1617" i="1"/>
  <c r="T1617" i="1"/>
  <c r="S1617" i="1"/>
  <c r="P1617" i="1"/>
  <c r="O1617" i="1"/>
  <c r="T1616" i="1"/>
  <c r="S1616" i="1"/>
  <c r="U1616" i="1" s="1"/>
  <c r="P1616" i="1"/>
  <c r="O1616" i="1"/>
  <c r="T1615" i="1"/>
  <c r="S1615" i="1"/>
  <c r="U1615" i="1" s="1"/>
  <c r="P1615" i="1"/>
  <c r="O1615" i="1"/>
  <c r="U1614" i="1"/>
  <c r="T1614" i="1"/>
  <c r="S1614" i="1"/>
  <c r="P1614" i="1"/>
  <c r="O1614" i="1"/>
  <c r="U1613" i="1"/>
  <c r="T1613" i="1"/>
  <c r="S1613" i="1"/>
  <c r="P1613" i="1"/>
  <c r="O1613" i="1"/>
  <c r="U1612" i="1"/>
  <c r="T1612" i="1"/>
  <c r="S1612" i="1"/>
  <c r="P1612" i="1"/>
  <c r="O1612" i="1"/>
  <c r="T1611" i="1"/>
  <c r="S1611" i="1"/>
  <c r="U1611" i="1" s="1"/>
  <c r="P1611" i="1"/>
  <c r="O1611" i="1"/>
  <c r="T1610" i="1"/>
  <c r="S1610" i="1"/>
  <c r="U1610" i="1" s="1"/>
  <c r="P1610" i="1"/>
  <c r="O1610" i="1"/>
  <c r="U1609" i="1"/>
  <c r="T1609" i="1"/>
  <c r="S1609" i="1"/>
  <c r="P1609" i="1"/>
  <c r="O1609" i="1"/>
  <c r="T1608" i="1"/>
  <c r="S1608" i="1"/>
  <c r="U1608" i="1" s="1"/>
  <c r="P1608" i="1"/>
  <c r="O1608" i="1"/>
  <c r="U1607" i="1"/>
  <c r="T1607" i="1"/>
  <c r="S1607" i="1"/>
  <c r="P1607" i="1"/>
  <c r="O1607" i="1"/>
  <c r="T1606" i="1"/>
  <c r="S1606" i="1"/>
  <c r="U1606" i="1" s="1"/>
  <c r="P1606" i="1"/>
  <c r="O1606" i="1"/>
  <c r="U1605" i="1"/>
  <c r="T1605" i="1"/>
  <c r="S1605" i="1"/>
  <c r="P1605" i="1"/>
  <c r="O1605" i="1"/>
  <c r="U1604" i="1"/>
  <c r="T1604" i="1"/>
  <c r="S1604" i="1"/>
  <c r="P1604" i="1"/>
  <c r="O1604" i="1"/>
  <c r="T1603" i="1"/>
  <c r="S1603" i="1"/>
  <c r="U1603" i="1" s="1"/>
  <c r="P1603" i="1"/>
  <c r="O1603" i="1"/>
  <c r="U1602" i="1"/>
  <c r="T1602" i="1"/>
  <c r="S1602" i="1"/>
  <c r="P1602" i="1"/>
  <c r="O1602" i="1"/>
  <c r="T1601" i="1"/>
  <c r="S1601" i="1"/>
  <c r="U1601" i="1" s="1"/>
  <c r="P1601" i="1"/>
  <c r="O1601" i="1"/>
  <c r="U1600" i="1"/>
  <c r="T1600" i="1"/>
  <c r="S1600" i="1"/>
  <c r="P1600" i="1"/>
  <c r="O1600" i="1"/>
  <c r="U1599" i="1"/>
  <c r="T1599" i="1"/>
  <c r="S1599" i="1"/>
  <c r="P1599" i="1"/>
  <c r="O1599" i="1"/>
  <c r="T1598" i="1"/>
  <c r="S1598" i="1"/>
  <c r="U1598" i="1" s="1"/>
  <c r="P1598" i="1"/>
  <c r="O1598" i="1"/>
  <c r="U1597" i="1"/>
  <c r="T1597" i="1"/>
  <c r="S1597" i="1"/>
  <c r="P1597" i="1"/>
  <c r="O1597" i="1"/>
  <c r="U1596" i="1"/>
  <c r="T1596" i="1"/>
  <c r="S1596" i="1"/>
  <c r="P1596" i="1"/>
  <c r="O1596" i="1"/>
  <c r="T1595" i="1"/>
  <c r="S1595" i="1"/>
  <c r="U1595" i="1" s="1"/>
  <c r="P1595" i="1"/>
  <c r="O1595" i="1"/>
  <c r="U1594" i="1"/>
  <c r="T1594" i="1"/>
  <c r="S1594" i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U1591" i="1"/>
  <c r="T1591" i="1"/>
  <c r="S1591" i="1"/>
  <c r="P1591" i="1"/>
  <c r="O1591" i="1"/>
  <c r="T1590" i="1"/>
  <c r="S1590" i="1"/>
  <c r="U1590" i="1" s="1"/>
  <c r="P1590" i="1"/>
  <c r="O1590" i="1"/>
  <c r="U1589" i="1"/>
  <c r="T1589" i="1"/>
  <c r="S1589" i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U1586" i="1"/>
  <c r="T1586" i="1"/>
  <c r="S1586" i="1"/>
  <c r="P1586" i="1"/>
  <c r="O1586" i="1"/>
  <c r="T1585" i="1"/>
  <c r="S1585" i="1"/>
  <c r="U1585" i="1" s="1"/>
  <c r="P1585" i="1"/>
  <c r="O1585" i="1"/>
  <c r="U1584" i="1"/>
  <c r="T1584" i="1"/>
  <c r="S1584" i="1"/>
  <c r="P1584" i="1"/>
  <c r="O1584" i="1"/>
  <c r="T1583" i="1"/>
  <c r="S1583" i="1"/>
  <c r="U1583" i="1" s="1"/>
  <c r="P1583" i="1"/>
  <c r="O1583" i="1"/>
  <c r="U1582" i="1"/>
  <c r="T1582" i="1"/>
  <c r="S1582" i="1"/>
  <c r="P1582" i="1"/>
  <c r="O1582" i="1"/>
  <c r="U1581" i="1"/>
  <c r="T1581" i="1"/>
  <c r="S1581" i="1"/>
  <c r="P1581" i="1"/>
  <c r="O1581" i="1"/>
  <c r="T1580" i="1"/>
  <c r="S1580" i="1"/>
  <c r="U1580" i="1" s="1"/>
  <c r="P1580" i="1"/>
  <c r="O1580" i="1"/>
  <c r="T1579" i="1"/>
  <c r="S1579" i="1"/>
  <c r="U1579" i="1" s="1"/>
  <c r="P1579" i="1"/>
  <c r="O1579" i="1"/>
  <c r="T1578" i="1"/>
  <c r="S1578" i="1"/>
  <c r="U1578" i="1" s="1"/>
  <c r="P1578" i="1"/>
  <c r="O1578" i="1"/>
  <c r="U1577" i="1"/>
  <c r="T1577" i="1"/>
  <c r="S1577" i="1"/>
  <c r="P1577" i="1"/>
  <c r="O1577" i="1"/>
  <c r="U1576" i="1"/>
  <c r="T1576" i="1"/>
  <c r="S1576" i="1"/>
  <c r="P1576" i="1"/>
  <c r="O1576" i="1"/>
  <c r="T1575" i="1"/>
  <c r="S1575" i="1"/>
  <c r="U1575" i="1" s="1"/>
  <c r="P1575" i="1"/>
  <c r="O1575" i="1"/>
  <c r="T1574" i="1"/>
  <c r="S1574" i="1"/>
  <c r="U1574" i="1" s="1"/>
  <c r="P1574" i="1"/>
  <c r="O1574" i="1"/>
  <c r="U1573" i="1"/>
  <c r="T1573" i="1"/>
  <c r="S1573" i="1"/>
  <c r="P1573" i="1"/>
  <c r="O1573" i="1"/>
  <c r="T1572" i="1"/>
  <c r="S1572" i="1"/>
  <c r="U1572" i="1" s="1"/>
  <c r="P1572" i="1"/>
  <c r="O1572" i="1"/>
  <c r="T1571" i="1"/>
  <c r="S1571" i="1"/>
  <c r="U1571" i="1" s="1"/>
  <c r="P1571" i="1"/>
  <c r="O1571" i="1"/>
  <c r="T1570" i="1"/>
  <c r="S1570" i="1"/>
  <c r="U1570" i="1" s="1"/>
  <c r="P1570" i="1"/>
  <c r="O1570" i="1"/>
  <c r="T1569" i="1"/>
  <c r="S1569" i="1"/>
  <c r="U1569" i="1" s="1"/>
  <c r="P1569" i="1"/>
  <c r="O1569" i="1"/>
  <c r="U1568" i="1"/>
  <c r="T1568" i="1"/>
  <c r="S1568" i="1"/>
  <c r="P1568" i="1"/>
  <c r="O1568" i="1"/>
  <c r="T1567" i="1"/>
  <c r="S1567" i="1"/>
  <c r="U1567" i="1" s="1"/>
  <c r="P1567" i="1"/>
  <c r="O1567" i="1"/>
  <c r="U1566" i="1"/>
  <c r="T1566" i="1"/>
  <c r="S1566" i="1"/>
  <c r="P1566" i="1"/>
  <c r="O1566" i="1"/>
  <c r="U1565" i="1"/>
  <c r="T1565" i="1"/>
  <c r="S1565" i="1"/>
  <c r="P1565" i="1"/>
  <c r="O1565" i="1"/>
  <c r="U1564" i="1"/>
  <c r="T1564" i="1"/>
  <c r="S1564" i="1"/>
  <c r="P1564" i="1"/>
  <c r="O1564" i="1"/>
  <c r="T1563" i="1"/>
  <c r="S1563" i="1"/>
  <c r="U1563" i="1" s="1"/>
  <c r="P1563" i="1"/>
  <c r="O1563" i="1"/>
  <c r="T1562" i="1"/>
  <c r="S1562" i="1"/>
  <c r="U1562" i="1" s="1"/>
  <c r="P1562" i="1"/>
  <c r="O1562" i="1"/>
  <c r="U1561" i="1"/>
  <c r="T1561" i="1"/>
  <c r="S1561" i="1"/>
  <c r="P1561" i="1"/>
  <c r="O1561" i="1"/>
  <c r="T1560" i="1"/>
  <c r="S1560" i="1"/>
  <c r="U1560" i="1" s="1"/>
  <c r="P1560" i="1"/>
  <c r="O1560" i="1"/>
  <c r="U1559" i="1"/>
  <c r="T1559" i="1"/>
  <c r="S1559" i="1"/>
  <c r="P1559" i="1"/>
  <c r="O1559" i="1"/>
  <c r="U1558" i="1"/>
  <c r="T1558" i="1"/>
  <c r="S1558" i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U1555" i="1"/>
  <c r="T1555" i="1"/>
  <c r="S1555" i="1"/>
  <c r="P1555" i="1"/>
  <c r="O1555" i="1"/>
  <c r="T1554" i="1"/>
  <c r="S1554" i="1"/>
  <c r="U1554" i="1" s="1"/>
  <c r="P1554" i="1"/>
  <c r="O1554" i="1"/>
  <c r="U1553" i="1"/>
  <c r="T1553" i="1"/>
  <c r="S1553" i="1"/>
  <c r="P1553" i="1"/>
  <c r="O1553" i="1"/>
  <c r="T1552" i="1"/>
  <c r="S1552" i="1"/>
  <c r="U1552" i="1" s="1"/>
  <c r="P1552" i="1"/>
  <c r="O1552" i="1"/>
  <c r="U1551" i="1"/>
  <c r="T1551" i="1"/>
  <c r="S1551" i="1"/>
  <c r="P1551" i="1"/>
  <c r="O1551" i="1"/>
  <c r="U1550" i="1"/>
  <c r="T1550" i="1"/>
  <c r="S1550" i="1"/>
  <c r="P1550" i="1"/>
  <c r="O1550" i="1"/>
  <c r="T1549" i="1"/>
  <c r="S1549" i="1"/>
  <c r="U1549" i="1" s="1"/>
  <c r="P1549" i="1"/>
  <c r="O1549" i="1"/>
  <c r="T1548" i="1"/>
  <c r="S1548" i="1"/>
  <c r="U1548" i="1" s="1"/>
  <c r="P1548" i="1"/>
  <c r="O1548" i="1"/>
  <c r="U1547" i="1"/>
  <c r="T1547" i="1"/>
  <c r="S1547" i="1"/>
  <c r="P1547" i="1"/>
  <c r="O1547" i="1"/>
  <c r="T1546" i="1"/>
  <c r="S1546" i="1"/>
  <c r="U1546" i="1" s="1"/>
  <c r="P1546" i="1"/>
  <c r="O1546" i="1"/>
  <c r="U1545" i="1"/>
  <c r="T1545" i="1"/>
  <c r="S1545" i="1"/>
  <c r="P1545" i="1"/>
  <c r="O1545" i="1"/>
  <c r="T1544" i="1"/>
  <c r="S1544" i="1"/>
  <c r="U1544" i="1" s="1"/>
  <c r="P1544" i="1"/>
  <c r="O1544" i="1"/>
  <c r="U1543" i="1"/>
  <c r="T1543" i="1"/>
  <c r="S1543" i="1"/>
  <c r="P1543" i="1"/>
  <c r="O1543" i="1"/>
  <c r="U1542" i="1"/>
  <c r="T1542" i="1"/>
  <c r="S1542" i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U1539" i="1"/>
  <c r="T1539" i="1"/>
  <c r="S1539" i="1"/>
  <c r="P1539" i="1"/>
  <c r="O1539" i="1"/>
  <c r="T1538" i="1"/>
  <c r="S1538" i="1"/>
  <c r="U1538" i="1" s="1"/>
  <c r="P1538" i="1"/>
  <c r="O1538" i="1"/>
  <c r="U1537" i="1"/>
  <c r="T1537" i="1"/>
  <c r="S1537" i="1"/>
  <c r="P1537" i="1"/>
  <c r="O1537" i="1"/>
  <c r="U1536" i="1"/>
  <c r="T1536" i="1"/>
  <c r="S1536" i="1"/>
  <c r="P1536" i="1"/>
  <c r="O1536" i="1"/>
  <c r="U1535" i="1"/>
  <c r="T1535" i="1"/>
  <c r="S1535" i="1"/>
  <c r="P1535" i="1"/>
  <c r="O1535" i="1"/>
  <c r="U1534" i="1"/>
  <c r="T1534" i="1"/>
  <c r="S1534" i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U1531" i="1"/>
  <c r="T1531" i="1"/>
  <c r="S1531" i="1"/>
  <c r="P1531" i="1"/>
  <c r="O1531" i="1"/>
  <c r="T1530" i="1"/>
  <c r="S1530" i="1"/>
  <c r="U1530" i="1" s="1"/>
  <c r="P1530" i="1"/>
  <c r="O1530" i="1"/>
  <c r="U1529" i="1"/>
  <c r="T1529" i="1"/>
  <c r="S1529" i="1"/>
  <c r="P1529" i="1"/>
  <c r="O1529" i="1"/>
  <c r="U1528" i="1"/>
  <c r="T1528" i="1"/>
  <c r="S1528" i="1"/>
  <c r="P1528" i="1"/>
  <c r="O1528" i="1"/>
  <c r="U1527" i="1"/>
  <c r="T1527" i="1"/>
  <c r="S1527" i="1"/>
  <c r="P1527" i="1"/>
  <c r="O1527" i="1"/>
  <c r="U1526" i="1"/>
  <c r="T1526" i="1"/>
  <c r="S1526" i="1"/>
  <c r="P1526" i="1"/>
  <c r="O1526" i="1"/>
  <c r="T1525" i="1"/>
  <c r="S1525" i="1"/>
  <c r="U1525" i="1" s="1"/>
  <c r="P1525" i="1"/>
  <c r="O1525" i="1"/>
  <c r="T1524" i="1"/>
  <c r="S1524" i="1"/>
  <c r="U1524" i="1" s="1"/>
  <c r="P1524" i="1"/>
  <c r="O1524" i="1"/>
  <c r="U1523" i="1"/>
  <c r="T1523" i="1"/>
  <c r="S1523" i="1"/>
  <c r="P1523" i="1"/>
  <c r="O1523" i="1"/>
  <c r="T1522" i="1"/>
  <c r="S1522" i="1"/>
  <c r="U1522" i="1" s="1"/>
  <c r="P1522" i="1"/>
  <c r="O1522" i="1"/>
  <c r="U1521" i="1"/>
  <c r="T1521" i="1"/>
  <c r="S1521" i="1"/>
  <c r="P1521" i="1"/>
  <c r="O1521" i="1"/>
  <c r="U1520" i="1"/>
  <c r="T1520" i="1"/>
  <c r="S1520" i="1"/>
  <c r="P1520" i="1"/>
  <c r="O1520" i="1"/>
  <c r="U1519" i="1"/>
  <c r="T1519" i="1"/>
  <c r="S1519" i="1"/>
  <c r="P1519" i="1"/>
  <c r="O1519" i="1"/>
  <c r="U1518" i="1"/>
  <c r="T1518" i="1"/>
  <c r="S1518" i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U1515" i="1"/>
  <c r="T1515" i="1"/>
  <c r="S1515" i="1"/>
  <c r="P1515" i="1"/>
  <c r="O1515" i="1"/>
  <c r="T1514" i="1"/>
  <c r="S1514" i="1"/>
  <c r="U1514" i="1" s="1"/>
  <c r="P1514" i="1"/>
  <c r="O1514" i="1"/>
  <c r="U1513" i="1"/>
  <c r="T1513" i="1"/>
  <c r="S1513" i="1"/>
  <c r="P1513" i="1"/>
  <c r="O1513" i="1"/>
  <c r="U1512" i="1"/>
  <c r="T1512" i="1"/>
  <c r="S1512" i="1"/>
  <c r="P1512" i="1"/>
  <c r="O1512" i="1"/>
  <c r="U1511" i="1"/>
  <c r="T1511" i="1"/>
  <c r="S1511" i="1"/>
  <c r="P1511" i="1"/>
  <c r="O1511" i="1"/>
  <c r="U1510" i="1"/>
  <c r="T1510" i="1"/>
  <c r="S1510" i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U1507" i="1"/>
  <c r="T1507" i="1"/>
  <c r="S1507" i="1"/>
  <c r="P1507" i="1"/>
  <c r="O1507" i="1"/>
  <c r="T1506" i="1"/>
  <c r="S1506" i="1"/>
  <c r="U1506" i="1" s="1"/>
  <c r="P1506" i="1"/>
  <c r="O1506" i="1"/>
  <c r="U1505" i="1"/>
  <c r="T1505" i="1"/>
  <c r="S1505" i="1"/>
  <c r="P1505" i="1"/>
  <c r="O1505" i="1"/>
  <c r="U1504" i="1"/>
  <c r="T1504" i="1"/>
  <c r="S1504" i="1"/>
  <c r="P1504" i="1"/>
  <c r="O1504" i="1"/>
  <c r="U1503" i="1"/>
  <c r="T1503" i="1"/>
  <c r="S1503" i="1"/>
  <c r="P1503" i="1"/>
  <c r="O1503" i="1"/>
  <c r="U1502" i="1"/>
  <c r="T1502" i="1"/>
  <c r="S1502" i="1"/>
  <c r="P1502" i="1"/>
  <c r="O1502" i="1"/>
  <c r="T1501" i="1"/>
  <c r="S1501" i="1"/>
  <c r="U1501" i="1" s="1"/>
  <c r="P1501" i="1"/>
  <c r="O1501" i="1"/>
  <c r="T1500" i="1"/>
  <c r="S1500" i="1"/>
  <c r="U1500" i="1" s="1"/>
  <c r="P1500" i="1"/>
  <c r="O1500" i="1"/>
  <c r="U1499" i="1"/>
  <c r="T1499" i="1"/>
  <c r="S1499" i="1"/>
  <c r="P1499" i="1"/>
  <c r="O1499" i="1"/>
  <c r="T1498" i="1"/>
  <c r="S1498" i="1"/>
  <c r="U1498" i="1" s="1"/>
  <c r="P1498" i="1"/>
  <c r="O1498" i="1"/>
  <c r="U1497" i="1"/>
  <c r="T1497" i="1"/>
  <c r="S1497" i="1"/>
  <c r="P1497" i="1"/>
  <c r="O1497" i="1"/>
  <c r="U1496" i="1"/>
  <c r="T1496" i="1"/>
  <c r="S1496" i="1"/>
  <c r="P1496" i="1"/>
  <c r="O1496" i="1"/>
  <c r="U1495" i="1"/>
  <c r="T1495" i="1"/>
  <c r="S1495" i="1"/>
  <c r="P1495" i="1"/>
  <c r="O1495" i="1"/>
  <c r="U1494" i="1"/>
  <c r="T1494" i="1"/>
  <c r="S1494" i="1"/>
  <c r="P1494" i="1"/>
  <c r="O1494" i="1"/>
  <c r="T1493" i="1"/>
  <c r="S1493" i="1"/>
  <c r="U1493" i="1" s="1"/>
  <c r="P1493" i="1"/>
  <c r="O1493" i="1"/>
  <c r="T1492" i="1"/>
  <c r="S1492" i="1"/>
  <c r="U1492" i="1" s="1"/>
  <c r="P1492" i="1"/>
  <c r="O1492" i="1"/>
  <c r="U1491" i="1"/>
  <c r="T1491" i="1"/>
  <c r="S1491" i="1"/>
  <c r="P1491" i="1"/>
  <c r="O1491" i="1"/>
  <c r="T1490" i="1"/>
  <c r="S1490" i="1"/>
  <c r="U1490" i="1" s="1"/>
  <c r="P1490" i="1"/>
  <c r="O1490" i="1"/>
  <c r="U1489" i="1"/>
  <c r="T1489" i="1"/>
  <c r="S1489" i="1"/>
  <c r="P1489" i="1"/>
  <c r="O1489" i="1"/>
  <c r="U1488" i="1"/>
  <c r="T1488" i="1"/>
  <c r="S1488" i="1"/>
  <c r="P1488" i="1"/>
  <c r="O1488" i="1"/>
  <c r="U1487" i="1"/>
  <c r="T1487" i="1"/>
  <c r="S1487" i="1"/>
  <c r="P1487" i="1"/>
  <c r="O1487" i="1"/>
  <c r="U1486" i="1"/>
  <c r="T1486" i="1"/>
  <c r="S1486" i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U1483" i="1"/>
  <c r="T1483" i="1"/>
  <c r="S1483" i="1"/>
  <c r="P1483" i="1"/>
  <c r="O1483" i="1"/>
  <c r="T1482" i="1"/>
  <c r="S1482" i="1"/>
  <c r="U1482" i="1" s="1"/>
  <c r="P1482" i="1"/>
  <c r="O1482" i="1"/>
  <c r="U1481" i="1"/>
  <c r="T1481" i="1"/>
  <c r="S1481" i="1"/>
  <c r="P1481" i="1"/>
  <c r="O1481" i="1"/>
  <c r="U1480" i="1"/>
  <c r="T1480" i="1"/>
  <c r="S1480" i="1"/>
  <c r="P1480" i="1"/>
  <c r="O1480" i="1"/>
  <c r="U1479" i="1"/>
  <c r="T1479" i="1"/>
  <c r="S1479" i="1"/>
  <c r="P1479" i="1"/>
  <c r="O1479" i="1"/>
  <c r="U1478" i="1"/>
  <c r="T1478" i="1"/>
  <c r="S1478" i="1"/>
  <c r="P1478" i="1"/>
  <c r="O1478" i="1"/>
  <c r="T1477" i="1"/>
  <c r="S1477" i="1"/>
  <c r="U1477" i="1" s="1"/>
  <c r="P1477" i="1"/>
  <c r="O1477" i="1"/>
  <c r="T1476" i="1"/>
  <c r="S1476" i="1"/>
  <c r="U1476" i="1" s="1"/>
  <c r="P1476" i="1"/>
  <c r="O1476" i="1"/>
  <c r="U1475" i="1"/>
  <c r="T1475" i="1"/>
  <c r="S1475" i="1"/>
  <c r="P1475" i="1"/>
  <c r="O1475" i="1"/>
  <c r="T1474" i="1"/>
  <c r="S1474" i="1"/>
  <c r="U1474" i="1" s="1"/>
  <c r="P1474" i="1"/>
  <c r="O1474" i="1"/>
  <c r="U1473" i="1"/>
  <c r="T1473" i="1"/>
  <c r="S1473" i="1"/>
  <c r="P1473" i="1"/>
  <c r="O1473" i="1"/>
  <c r="U1472" i="1"/>
  <c r="T1472" i="1"/>
  <c r="S1472" i="1"/>
  <c r="P1472" i="1"/>
  <c r="O1472" i="1"/>
  <c r="U1471" i="1"/>
  <c r="T1471" i="1"/>
  <c r="S1471" i="1"/>
  <c r="P1471" i="1"/>
  <c r="O1471" i="1"/>
  <c r="U1470" i="1"/>
  <c r="T1470" i="1"/>
  <c r="S1470" i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U1467" i="1"/>
  <c r="T1467" i="1"/>
  <c r="S1467" i="1"/>
  <c r="P1467" i="1"/>
  <c r="O1467" i="1"/>
  <c r="T1466" i="1"/>
  <c r="S1466" i="1"/>
  <c r="U1466" i="1" s="1"/>
  <c r="P1466" i="1"/>
  <c r="O1466" i="1"/>
  <c r="U1465" i="1"/>
  <c r="T1465" i="1"/>
  <c r="S1465" i="1"/>
  <c r="P1465" i="1"/>
  <c r="O1465" i="1"/>
  <c r="U1464" i="1"/>
  <c r="T1464" i="1"/>
  <c r="S1464" i="1"/>
  <c r="P1464" i="1"/>
  <c r="O1464" i="1"/>
  <c r="U1463" i="1"/>
  <c r="T1463" i="1"/>
  <c r="S1463" i="1"/>
  <c r="P1463" i="1"/>
  <c r="O1463" i="1"/>
  <c r="U1462" i="1"/>
  <c r="T1462" i="1"/>
  <c r="S1462" i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U1459" i="1"/>
  <c r="T1459" i="1"/>
  <c r="S1459" i="1"/>
  <c r="P1459" i="1"/>
  <c r="O1459" i="1"/>
  <c r="T1458" i="1"/>
  <c r="S1458" i="1"/>
  <c r="U1458" i="1" s="1"/>
  <c r="P1458" i="1"/>
  <c r="O1458" i="1"/>
  <c r="U1457" i="1"/>
  <c r="T1457" i="1"/>
  <c r="S1457" i="1"/>
  <c r="P1457" i="1"/>
  <c r="O1457" i="1"/>
  <c r="U1456" i="1"/>
  <c r="T1456" i="1"/>
  <c r="S1456" i="1"/>
  <c r="P1456" i="1"/>
  <c r="O1456" i="1"/>
  <c r="U1455" i="1"/>
  <c r="T1455" i="1"/>
  <c r="S1455" i="1"/>
  <c r="P1455" i="1"/>
  <c r="O1455" i="1"/>
  <c r="U1454" i="1"/>
  <c r="T1454" i="1"/>
  <c r="S1454" i="1"/>
  <c r="P1454" i="1"/>
  <c r="O1454" i="1"/>
  <c r="T1453" i="1"/>
  <c r="S1453" i="1"/>
  <c r="U1453" i="1" s="1"/>
  <c r="P1453" i="1"/>
  <c r="O1453" i="1"/>
  <c r="T1452" i="1"/>
  <c r="S1452" i="1"/>
  <c r="U1452" i="1" s="1"/>
  <c r="P1452" i="1"/>
  <c r="O1452" i="1"/>
  <c r="U1451" i="1"/>
  <c r="T1451" i="1"/>
  <c r="S1451" i="1"/>
  <c r="P1451" i="1"/>
  <c r="O1451" i="1"/>
  <c r="T1450" i="1"/>
  <c r="S1450" i="1"/>
  <c r="U1450" i="1" s="1"/>
  <c r="P1450" i="1"/>
  <c r="O1450" i="1"/>
  <c r="U1449" i="1"/>
  <c r="T1449" i="1"/>
  <c r="S1449" i="1"/>
  <c r="P1449" i="1"/>
  <c r="O1449" i="1"/>
  <c r="U1448" i="1"/>
  <c r="T1448" i="1"/>
  <c r="S1448" i="1"/>
  <c r="P1448" i="1"/>
  <c r="O1448" i="1"/>
  <c r="U1447" i="1"/>
  <c r="T1447" i="1"/>
  <c r="S1447" i="1"/>
  <c r="P1447" i="1"/>
  <c r="O1447" i="1"/>
  <c r="U1446" i="1"/>
  <c r="T1446" i="1"/>
  <c r="S1446" i="1"/>
  <c r="P1446" i="1"/>
  <c r="O1446" i="1"/>
  <c r="T1445" i="1"/>
  <c r="S1445" i="1"/>
  <c r="U1445" i="1" s="1"/>
  <c r="P1445" i="1"/>
  <c r="O1445" i="1"/>
  <c r="T1444" i="1"/>
  <c r="S1444" i="1"/>
  <c r="U1444" i="1" s="1"/>
  <c r="P1444" i="1"/>
  <c r="O1444" i="1"/>
  <c r="U1443" i="1"/>
  <c r="T1443" i="1"/>
  <c r="S1443" i="1"/>
  <c r="P1443" i="1"/>
  <c r="O1443" i="1"/>
  <c r="T1442" i="1"/>
  <c r="S1442" i="1"/>
  <c r="U1442" i="1" s="1"/>
  <c r="P1442" i="1"/>
  <c r="O1442" i="1"/>
  <c r="U1441" i="1"/>
  <c r="T1441" i="1"/>
  <c r="S1441" i="1"/>
  <c r="P1441" i="1"/>
  <c r="O1441" i="1"/>
  <c r="U1440" i="1"/>
  <c r="T1440" i="1"/>
  <c r="S1440" i="1"/>
  <c r="P1440" i="1"/>
  <c r="O1440" i="1"/>
  <c r="U1439" i="1"/>
  <c r="T1439" i="1"/>
  <c r="S1439" i="1"/>
  <c r="P1439" i="1"/>
  <c r="O1439" i="1"/>
  <c r="U1438" i="1"/>
  <c r="T1438" i="1"/>
  <c r="S1438" i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U1435" i="1"/>
  <c r="T1435" i="1"/>
  <c r="S1435" i="1"/>
  <c r="P1435" i="1"/>
  <c r="O1435" i="1"/>
  <c r="T1434" i="1"/>
  <c r="S1434" i="1"/>
  <c r="U1434" i="1" s="1"/>
  <c r="P1434" i="1"/>
  <c r="O1434" i="1"/>
  <c r="U1433" i="1"/>
  <c r="T1433" i="1"/>
  <c r="S1433" i="1"/>
  <c r="P1433" i="1"/>
  <c r="O1433" i="1"/>
  <c r="U1432" i="1"/>
  <c r="T1432" i="1"/>
  <c r="S1432" i="1"/>
  <c r="P1432" i="1"/>
  <c r="O1432" i="1"/>
  <c r="U1431" i="1"/>
  <c r="T1431" i="1"/>
  <c r="S1431" i="1"/>
  <c r="P1431" i="1"/>
  <c r="O1431" i="1"/>
  <c r="U1430" i="1"/>
  <c r="T1430" i="1"/>
  <c r="S1430" i="1"/>
  <c r="P1430" i="1"/>
  <c r="O1430" i="1"/>
  <c r="T1429" i="1"/>
  <c r="S1429" i="1"/>
  <c r="U1429" i="1" s="1"/>
  <c r="P1429" i="1"/>
  <c r="O1429" i="1"/>
  <c r="T1428" i="1"/>
  <c r="S1428" i="1"/>
  <c r="U1428" i="1" s="1"/>
  <c r="P1428" i="1"/>
  <c r="O1428" i="1"/>
  <c r="U1427" i="1"/>
  <c r="T1427" i="1"/>
  <c r="S1427" i="1"/>
  <c r="P1427" i="1"/>
  <c r="O1427" i="1"/>
  <c r="T1426" i="1"/>
  <c r="S1426" i="1"/>
  <c r="U1426" i="1" s="1"/>
  <c r="P1426" i="1"/>
  <c r="O1426" i="1"/>
  <c r="U1425" i="1"/>
  <c r="T1425" i="1"/>
  <c r="S1425" i="1"/>
  <c r="P1425" i="1"/>
  <c r="O1425" i="1"/>
  <c r="U1424" i="1"/>
  <c r="T1424" i="1"/>
  <c r="S1424" i="1"/>
  <c r="P1424" i="1"/>
  <c r="O1424" i="1"/>
  <c r="U1423" i="1"/>
  <c r="T1423" i="1"/>
  <c r="S1423" i="1"/>
  <c r="P1423" i="1"/>
  <c r="O1423" i="1"/>
  <c r="U1422" i="1"/>
  <c r="T1422" i="1"/>
  <c r="S1422" i="1"/>
  <c r="P1422" i="1"/>
  <c r="O1422" i="1"/>
  <c r="T1421" i="1"/>
  <c r="S1421" i="1"/>
  <c r="U1421" i="1" s="1"/>
  <c r="P1421" i="1"/>
  <c r="O1421" i="1"/>
  <c r="T1420" i="1"/>
  <c r="S1420" i="1"/>
  <c r="U1420" i="1" s="1"/>
  <c r="P1420" i="1"/>
  <c r="O1420" i="1"/>
  <c r="U1419" i="1"/>
  <c r="T1419" i="1"/>
  <c r="S1419" i="1"/>
  <c r="P1419" i="1"/>
  <c r="O1419" i="1"/>
  <c r="T1418" i="1"/>
  <c r="S1418" i="1"/>
  <c r="U1418" i="1" s="1"/>
  <c r="P1418" i="1"/>
  <c r="O1418" i="1"/>
  <c r="U1417" i="1"/>
  <c r="T1417" i="1"/>
  <c r="S1417" i="1"/>
  <c r="P1417" i="1"/>
  <c r="O1417" i="1"/>
  <c r="U1416" i="1"/>
  <c r="T1416" i="1"/>
  <c r="S1416" i="1"/>
  <c r="P1416" i="1"/>
  <c r="O1416" i="1"/>
  <c r="U1415" i="1"/>
  <c r="T1415" i="1"/>
  <c r="S1415" i="1"/>
  <c r="P1415" i="1"/>
  <c r="O1415" i="1"/>
  <c r="U1414" i="1"/>
  <c r="T1414" i="1"/>
  <c r="S1414" i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U1411" i="1"/>
  <c r="T1411" i="1"/>
  <c r="S1411" i="1"/>
  <c r="P1411" i="1"/>
  <c r="O1411" i="1"/>
  <c r="T1410" i="1"/>
  <c r="S1410" i="1"/>
  <c r="U1410" i="1" s="1"/>
  <c r="P1410" i="1"/>
  <c r="O1410" i="1"/>
  <c r="U1409" i="1"/>
  <c r="T1409" i="1"/>
  <c r="S1409" i="1"/>
  <c r="P1409" i="1"/>
  <c r="O1409" i="1"/>
  <c r="U1408" i="1"/>
  <c r="T1408" i="1"/>
  <c r="S1408" i="1"/>
  <c r="P1408" i="1"/>
  <c r="O1408" i="1"/>
  <c r="U1407" i="1"/>
  <c r="T1407" i="1"/>
  <c r="S1407" i="1"/>
  <c r="P1407" i="1"/>
  <c r="O1407" i="1"/>
  <c r="U1406" i="1"/>
  <c r="T1406" i="1"/>
  <c r="S1406" i="1"/>
  <c r="P1406" i="1"/>
  <c r="O1406" i="1"/>
  <c r="T1405" i="1"/>
  <c r="S1405" i="1"/>
  <c r="U1405" i="1" s="1"/>
  <c r="P1405" i="1"/>
  <c r="O1405" i="1"/>
  <c r="T1404" i="1"/>
  <c r="S1404" i="1"/>
  <c r="U1404" i="1" s="1"/>
  <c r="P1404" i="1"/>
  <c r="O1404" i="1"/>
  <c r="U1403" i="1"/>
  <c r="T1403" i="1"/>
  <c r="S1403" i="1"/>
  <c r="P1403" i="1"/>
  <c r="O1403" i="1"/>
  <c r="T1402" i="1"/>
  <c r="S1402" i="1"/>
  <c r="U1402" i="1" s="1"/>
  <c r="P1402" i="1"/>
  <c r="O1402" i="1"/>
  <c r="U1401" i="1"/>
  <c r="T1401" i="1"/>
  <c r="S1401" i="1"/>
  <c r="P1401" i="1"/>
  <c r="O1401" i="1"/>
  <c r="U1400" i="1"/>
  <c r="T1400" i="1"/>
  <c r="S1400" i="1"/>
  <c r="P1400" i="1"/>
  <c r="O1400" i="1"/>
  <c r="U1399" i="1"/>
  <c r="T1399" i="1"/>
  <c r="S1399" i="1"/>
  <c r="P1399" i="1"/>
  <c r="O1399" i="1"/>
  <c r="U1398" i="1"/>
  <c r="T1398" i="1"/>
  <c r="S1398" i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U1395" i="1"/>
  <c r="T1395" i="1"/>
  <c r="S1395" i="1"/>
  <c r="P1395" i="1"/>
  <c r="O1395" i="1"/>
  <c r="T1394" i="1"/>
  <c r="S1394" i="1"/>
  <c r="U1394" i="1" s="1"/>
  <c r="P1394" i="1"/>
  <c r="O1394" i="1"/>
  <c r="U1393" i="1"/>
  <c r="T1393" i="1"/>
  <c r="S1393" i="1"/>
  <c r="P1393" i="1"/>
  <c r="O1393" i="1"/>
  <c r="U1392" i="1"/>
  <c r="T1392" i="1"/>
  <c r="S1392" i="1"/>
  <c r="P1392" i="1"/>
  <c r="O1392" i="1"/>
  <c r="U1391" i="1"/>
  <c r="T1391" i="1"/>
  <c r="S1391" i="1"/>
  <c r="P1391" i="1"/>
  <c r="O1391" i="1"/>
  <c r="U1390" i="1"/>
  <c r="T1390" i="1"/>
  <c r="S1390" i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U1387" i="1"/>
  <c r="T1387" i="1"/>
  <c r="S1387" i="1"/>
  <c r="P1387" i="1"/>
  <c r="O1387" i="1"/>
  <c r="T1386" i="1"/>
  <c r="S1386" i="1"/>
  <c r="U1386" i="1" s="1"/>
  <c r="P1386" i="1"/>
  <c r="O1386" i="1"/>
  <c r="U1385" i="1"/>
  <c r="T1385" i="1"/>
  <c r="S1385" i="1"/>
  <c r="P1385" i="1"/>
  <c r="O1385" i="1"/>
  <c r="U1384" i="1"/>
  <c r="T1384" i="1"/>
  <c r="S1384" i="1"/>
  <c r="P1384" i="1"/>
  <c r="O1384" i="1"/>
  <c r="U1383" i="1"/>
  <c r="T1383" i="1"/>
  <c r="S1383" i="1"/>
  <c r="P1383" i="1"/>
  <c r="O1383" i="1"/>
  <c r="U1382" i="1"/>
  <c r="T1382" i="1"/>
  <c r="S1382" i="1"/>
  <c r="P1382" i="1"/>
  <c r="O1382" i="1"/>
  <c r="T1381" i="1"/>
  <c r="S1381" i="1"/>
  <c r="U1381" i="1" s="1"/>
  <c r="P1381" i="1"/>
  <c r="O1381" i="1"/>
  <c r="T1380" i="1"/>
  <c r="S1380" i="1"/>
  <c r="U1380" i="1" s="1"/>
  <c r="P1380" i="1"/>
  <c r="O1380" i="1"/>
  <c r="U1379" i="1"/>
  <c r="T1379" i="1"/>
  <c r="S1379" i="1"/>
  <c r="P1379" i="1"/>
  <c r="O1379" i="1"/>
  <c r="T1378" i="1"/>
  <c r="S1378" i="1"/>
  <c r="U1378" i="1" s="1"/>
  <c r="P1378" i="1"/>
  <c r="O1378" i="1"/>
  <c r="U1377" i="1"/>
  <c r="T1377" i="1"/>
  <c r="S1377" i="1"/>
  <c r="P1377" i="1"/>
  <c r="O1377" i="1"/>
  <c r="U1376" i="1"/>
  <c r="T1376" i="1"/>
  <c r="S1376" i="1"/>
  <c r="P1376" i="1"/>
  <c r="O1376" i="1"/>
  <c r="U1375" i="1"/>
  <c r="T1375" i="1"/>
  <c r="S1375" i="1"/>
  <c r="P1375" i="1"/>
  <c r="O1375" i="1"/>
  <c r="U1374" i="1"/>
  <c r="T1374" i="1"/>
  <c r="S1374" i="1"/>
  <c r="P1374" i="1"/>
  <c r="O1374" i="1"/>
  <c r="T1373" i="1"/>
  <c r="S1373" i="1"/>
  <c r="U1373" i="1" s="1"/>
  <c r="P1373" i="1"/>
  <c r="O1373" i="1"/>
  <c r="T1372" i="1"/>
  <c r="S1372" i="1"/>
  <c r="U1372" i="1" s="1"/>
  <c r="P1372" i="1"/>
  <c r="O1372" i="1"/>
  <c r="U1371" i="1"/>
  <c r="T1371" i="1"/>
  <c r="S1371" i="1"/>
  <c r="P1371" i="1"/>
  <c r="O1371" i="1"/>
  <c r="T1370" i="1"/>
  <c r="S1370" i="1"/>
  <c r="U1370" i="1" s="1"/>
  <c r="P1370" i="1"/>
  <c r="O1370" i="1"/>
  <c r="U1369" i="1"/>
  <c r="T1369" i="1"/>
  <c r="S1369" i="1"/>
  <c r="P1369" i="1"/>
  <c r="O1369" i="1"/>
  <c r="U1368" i="1"/>
  <c r="T1368" i="1"/>
  <c r="S1368" i="1"/>
  <c r="P1368" i="1"/>
  <c r="O1368" i="1"/>
  <c r="U1367" i="1"/>
  <c r="T1367" i="1"/>
  <c r="S1367" i="1"/>
  <c r="P1367" i="1"/>
  <c r="O1367" i="1"/>
  <c r="U1366" i="1"/>
  <c r="T1366" i="1"/>
  <c r="S1366" i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U1363" i="1"/>
  <c r="T1363" i="1"/>
  <c r="S1363" i="1"/>
  <c r="P1363" i="1"/>
  <c r="O1363" i="1"/>
  <c r="T1362" i="1"/>
  <c r="S1362" i="1"/>
  <c r="U1362" i="1" s="1"/>
  <c r="P1362" i="1"/>
  <c r="O1362" i="1"/>
  <c r="U1361" i="1"/>
  <c r="T1361" i="1"/>
  <c r="S1361" i="1"/>
  <c r="P1361" i="1"/>
  <c r="O1361" i="1"/>
  <c r="U1360" i="1"/>
  <c r="T1360" i="1"/>
  <c r="S1360" i="1"/>
  <c r="P1360" i="1"/>
  <c r="O1360" i="1"/>
  <c r="U1359" i="1"/>
  <c r="T1359" i="1"/>
  <c r="S1359" i="1"/>
  <c r="P1359" i="1"/>
  <c r="O1359" i="1"/>
  <c r="U1358" i="1"/>
  <c r="T1358" i="1"/>
  <c r="S1358" i="1"/>
  <c r="P1358" i="1"/>
  <c r="O1358" i="1"/>
  <c r="T1357" i="1"/>
  <c r="S1357" i="1"/>
  <c r="U1357" i="1" s="1"/>
  <c r="P1357" i="1"/>
  <c r="O1357" i="1"/>
  <c r="T1356" i="1"/>
  <c r="S1356" i="1"/>
  <c r="U1356" i="1" s="1"/>
  <c r="P1356" i="1"/>
  <c r="O1356" i="1"/>
  <c r="U1355" i="1"/>
  <c r="T1355" i="1"/>
  <c r="S1355" i="1"/>
  <c r="P1355" i="1"/>
  <c r="O1355" i="1"/>
  <c r="T1354" i="1"/>
  <c r="S1354" i="1"/>
  <c r="U1354" i="1" s="1"/>
  <c r="P1354" i="1"/>
  <c r="O1354" i="1"/>
  <c r="U1353" i="1"/>
  <c r="T1353" i="1"/>
  <c r="S1353" i="1"/>
  <c r="P1353" i="1"/>
  <c r="O1353" i="1"/>
  <c r="U1352" i="1"/>
  <c r="T1352" i="1"/>
  <c r="S1352" i="1"/>
  <c r="P1352" i="1"/>
  <c r="O1352" i="1"/>
  <c r="U1351" i="1"/>
  <c r="T1351" i="1"/>
  <c r="S1351" i="1"/>
  <c r="P1351" i="1"/>
  <c r="O1351" i="1"/>
  <c r="U1350" i="1"/>
  <c r="T1350" i="1"/>
  <c r="S1350" i="1"/>
  <c r="P1350" i="1"/>
  <c r="O1350" i="1"/>
  <c r="T1349" i="1"/>
  <c r="S1349" i="1"/>
  <c r="U1349" i="1" s="1"/>
  <c r="P1349" i="1"/>
  <c r="O1349" i="1"/>
  <c r="T1348" i="1"/>
  <c r="S1348" i="1"/>
  <c r="U1348" i="1" s="1"/>
  <c r="P1348" i="1"/>
  <c r="O1348" i="1"/>
  <c r="U1347" i="1"/>
  <c r="T1347" i="1"/>
  <c r="S1347" i="1"/>
  <c r="P1347" i="1"/>
  <c r="O1347" i="1"/>
  <c r="T1346" i="1"/>
  <c r="S1346" i="1"/>
  <c r="U1346" i="1" s="1"/>
  <c r="P1346" i="1"/>
  <c r="O1346" i="1"/>
  <c r="U1345" i="1"/>
  <c r="T1345" i="1"/>
  <c r="S1345" i="1"/>
  <c r="P1345" i="1"/>
  <c r="O1345" i="1"/>
  <c r="U1344" i="1"/>
  <c r="T1344" i="1"/>
  <c r="S1344" i="1"/>
  <c r="P1344" i="1"/>
  <c r="O1344" i="1"/>
  <c r="U1343" i="1"/>
  <c r="T1343" i="1"/>
  <c r="S1343" i="1"/>
  <c r="P1343" i="1"/>
  <c r="O1343" i="1"/>
  <c r="U1342" i="1"/>
  <c r="T1342" i="1"/>
  <c r="S1342" i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U1339" i="1"/>
  <c r="T1339" i="1"/>
  <c r="S1339" i="1"/>
  <c r="P1339" i="1"/>
  <c r="O1339" i="1"/>
  <c r="T1338" i="1"/>
  <c r="S1338" i="1"/>
  <c r="U1338" i="1" s="1"/>
  <c r="P1338" i="1"/>
  <c r="O1338" i="1"/>
  <c r="U1337" i="1"/>
  <c r="T1337" i="1"/>
  <c r="S1337" i="1"/>
  <c r="P1337" i="1"/>
  <c r="O1337" i="1"/>
  <c r="U1336" i="1"/>
  <c r="T1336" i="1"/>
  <c r="S1336" i="1"/>
  <c r="P1336" i="1"/>
  <c r="O1336" i="1"/>
  <c r="U1335" i="1"/>
  <c r="T1335" i="1"/>
  <c r="S1335" i="1"/>
  <c r="P1335" i="1"/>
  <c r="O1335" i="1"/>
  <c r="U1334" i="1"/>
  <c r="T1334" i="1"/>
  <c r="S1334" i="1"/>
  <c r="P1334" i="1"/>
  <c r="O1334" i="1"/>
  <c r="T1333" i="1"/>
  <c r="S1333" i="1"/>
  <c r="U1333" i="1" s="1"/>
  <c r="P1333" i="1"/>
  <c r="O1333" i="1"/>
  <c r="T1332" i="1"/>
  <c r="S1332" i="1"/>
  <c r="U1332" i="1" s="1"/>
  <c r="P1332" i="1"/>
  <c r="O1332" i="1"/>
  <c r="U1331" i="1"/>
  <c r="T1331" i="1"/>
  <c r="S1331" i="1"/>
  <c r="P1331" i="1"/>
  <c r="O1331" i="1"/>
  <c r="T1330" i="1"/>
  <c r="S1330" i="1"/>
  <c r="U1330" i="1" s="1"/>
  <c r="P1330" i="1"/>
  <c r="O1330" i="1"/>
  <c r="U1329" i="1"/>
  <c r="T1329" i="1"/>
  <c r="S1329" i="1"/>
  <c r="P1329" i="1"/>
  <c r="O1329" i="1"/>
  <c r="U1328" i="1"/>
  <c r="T1328" i="1"/>
  <c r="S1328" i="1"/>
  <c r="P1328" i="1"/>
  <c r="O1328" i="1"/>
  <c r="U1327" i="1"/>
  <c r="T1327" i="1"/>
  <c r="S1327" i="1"/>
  <c r="P1327" i="1"/>
  <c r="O1327" i="1"/>
  <c r="U1326" i="1"/>
  <c r="T1326" i="1"/>
  <c r="S1326" i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U1323" i="1"/>
  <c r="T1323" i="1"/>
  <c r="S1323" i="1"/>
  <c r="P1323" i="1"/>
  <c r="O1323" i="1"/>
  <c r="T1322" i="1"/>
  <c r="S1322" i="1"/>
  <c r="U1322" i="1" s="1"/>
  <c r="P1322" i="1"/>
  <c r="O1322" i="1"/>
  <c r="U1321" i="1"/>
  <c r="T1321" i="1"/>
  <c r="S1321" i="1"/>
  <c r="P1321" i="1"/>
  <c r="O1321" i="1"/>
  <c r="U1320" i="1"/>
  <c r="T1320" i="1"/>
  <c r="S1320" i="1"/>
  <c r="P1320" i="1"/>
  <c r="O1320" i="1"/>
  <c r="U1319" i="1"/>
  <c r="T1319" i="1"/>
  <c r="S1319" i="1"/>
  <c r="P1319" i="1"/>
  <c r="O1319" i="1"/>
  <c r="U1318" i="1"/>
  <c r="T1318" i="1"/>
  <c r="S1318" i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U1315" i="1"/>
  <c r="T1315" i="1"/>
  <c r="S1315" i="1"/>
  <c r="P1315" i="1"/>
  <c r="O1315" i="1"/>
  <c r="T1314" i="1"/>
  <c r="S1314" i="1"/>
  <c r="U1314" i="1" s="1"/>
  <c r="P1314" i="1"/>
  <c r="O1314" i="1"/>
  <c r="U1313" i="1"/>
  <c r="T1313" i="1"/>
  <c r="S1313" i="1"/>
  <c r="P1313" i="1"/>
  <c r="O1313" i="1"/>
  <c r="U1312" i="1"/>
  <c r="T1312" i="1"/>
  <c r="S1312" i="1"/>
  <c r="P1312" i="1"/>
  <c r="O1312" i="1"/>
  <c r="U1311" i="1"/>
  <c r="T1311" i="1"/>
  <c r="S1311" i="1"/>
  <c r="P1311" i="1"/>
  <c r="O1311" i="1"/>
  <c r="U1310" i="1"/>
  <c r="T1310" i="1"/>
  <c r="S1310" i="1"/>
  <c r="P1310" i="1"/>
  <c r="O1310" i="1"/>
  <c r="T1309" i="1"/>
  <c r="S1309" i="1"/>
  <c r="U1309" i="1" s="1"/>
  <c r="P1309" i="1"/>
  <c r="O1309" i="1"/>
  <c r="T1308" i="1"/>
  <c r="S1308" i="1"/>
  <c r="U1308" i="1" s="1"/>
  <c r="P1308" i="1"/>
  <c r="O1308" i="1"/>
  <c r="U1307" i="1"/>
  <c r="T1307" i="1"/>
  <c r="S1307" i="1"/>
  <c r="P1307" i="1"/>
  <c r="O1307" i="1"/>
  <c r="T1306" i="1"/>
  <c r="S1306" i="1"/>
  <c r="U1306" i="1" s="1"/>
  <c r="P1306" i="1"/>
  <c r="O1306" i="1"/>
  <c r="U1305" i="1"/>
  <c r="T1305" i="1"/>
  <c r="S1305" i="1"/>
  <c r="P1305" i="1"/>
  <c r="O1305" i="1"/>
  <c r="U1304" i="1"/>
  <c r="T1304" i="1"/>
  <c r="S1304" i="1"/>
  <c r="P1304" i="1"/>
  <c r="O1304" i="1"/>
  <c r="U1303" i="1"/>
  <c r="T1303" i="1"/>
  <c r="S1303" i="1"/>
  <c r="P1303" i="1"/>
  <c r="O1303" i="1"/>
  <c r="U1302" i="1"/>
  <c r="T1302" i="1"/>
  <c r="S1302" i="1"/>
  <c r="P1302" i="1"/>
  <c r="O1302" i="1"/>
  <c r="T1301" i="1"/>
  <c r="S1301" i="1"/>
  <c r="U1301" i="1" s="1"/>
  <c r="P1301" i="1"/>
  <c r="O1301" i="1"/>
  <c r="T1300" i="1"/>
  <c r="S1300" i="1"/>
  <c r="U1300" i="1" s="1"/>
  <c r="P1300" i="1"/>
  <c r="O1300" i="1"/>
  <c r="U1299" i="1"/>
  <c r="T1299" i="1"/>
  <c r="S1299" i="1"/>
  <c r="P1299" i="1"/>
  <c r="O1299" i="1"/>
  <c r="T1298" i="1"/>
  <c r="S1298" i="1"/>
  <c r="U1298" i="1" s="1"/>
  <c r="P1298" i="1"/>
  <c r="O1298" i="1"/>
  <c r="U1297" i="1"/>
  <c r="T1297" i="1"/>
  <c r="S1297" i="1"/>
  <c r="P1297" i="1"/>
  <c r="O1297" i="1"/>
  <c r="U1296" i="1"/>
  <c r="T1296" i="1"/>
  <c r="S1296" i="1"/>
  <c r="P1296" i="1"/>
  <c r="O1296" i="1"/>
  <c r="U1295" i="1"/>
  <c r="T1295" i="1"/>
  <c r="S1295" i="1"/>
  <c r="P1295" i="1"/>
  <c r="O1295" i="1"/>
  <c r="U1294" i="1"/>
  <c r="T1294" i="1"/>
  <c r="S1294" i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U1291" i="1"/>
  <c r="T1291" i="1"/>
  <c r="S1291" i="1"/>
  <c r="P1291" i="1"/>
  <c r="O1291" i="1"/>
  <c r="T1290" i="1"/>
  <c r="S1290" i="1"/>
  <c r="U1290" i="1" s="1"/>
  <c r="P1290" i="1"/>
  <c r="O1290" i="1"/>
  <c r="U1289" i="1"/>
  <c r="T1289" i="1"/>
  <c r="S1289" i="1"/>
  <c r="P1289" i="1"/>
  <c r="O1289" i="1"/>
  <c r="U1288" i="1"/>
  <c r="T1288" i="1"/>
  <c r="S1288" i="1"/>
  <c r="P1288" i="1"/>
  <c r="O1288" i="1"/>
  <c r="U1287" i="1"/>
  <c r="T1287" i="1"/>
  <c r="S1287" i="1"/>
  <c r="P1287" i="1"/>
  <c r="O1287" i="1"/>
  <c r="U1286" i="1"/>
  <c r="T1286" i="1"/>
  <c r="S1286" i="1"/>
  <c r="P1286" i="1"/>
  <c r="O1286" i="1"/>
  <c r="T1285" i="1"/>
  <c r="S1285" i="1"/>
  <c r="U1285" i="1" s="1"/>
  <c r="P1285" i="1"/>
  <c r="O1285" i="1"/>
  <c r="T1284" i="1"/>
  <c r="S1284" i="1"/>
  <c r="U1284" i="1" s="1"/>
  <c r="P1284" i="1"/>
  <c r="O1284" i="1"/>
  <c r="U1283" i="1"/>
  <c r="T1283" i="1"/>
  <c r="S1283" i="1"/>
  <c r="P1283" i="1"/>
  <c r="O1283" i="1"/>
  <c r="T1282" i="1"/>
  <c r="S1282" i="1"/>
  <c r="U1282" i="1" s="1"/>
  <c r="P1282" i="1"/>
  <c r="O1282" i="1"/>
  <c r="U1281" i="1"/>
  <c r="T1281" i="1"/>
  <c r="S1281" i="1"/>
  <c r="P1281" i="1"/>
  <c r="O1281" i="1"/>
  <c r="U1280" i="1"/>
  <c r="T1280" i="1"/>
  <c r="S1280" i="1"/>
  <c r="P1280" i="1"/>
  <c r="O1280" i="1"/>
  <c r="U1279" i="1"/>
  <c r="T1279" i="1"/>
  <c r="S1279" i="1"/>
  <c r="P1279" i="1"/>
  <c r="O1279" i="1"/>
  <c r="U1278" i="1"/>
  <c r="T1278" i="1"/>
  <c r="S1278" i="1"/>
  <c r="P1278" i="1"/>
  <c r="O1278" i="1"/>
  <c r="T1277" i="1"/>
  <c r="S1277" i="1"/>
  <c r="U1277" i="1" s="1"/>
  <c r="P1277" i="1"/>
  <c r="O1277" i="1"/>
  <c r="T1276" i="1"/>
  <c r="S1276" i="1"/>
  <c r="U1276" i="1" s="1"/>
  <c r="P1276" i="1"/>
  <c r="O1276" i="1"/>
  <c r="U1275" i="1"/>
  <c r="T1275" i="1"/>
  <c r="S1275" i="1"/>
  <c r="P1275" i="1"/>
  <c r="O1275" i="1"/>
  <c r="T1274" i="1"/>
  <c r="S1274" i="1"/>
  <c r="U1274" i="1" s="1"/>
  <c r="P1274" i="1"/>
  <c r="O1274" i="1"/>
  <c r="U1273" i="1"/>
  <c r="T1273" i="1"/>
  <c r="S1273" i="1"/>
  <c r="P1273" i="1"/>
  <c r="O1273" i="1"/>
  <c r="U1272" i="1"/>
  <c r="T1272" i="1"/>
  <c r="S1272" i="1"/>
  <c r="P1272" i="1"/>
  <c r="O1272" i="1"/>
  <c r="U1271" i="1"/>
  <c r="T1271" i="1"/>
  <c r="S1271" i="1"/>
  <c r="P1271" i="1"/>
  <c r="O1271" i="1"/>
  <c r="U1270" i="1"/>
  <c r="T1270" i="1"/>
  <c r="S1270" i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U1267" i="1"/>
  <c r="T1267" i="1"/>
  <c r="S1267" i="1"/>
  <c r="P1267" i="1"/>
  <c r="O1267" i="1"/>
  <c r="T1266" i="1"/>
  <c r="S1266" i="1"/>
  <c r="U1266" i="1" s="1"/>
  <c r="P1266" i="1"/>
  <c r="O1266" i="1"/>
  <c r="U1265" i="1"/>
  <c r="T1265" i="1"/>
  <c r="S1265" i="1"/>
  <c r="P1265" i="1"/>
  <c r="O1265" i="1"/>
  <c r="U1264" i="1"/>
  <c r="T1264" i="1"/>
  <c r="S1264" i="1"/>
  <c r="P1264" i="1"/>
  <c r="O1264" i="1"/>
  <c r="U1263" i="1"/>
  <c r="T1263" i="1"/>
  <c r="S1263" i="1"/>
  <c r="P1263" i="1"/>
  <c r="O1263" i="1"/>
  <c r="U1262" i="1"/>
  <c r="T1262" i="1"/>
  <c r="S1262" i="1"/>
  <c r="P1262" i="1"/>
  <c r="O1262" i="1"/>
  <c r="T1261" i="1"/>
  <c r="S1261" i="1"/>
  <c r="U1261" i="1" s="1"/>
  <c r="P1261" i="1"/>
  <c r="O1261" i="1"/>
  <c r="T1260" i="1"/>
  <c r="S1260" i="1"/>
  <c r="U1260" i="1" s="1"/>
  <c r="P1260" i="1"/>
  <c r="O1260" i="1"/>
  <c r="U1259" i="1"/>
  <c r="T1259" i="1"/>
  <c r="S1259" i="1"/>
  <c r="P1259" i="1"/>
  <c r="O1259" i="1"/>
  <c r="T1258" i="1"/>
  <c r="S1258" i="1"/>
  <c r="U1258" i="1" s="1"/>
  <c r="P1258" i="1"/>
  <c r="O1258" i="1"/>
  <c r="U1257" i="1"/>
  <c r="T1257" i="1"/>
  <c r="S1257" i="1"/>
  <c r="P1257" i="1"/>
  <c r="O1257" i="1"/>
  <c r="U1256" i="1"/>
  <c r="T1256" i="1"/>
  <c r="S1256" i="1"/>
  <c r="P1256" i="1"/>
  <c r="O1256" i="1"/>
  <c r="U1255" i="1"/>
  <c r="T1255" i="1"/>
  <c r="S1255" i="1"/>
  <c r="P1255" i="1"/>
  <c r="O1255" i="1"/>
  <c r="U1254" i="1"/>
  <c r="T1254" i="1"/>
  <c r="S1254" i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U1251" i="1"/>
  <c r="T1251" i="1"/>
  <c r="S1251" i="1"/>
  <c r="P1251" i="1"/>
  <c r="O1251" i="1"/>
  <c r="T1250" i="1"/>
  <c r="S1250" i="1"/>
  <c r="U1250" i="1" s="1"/>
  <c r="P1250" i="1"/>
  <c r="O1250" i="1"/>
  <c r="U1249" i="1"/>
  <c r="T1249" i="1"/>
  <c r="S1249" i="1"/>
  <c r="P1249" i="1"/>
  <c r="O1249" i="1"/>
  <c r="U1248" i="1"/>
  <c r="T1248" i="1"/>
  <c r="S1248" i="1"/>
  <c r="P1248" i="1"/>
  <c r="O1248" i="1"/>
  <c r="U1247" i="1"/>
  <c r="T1247" i="1"/>
  <c r="S1247" i="1"/>
  <c r="P1247" i="1"/>
  <c r="O1247" i="1"/>
  <c r="U1246" i="1"/>
  <c r="T1246" i="1"/>
  <c r="S1246" i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U1243" i="1"/>
  <c r="T1243" i="1"/>
  <c r="S1243" i="1"/>
  <c r="P1243" i="1"/>
  <c r="O1243" i="1"/>
  <c r="T1242" i="1"/>
  <c r="S1242" i="1"/>
  <c r="U1242" i="1" s="1"/>
  <c r="P1242" i="1"/>
  <c r="O1242" i="1"/>
  <c r="U1241" i="1"/>
  <c r="T1241" i="1"/>
  <c r="S1241" i="1"/>
  <c r="P1241" i="1"/>
  <c r="O1241" i="1"/>
  <c r="U1240" i="1"/>
  <c r="T1240" i="1"/>
  <c r="S1240" i="1"/>
  <c r="P1240" i="1"/>
  <c r="O1240" i="1"/>
  <c r="U1239" i="1"/>
  <c r="T1239" i="1"/>
  <c r="S1239" i="1"/>
  <c r="P1239" i="1"/>
  <c r="O1239" i="1"/>
  <c r="U1238" i="1"/>
  <c r="T1238" i="1"/>
  <c r="S1238" i="1"/>
  <c r="P1238" i="1"/>
  <c r="O1238" i="1"/>
  <c r="T1237" i="1"/>
  <c r="S1237" i="1"/>
  <c r="U1237" i="1" s="1"/>
  <c r="P1237" i="1"/>
  <c r="O1237" i="1"/>
  <c r="T1236" i="1"/>
  <c r="S1236" i="1"/>
  <c r="U1236" i="1" s="1"/>
  <c r="P1236" i="1"/>
  <c r="O1236" i="1"/>
  <c r="U1235" i="1"/>
  <c r="T1235" i="1"/>
  <c r="S1235" i="1"/>
  <c r="P1235" i="1"/>
  <c r="O1235" i="1"/>
  <c r="T1234" i="1"/>
  <c r="S1234" i="1"/>
  <c r="U1234" i="1" s="1"/>
  <c r="P1234" i="1"/>
  <c r="O1234" i="1"/>
  <c r="U1233" i="1"/>
  <c r="T1233" i="1"/>
  <c r="S1233" i="1"/>
  <c r="P1233" i="1"/>
  <c r="O1233" i="1"/>
  <c r="U1232" i="1"/>
  <c r="T1232" i="1"/>
  <c r="S1232" i="1"/>
  <c r="P1232" i="1"/>
  <c r="O1232" i="1"/>
  <c r="U1231" i="1"/>
  <c r="T1231" i="1"/>
  <c r="S1231" i="1"/>
  <c r="P1231" i="1"/>
  <c r="O1231" i="1"/>
  <c r="U1230" i="1"/>
  <c r="T1230" i="1"/>
  <c r="S1230" i="1"/>
  <c r="P1230" i="1"/>
  <c r="O1230" i="1"/>
  <c r="T1229" i="1"/>
  <c r="S1229" i="1"/>
  <c r="U1229" i="1" s="1"/>
  <c r="P1229" i="1"/>
  <c r="O1229" i="1"/>
  <c r="T1228" i="1"/>
  <c r="S1228" i="1"/>
  <c r="U1228" i="1" s="1"/>
  <c r="P1228" i="1"/>
  <c r="O1228" i="1"/>
  <c r="U1227" i="1"/>
  <c r="T1227" i="1"/>
  <c r="S1227" i="1"/>
  <c r="P1227" i="1"/>
  <c r="O1227" i="1"/>
  <c r="T1226" i="1"/>
  <c r="S1226" i="1"/>
  <c r="U1226" i="1" s="1"/>
  <c r="P1226" i="1"/>
  <c r="O1226" i="1"/>
  <c r="U1225" i="1"/>
  <c r="T1225" i="1"/>
  <c r="S1225" i="1"/>
  <c r="P1225" i="1"/>
  <c r="O1225" i="1"/>
  <c r="U1224" i="1"/>
  <c r="T1224" i="1"/>
  <c r="S1224" i="1"/>
  <c r="P1224" i="1"/>
  <c r="O1224" i="1"/>
  <c r="U1223" i="1"/>
  <c r="T1223" i="1"/>
  <c r="S1223" i="1"/>
  <c r="P1223" i="1"/>
  <c r="O1223" i="1"/>
  <c r="U1222" i="1"/>
  <c r="T1222" i="1"/>
  <c r="S1222" i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U1219" i="1"/>
  <c r="T1219" i="1"/>
  <c r="S1219" i="1"/>
  <c r="P1219" i="1"/>
  <c r="O1219" i="1"/>
  <c r="T1218" i="1"/>
  <c r="S1218" i="1"/>
  <c r="U1218" i="1" s="1"/>
  <c r="P1218" i="1"/>
  <c r="O1218" i="1"/>
  <c r="U1217" i="1"/>
  <c r="T1217" i="1"/>
  <c r="S1217" i="1"/>
  <c r="P1217" i="1"/>
  <c r="O1217" i="1"/>
  <c r="U1216" i="1"/>
  <c r="T1216" i="1"/>
  <c r="S1216" i="1"/>
  <c r="P1216" i="1"/>
  <c r="O1216" i="1"/>
  <c r="U1215" i="1"/>
  <c r="T1215" i="1"/>
  <c r="S1215" i="1"/>
  <c r="P1215" i="1"/>
  <c r="O1215" i="1"/>
  <c r="U1214" i="1"/>
  <c r="T1214" i="1"/>
  <c r="S1214" i="1"/>
  <c r="P1214" i="1"/>
  <c r="O1214" i="1"/>
  <c r="T1213" i="1"/>
  <c r="S1213" i="1"/>
  <c r="U1213" i="1" s="1"/>
  <c r="P1213" i="1"/>
  <c r="O1213" i="1"/>
  <c r="T1212" i="1"/>
  <c r="S1212" i="1"/>
  <c r="U1212" i="1" s="1"/>
  <c r="P1212" i="1"/>
  <c r="O1212" i="1"/>
  <c r="U1211" i="1"/>
  <c r="T1211" i="1"/>
  <c r="S1211" i="1"/>
  <c r="P1211" i="1"/>
  <c r="O1211" i="1"/>
  <c r="T1210" i="1"/>
  <c r="S1210" i="1"/>
  <c r="U1210" i="1" s="1"/>
  <c r="P1210" i="1"/>
  <c r="O1210" i="1"/>
  <c r="U1209" i="1"/>
  <c r="T1209" i="1"/>
  <c r="S1209" i="1"/>
  <c r="P1209" i="1"/>
  <c r="O1209" i="1"/>
  <c r="U1208" i="1"/>
  <c r="T1208" i="1"/>
  <c r="S1208" i="1"/>
  <c r="P1208" i="1"/>
  <c r="O1208" i="1"/>
  <c r="U1207" i="1"/>
  <c r="T1207" i="1"/>
  <c r="S1207" i="1"/>
  <c r="P1207" i="1"/>
  <c r="O1207" i="1"/>
  <c r="U1206" i="1"/>
  <c r="T1206" i="1"/>
  <c r="S1206" i="1"/>
  <c r="P1206" i="1"/>
  <c r="O1206" i="1"/>
  <c r="T1205" i="1"/>
  <c r="S1205" i="1"/>
  <c r="U1205" i="1" s="1"/>
  <c r="P1205" i="1"/>
  <c r="O1205" i="1"/>
  <c r="T1204" i="1"/>
  <c r="S1204" i="1"/>
  <c r="U1204" i="1" s="1"/>
  <c r="P1204" i="1"/>
  <c r="O1204" i="1"/>
  <c r="U1203" i="1"/>
  <c r="T1203" i="1"/>
  <c r="S1203" i="1"/>
  <c r="P1203" i="1"/>
  <c r="O1203" i="1"/>
  <c r="T1202" i="1"/>
  <c r="S1202" i="1"/>
  <c r="U1202" i="1" s="1"/>
  <c r="P1202" i="1"/>
  <c r="O1202" i="1"/>
  <c r="U1201" i="1"/>
  <c r="T1201" i="1"/>
  <c r="S1201" i="1"/>
  <c r="P1201" i="1"/>
  <c r="O1201" i="1"/>
  <c r="U1200" i="1"/>
  <c r="T1200" i="1"/>
  <c r="S1200" i="1"/>
  <c r="P1200" i="1"/>
  <c r="O1200" i="1"/>
  <c r="U1199" i="1"/>
  <c r="T1199" i="1"/>
  <c r="S1199" i="1"/>
  <c r="P1199" i="1"/>
  <c r="O1199" i="1"/>
  <c r="U1198" i="1"/>
  <c r="T1198" i="1"/>
  <c r="S1198" i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U1195" i="1"/>
  <c r="T1195" i="1"/>
  <c r="S1195" i="1"/>
  <c r="P1195" i="1"/>
  <c r="O1195" i="1"/>
  <c r="T1194" i="1"/>
  <c r="S1194" i="1"/>
  <c r="U1194" i="1" s="1"/>
  <c r="P1194" i="1"/>
  <c r="O1194" i="1"/>
  <c r="U1193" i="1"/>
  <c r="T1193" i="1"/>
  <c r="S1193" i="1"/>
  <c r="P1193" i="1"/>
  <c r="O1193" i="1"/>
  <c r="U1192" i="1"/>
  <c r="T1192" i="1"/>
  <c r="S1192" i="1"/>
  <c r="P1192" i="1"/>
  <c r="O1192" i="1"/>
  <c r="U1191" i="1"/>
  <c r="T1191" i="1"/>
  <c r="S1191" i="1"/>
  <c r="P1191" i="1"/>
  <c r="O1191" i="1"/>
  <c r="U1190" i="1"/>
  <c r="T1190" i="1"/>
  <c r="S1190" i="1"/>
  <c r="P1190" i="1"/>
  <c r="O1190" i="1"/>
  <c r="T1189" i="1"/>
  <c r="S1189" i="1"/>
  <c r="U1189" i="1" s="1"/>
  <c r="P1189" i="1"/>
  <c r="O1189" i="1"/>
  <c r="T1188" i="1"/>
  <c r="S1188" i="1"/>
  <c r="U1188" i="1" s="1"/>
  <c r="P1188" i="1"/>
  <c r="O1188" i="1"/>
  <c r="U1187" i="1"/>
  <c r="T1187" i="1"/>
  <c r="S1187" i="1"/>
  <c r="P1187" i="1"/>
  <c r="O1187" i="1"/>
  <c r="T1186" i="1"/>
  <c r="S1186" i="1"/>
  <c r="U1186" i="1" s="1"/>
  <c r="P1186" i="1"/>
  <c r="O1186" i="1"/>
  <c r="U1185" i="1"/>
  <c r="T1185" i="1"/>
  <c r="S1185" i="1"/>
  <c r="P1185" i="1"/>
  <c r="O1185" i="1"/>
  <c r="U1184" i="1"/>
  <c r="T1184" i="1"/>
  <c r="S1184" i="1"/>
  <c r="P1184" i="1"/>
  <c r="O1184" i="1"/>
  <c r="U1183" i="1"/>
  <c r="T1183" i="1"/>
  <c r="S1183" i="1"/>
  <c r="P1183" i="1"/>
  <c r="O1183" i="1"/>
  <c r="U1182" i="1"/>
  <c r="T1182" i="1"/>
  <c r="S1182" i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U1179" i="1"/>
  <c r="T1179" i="1"/>
  <c r="S1179" i="1"/>
  <c r="P1179" i="1"/>
  <c r="O1179" i="1"/>
  <c r="T1178" i="1"/>
  <c r="S1178" i="1"/>
  <c r="U1178" i="1" s="1"/>
  <c r="P1178" i="1"/>
  <c r="O1178" i="1"/>
  <c r="U1177" i="1"/>
  <c r="T1177" i="1"/>
  <c r="S1177" i="1"/>
  <c r="P1177" i="1"/>
  <c r="O1177" i="1"/>
  <c r="U1176" i="1"/>
  <c r="T1176" i="1"/>
  <c r="S1176" i="1"/>
  <c r="P1176" i="1"/>
  <c r="O1176" i="1"/>
  <c r="U1175" i="1"/>
  <c r="T1175" i="1"/>
  <c r="S1175" i="1"/>
  <c r="P1175" i="1"/>
  <c r="O1175" i="1"/>
  <c r="U1174" i="1"/>
  <c r="T1174" i="1"/>
  <c r="S1174" i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U1171" i="1"/>
  <c r="T1171" i="1"/>
  <c r="S1171" i="1"/>
  <c r="P1171" i="1"/>
  <c r="O1171" i="1"/>
  <c r="T1170" i="1"/>
  <c r="S1170" i="1"/>
  <c r="U1170" i="1" s="1"/>
  <c r="P1170" i="1"/>
  <c r="O1170" i="1"/>
  <c r="U1169" i="1"/>
  <c r="T1169" i="1"/>
  <c r="S1169" i="1"/>
  <c r="P1169" i="1"/>
  <c r="O1169" i="1"/>
  <c r="U1168" i="1"/>
  <c r="T1168" i="1"/>
  <c r="S1168" i="1"/>
  <c r="P1168" i="1"/>
  <c r="O1168" i="1"/>
  <c r="U1167" i="1"/>
  <c r="T1167" i="1"/>
  <c r="S1167" i="1"/>
  <c r="P1167" i="1"/>
  <c r="O1167" i="1"/>
  <c r="U1166" i="1"/>
  <c r="T1166" i="1"/>
  <c r="S1166" i="1"/>
  <c r="P1166" i="1"/>
  <c r="O1166" i="1"/>
  <c r="T1165" i="1"/>
  <c r="S1165" i="1"/>
  <c r="U1165" i="1" s="1"/>
  <c r="P1165" i="1"/>
  <c r="O1165" i="1"/>
  <c r="T1164" i="1"/>
  <c r="S1164" i="1"/>
  <c r="U1164" i="1" s="1"/>
  <c r="P1164" i="1"/>
  <c r="O1164" i="1"/>
  <c r="U1163" i="1"/>
  <c r="T1163" i="1"/>
  <c r="S1163" i="1"/>
  <c r="P1163" i="1"/>
  <c r="O1163" i="1"/>
  <c r="T1162" i="1"/>
  <c r="S1162" i="1"/>
  <c r="U1162" i="1" s="1"/>
  <c r="P1162" i="1"/>
  <c r="O1162" i="1"/>
  <c r="U1161" i="1"/>
  <c r="T1161" i="1"/>
  <c r="S1161" i="1"/>
  <c r="P1161" i="1"/>
  <c r="O1161" i="1"/>
  <c r="U1160" i="1"/>
  <c r="T1160" i="1"/>
  <c r="S1160" i="1"/>
  <c r="P1160" i="1"/>
  <c r="O1160" i="1"/>
  <c r="U1159" i="1"/>
  <c r="T1159" i="1"/>
  <c r="S1159" i="1"/>
  <c r="P1159" i="1"/>
  <c r="O1159" i="1"/>
  <c r="U1158" i="1"/>
  <c r="T1158" i="1"/>
  <c r="S1158" i="1"/>
  <c r="P1158" i="1"/>
  <c r="O1158" i="1"/>
  <c r="T1157" i="1"/>
  <c r="S1157" i="1"/>
  <c r="U1157" i="1" s="1"/>
  <c r="P1157" i="1"/>
  <c r="O1157" i="1"/>
  <c r="T1156" i="1"/>
  <c r="S1156" i="1"/>
  <c r="U1156" i="1" s="1"/>
  <c r="P1156" i="1"/>
  <c r="O1156" i="1"/>
  <c r="U1155" i="1"/>
  <c r="T1155" i="1"/>
  <c r="S1155" i="1"/>
  <c r="P1155" i="1"/>
  <c r="O1155" i="1"/>
  <c r="T1154" i="1"/>
  <c r="S1154" i="1"/>
  <c r="U1154" i="1" s="1"/>
  <c r="P1154" i="1"/>
  <c r="O1154" i="1"/>
  <c r="U1153" i="1"/>
  <c r="T1153" i="1"/>
  <c r="S1153" i="1"/>
  <c r="P1153" i="1"/>
  <c r="O1153" i="1"/>
  <c r="U1152" i="1"/>
  <c r="T1152" i="1"/>
  <c r="S1152" i="1"/>
  <c r="P1152" i="1"/>
  <c r="O1152" i="1"/>
  <c r="U1151" i="1"/>
  <c r="T1151" i="1"/>
  <c r="S1151" i="1"/>
  <c r="P1151" i="1"/>
  <c r="O1151" i="1"/>
  <c r="U1150" i="1"/>
  <c r="T1150" i="1"/>
  <c r="S1150" i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U1147" i="1"/>
  <c r="T1147" i="1"/>
  <c r="S1147" i="1"/>
  <c r="P1147" i="1"/>
  <c r="O1147" i="1"/>
  <c r="T1146" i="1"/>
  <c r="S1146" i="1"/>
  <c r="U1146" i="1" s="1"/>
  <c r="P1146" i="1"/>
  <c r="O1146" i="1"/>
  <c r="U1145" i="1"/>
  <c r="T1145" i="1"/>
  <c r="S1145" i="1"/>
  <c r="P1145" i="1"/>
  <c r="O1145" i="1"/>
  <c r="U1144" i="1"/>
  <c r="T1144" i="1"/>
  <c r="S1144" i="1"/>
  <c r="P1144" i="1"/>
  <c r="O1144" i="1"/>
  <c r="U1143" i="1"/>
  <c r="T1143" i="1"/>
  <c r="S1143" i="1"/>
  <c r="P1143" i="1"/>
  <c r="O1143" i="1"/>
  <c r="U1142" i="1"/>
  <c r="T1142" i="1"/>
  <c r="S1142" i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U1139" i="1"/>
  <c r="T1139" i="1"/>
  <c r="S1139" i="1"/>
  <c r="P1139" i="1"/>
  <c r="O1139" i="1"/>
  <c r="T1138" i="1"/>
  <c r="S1138" i="1"/>
  <c r="U1138" i="1" s="1"/>
  <c r="P1138" i="1"/>
  <c r="O1138" i="1"/>
  <c r="U1137" i="1"/>
  <c r="T1137" i="1"/>
  <c r="S1137" i="1"/>
  <c r="P1137" i="1"/>
  <c r="O1137" i="1"/>
  <c r="U1136" i="1"/>
  <c r="T1136" i="1"/>
  <c r="S1136" i="1"/>
  <c r="P1136" i="1"/>
  <c r="O1136" i="1"/>
  <c r="U1135" i="1"/>
  <c r="T1135" i="1"/>
  <c r="S1135" i="1"/>
  <c r="P1135" i="1"/>
  <c r="O1135" i="1"/>
  <c r="U1134" i="1"/>
  <c r="T1134" i="1"/>
  <c r="S1134" i="1"/>
  <c r="P1134" i="1"/>
  <c r="O1134" i="1"/>
  <c r="T1133" i="1"/>
  <c r="S1133" i="1"/>
  <c r="U1133" i="1" s="1"/>
  <c r="P1133" i="1"/>
  <c r="O1133" i="1"/>
  <c r="T1132" i="1"/>
  <c r="S1132" i="1"/>
  <c r="U1132" i="1" s="1"/>
  <c r="P1132" i="1"/>
  <c r="O1132" i="1"/>
  <c r="U1131" i="1"/>
  <c r="T1131" i="1"/>
  <c r="S1131" i="1"/>
  <c r="P1131" i="1"/>
  <c r="O1131" i="1"/>
  <c r="T1130" i="1"/>
  <c r="S1130" i="1"/>
  <c r="U1130" i="1" s="1"/>
  <c r="P1130" i="1"/>
  <c r="O1130" i="1"/>
  <c r="U1129" i="1"/>
  <c r="T1129" i="1"/>
  <c r="S1129" i="1"/>
  <c r="P1129" i="1"/>
  <c r="O1129" i="1"/>
  <c r="U1128" i="1"/>
  <c r="T1128" i="1"/>
  <c r="S1128" i="1"/>
  <c r="P1128" i="1"/>
  <c r="O1128" i="1"/>
  <c r="U1127" i="1"/>
  <c r="T1127" i="1"/>
  <c r="S1127" i="1"/>
  <c r="P1127" i="1"/>
  <c r="O1127" i="1"/>
  <c r="U1126" i="1"/>
  <c r="T1126" i="1"/>
  <c r="S1126" i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U1123" i="1"/>
  <c r="T1123" i="1"/>
  <c r="S1123" i="1"/>
  <c r="P1123" i="1"/>
  <c r="O1123" i="1"/>
  <c r="T1122" i="1"/>
  <c r="S1122" i="1"/>
  <c r="U1122" i="1" s="1"/>
  <c r="P1122" i="1"/>
  <c r="O1122" i="1"/>
  <c r="U1121" i="1"/>
  <c r="T1121" i="1"/>
  <c r="S1121" i="1"/>
  <c r="P1121" i="1"/>
  <c r="O1121" i="1"/>
  <c r="U1120" i="1"/>
  <c r="T1120" i="1"/>
  <c r="S1120" i="1"/>
  <c r="P1120" i="1"/>
  <c r="O1120" i="1"/>
  <c r="U1119" i="1"/>
  <c r="T1119" i="1"/>
  <c r="S1119" i="1"/>
  <c r="P1119" i="1"/>
  <c r="O1119" i="1"/>
  <c r="U1118" i="1"/>
  <c r="T1118" i="1"/>
  <c r="S1118" i="1"/>
  <c r="P1118" i="1"/>
  <c r="O1118" i="1"/>
  <c r="T1117" i="1"/>
  <c r="S1117" i="1"/>
  <c r="U1117" i="1" s="1"/>
  <c r="P1117" i="1"/>
  <c r="O1117" i="1"/>
  <c r="T1116" i="1"/>
  <c r="S1116" i="1"/>
  <c r="U1116" i="1" s="1"/>
  <c r="P1116" i="1"/>
  <c r="O1116" i="1"/>
  <c r="U1115" i="1"/>
  <c r="T1115" i="1"/>
  <c r="S1115" i="1"/>
  <c r="P1115" i="1"/>
  <c r="O1115" i="1"/>
  <c r="T1114" i="1"/>
  <c r="S1114" i="1"/>
  <c r="U1114" i="1" s="1"/>
  <c r="P1114" i="1"/>
  <c r="O1114" i="1"/>
  <c r="U1113" i="1"/>
  <c r="T1113" i="1"/>
  <c r="S1113" i="1"/>
  <c r="P1113" i="1"/>
  <c r="O1113" i="1"/>
  <c r="U1112" i="1"/>
  <c r="T1112" i="1"/>
  <c r="S1112" i="1"/>
  <c r="P1112" i="1"/>
  <c r="O1112" i="1"/>
  <c r="U1111" i="1"/>
  <c r="T1111" i="1"/>
  <c r="S1111" i="1"/>
  <c r="P1111" i="1"/>
  <c r="O1111" i="1"/>
  <c r="U1110" i="1"/>
  <c r="T1110" i="1"/>
  <c r="S1110" i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U1107" i="1"/>
  <c r="T1107" i="1"/>
  <c r="S1107" i="1"/>
  <c r="P1107" i="1"/>
  <c r="O1107" i="1"/>
  <c r="T1106" i="1"/>
  <c r="S1106" i="1"/>
  <c r="U1106" i="1" s="1"/>
  <c r="P1106" i="1"/>
  <c r="O1106" i="1"/>
  <c r="U1105" i="1"/>
  <c r="T1105" i="1"/>
  <c r="S1105" i="1"/>
  <c r="P1105" i="1"/>
  <c r="O1105" i="1"/>
  <c r="U1104" i="1"/>
  <c r="T1104" i="1"/>
  <c r="S1104" i="1"/>
  <c r="P1104" i="1"/>
  <c r="O1104" i="1"/>
  <c r="U1103" i="1"/>
  <c r="T1103" i="1"/>
  <c r="S1103" i="1"/>
  <c r="P1103" i="1"/>
  <c r="O1103" i="1"/>
  <c r="U1102" i="1"/>
  <c r="T1102" i="1"/>
  <c r="S1102" i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U1099" i="1"/>
  <c r="T1099" i="1"/>
  <c r="S1099" i="1"/>
  <c r="P1099" i="1"/>
  <c r="O1099" i="1"/>
  <c r="T1098" i="1"/>
  <c r="S1098" i="1"/>
  <c r="U1098" i="1" s="1"/>
  <c r="P1098" i="1"/>
  <c r="O1098" i="1"/>
  <c r="U1097" i="1"/>
  <c r="T1097" i="1"/>
  <c r="S1097" i="1"/>
  <c r="P1097" i="1"/>
  <c r="O1097" i="1"/>
  <c r="U1096" i="1"/>
  <c r="T1096" i="1"/>
  <c r="S1096" i="1"/>
  <c r="P1096" i="1"/>
  <c r="O1096" i="1"/>
  <c r="U1095" i="1"/>
  <c r="T1095" i="1"/>
  <c r="S1095" i="1"/>
  <c r="P1095" i="1"/>
  <c r="O1095" i="1"/>
  <c r="U1094" i="1"/>
  <c r="T1094" i="1"/>
  <c r="S1094" i="1"/>
  <c r="P1094" i="1"/>
  <c r="O1094" i="1"/>
  <c r="T1093" i="1"/>
  <c r="S1093" i="1"/>
  <c r="U1093" i="1" s="1"/>
  <c r="P1093" i="1"/>
  <c r="O1093" i="1"/>
  <c r="T1092" i="1"/>
  <c r="S1092" i="1"/>
  <c r="U1092" i="1" s="1"/>
  <c r="P1092" i="1"/>
  <c r="O1092" i="1"/>
  <c r="U1091" i="1"/>
  <c r="T1091" i="1"/>
  <c r="S1091" i="1"/>
  <c r="P1091" i="1"/>
  <c r="O1091" i="1"/>
  <c r="T1090" i="1"/>
  <c r="S1090" i="1"/>
  <c r="U1090" i="1" s="1"/>
  <c r="P1090" i="1"/>
  <c r="O1090" i="1"/>
  <c r="U1089" i="1"/>
  <c r="T1089" i="1"/>
  <c r="S1089" i="1"/>
  <c r="P1089" i="1"/>
  <c r="O1089" i="1"/>
  <c r="U1088" i="1"/>
  <c r="T1088" i="1"/>
  <c r="S1088" i="1"/>
  <c r="P1088" i="1"/>
  <c r="O1088" i="1"/>
  <c r="U1087" i="1"/>
  <c r="T1087" i="1"/>
  <c r="S1087" i="1"/>
  <c r="P1087" i="1"/>
  <c r="O1087" i="1"/>
  <c r="U1086" i="1"/>
  <c r="T1086" i="1"/>
  <c r="S1086" i="1"/>
  <c r="P1086" i="1"/>
  <c r="O1086" i="1"/>
  <c r="T1085" i="1"/>
  <c r="S1085" i="1"/>
  <c r="U1085" i="1" s="1"/>
  <c r="P1085" i="1"/>
  <c r="O1085" i="1"/>
  <c r="T1084" i="1"/>
  <c r="S1084" i="1"/>
  <c r="U1084" i="1" s="1"/>
  <c r="P1084" i="1"/>
  <c r="O1084" i="1"/>
  <c r="U1083" i="1"/>
  <c r="T1083" i="1"/>
  <c r="S1083" i="1"/>
  <c r="P1083" i="1"/>
  <c r="O1083" i="1"/>
  <c r="T1082" i="1"/>
  <c r="S1082" i="1"/>
  <c r="U1082" i="1" s="1"/>
  <c r="P1082" i="1"/>
  <c r="O1082" i="1"/>
  <c r="U1081" i="1"/>
  <c r="T1081" i="1"/>
  <c r="S1081" i="1"/>
  <c r="P1081" i="1"/>
  <c r="O1081" i="1"/>
  <c r="T1080" i="1"/>
  <c r="S1080" i="1"/>
  <c r="U1080" i="1" s="1"/>
  <c r="P1080" i="1"/>
  <c r="O1080" i="1"/>
  <c r="U1079" i="1"/>
  <c r="T1079" i="1"/>
  <c r="S1079" i="1"/>
  <c r="P1079" i="1"/>
  <c r="O1079" i="1"/>
  <c r="U1078" i="1"/>
  <c r="T1078" i="1"/>
  <c r="S1078" i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U1075" i="1"/>
  <c r="T1075" i="1"/>
  <c r="S1075" i="1"/>
  <c r="P1075" i="1"/>
  <c r="O1075" i="1"/>
  <c r="T1074" i="1"/>
  <c r="S1074" i="1"/>
  <c r="U1074" i="1" s="1"/>
  <c r="P1074" i="1"/>
  <c r="O1074" i="1"/>
  <c r="U1073" i="1"/>
  <c r="T1073" i="1"/>
  <c r="S1073" i="1"/>
  <c r="P1073" i="1"/>
  <c r="O1073" i="1"/>
  <c r="T1072" i="1"/>
  <c r="S1072" i="1"/>
  <c r="U1072" i="1" s="1"/>
  <c r="P1072" i="1"/>
  <c r="O1072" i="1"/>
  <c r="U1071" i="1"/>
  <c r="T1071" i="1"/>
  <c r="S1071" i="1"/>
  <c r="P1071" i="1"/>
  <c r="O1071" i="1"/>
  <c r="U1070" i="1"/>
  <c r="T1070" i="1"/>
  <c r="S1070" i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U1067" i="1"/>
  <c r="T1067" i="1"/>
  <c r="S1067" i="1"/>
  <c r="P1067" i="1"/>
  <c r="O1067" i="1"/>
  <c r="T1066" i="1"/>
  <c r="S1066" i="1"/>
  <c r="U1066" i="1" s="1"/>
  <c r="P1066" i="1"/>
  <c r="O1066" i="1"/>
  <c r="U1065" i="1"/>
  <c r="T1065" i="1"/>
  <c r="S1065" i="1"/>
  <c r="P1065" i="1"/>
  <c r="O1065" i="1"/>
  <c r="U1064" i="1"/>
  <c r="T1064" i="1"/>
  <c r="S1064" i="1"/>
  <c r="P1064" i="1"/>
  <c r="O1064" i="1"/>
  <c r="U1063" i="1"/>
  <c r="T1063" i="1"/>
  <c r="S1063" i="1"/>
  <c r="P1063" i="1"/>
  <c r="O1063" i="1"/>
  <c r="U1062" i="1"/>
  <c r="T1062" i="1"/>
  <c r="S1062" i="1"/>
  <c r="P1062" i="1"/>
  <c r="O1062" i="1"/>
  <c r="T1061" i="1"/>
  <c r="S1061" i="1"/>
  <c r="U1061" i="1" s="1"/>
  <c r="P1061" i="1"/>
  <c r="O1061" i="1"/>
  <c r="T1060" i="1"/>
  <c r="S1060" i="1"/>
  <c r="U1060" i="1" s="1"/>
  <c r="P1060" i="1"/>
  <c r="O1060" i="1"/>
  <c r="U1059" i="1"/>
  <c r="T1059" i="1"/>
  <c r="S1059" i="1"/>
  <c r="P1059" i="1"/>
  <c r="O1059" i="1"/>
  <c r="T1058" i="1"/>
  <c r="S1058" i="1"/>
  <c r="U1058" i="1" s="1"/>
  <c r="P1058" i="1"/>
  <c r="O1058" i="1"/>
  <c r="U1057" i="1"/>
  <c r="T1057" i="1"/>
  <c r="S1057" i="1"/>
  <c r="P1057" i="1"/>
  <c r="O1057" i="1"/>
  <c r="U1056" i="1"/>
  <c r="T1056" i="1"/>
  <c r="S1056" i="1"/>
  <c r="P1056" i="1"/>
  <c r="O1056" i="1"/>
  <c r="U1055" i="1"/>
  <c r="T1055" i="1"/>
  <c r="S1055" i="1"/>
  <c r="P1055" i="1"/>
  <c r="O1055" i="1"/>
  <c r="U1054" i="1"/>
  <c r="T1054" i="1"/>
  <c r="S1054" i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U1051" i="1"/>
  <c r="T1051" i="1"/>
  <c r="S1051" i="1"/>
  <c r="P1051" i="1"/>
  <c r="O1051" i="1"/>
  <c r="T1050" i="1"/>
  <c r="S1050" i="1"/>
  <c r="U1050" i="1" s="1"/>
  <c r="P1050" i="1"/>
  <c r="O1050" i="1"/>
  <c r="U1049" i="1"/>
  <c r="T1049" i="1"/>
  <c r="S1049" i="1"/>
  <c r="P1049" i="1"/>
  <c r="O1049" i="1"/>
  <c r="T1048" i="1"/>
  <c r="S1048" i="1"/>
  <c r="U1048" i="1" s="1"/>
  <c r="P1048" i="1"/>
  <c r="O1048" i="1"/>
  <c r="U1047" i="1"/>
  <c r="T1047" i="1"/>
  <c r="S1047" i="1"/>
  <c r="P1047" i="1"/>
  <c r="O1047" i="1"/>
  <c r="U1046" i="1"/>
  <c r="T1046" i="1"/>
  <c r="S1046" i="1"/>
  <c r="P1046" i="1"/>
  <c r="O1046" i="1"/>
  <c r="T1045" i="1"/>
  <c r="S1045" i="1"/>
  <c r="U1045" i="1" s="1"/>
  <c r="P1045" i="1"/>
  <c r="O1045" i="1"/>
  <c r="T1044" i="1"/>
  <c r="S1044" i="1"/>
  <c r="U1044" i="1" s="1"/>
  <c r="P1044" i="1"/>
  <c r="O1044" i="1"/>
  <c r="U1043" i="1"/>
  <c r="T1043" i="1"/>
  <c r="S1043" i="1"/>
  <c r="P1043" i="1"/>
  <c r="O1043" i="1"/>
  <c r="T1042" i="1"/>
  <c r="S1042" i="1"/>
  <c r="U1042" i="1" s="1"/>
  <c r="P1042" i="1"/>
  <c r="O1042" i="1"/>
  <c r="U1041" i="1"/>
  <c r="T1041" i="1"/>
  <c r="S1041" i="1"/>
  <c r="P1041" i="1"/>
  <c r="O1041" i="1"/>
  <c r="T1040" i="1"/>
  <c r="S1040" i="1"/>
  <c r="U1040" i="1" s="1"/>
  <c r="P1040" i="1"/>
  <c r="O1040" i="1"/>
  <c r="U1039" i="1"/>
  <c r="T1039" i="1"/>
  <c r="S1039" i="1"/>
  <c r="P1039" i="1"/>
  <c r="O1039" i="1"/>
  <c r="U1038" i="1"/>
  <c r="T1038" i="1"/>
  <c r="S1038" i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U1035" i="1"/>
  <c r="T1035" i="1"/>
  <c r="S1035" i="1"/>
  <c r="P1035" i="1"/>
  <c r="O1035" i="1"/>
  <c r="T1034" i="1"/>
  <c r="S1034" i="1"/>
  <c r="U1034" i="1" s="1"/>
  <c r="P1034" i="1"/>
  <c r="O1034" i="1"/>
  <c r="U1033" i="1"/>
  <c r="T1033" i="1"/>
  <c r="S1033" i="1"/>
  <c r="P1033" i="1"/>
  <c r="O1033" i="1"/>
  <c r="T1032" i="1"/>
  <c r="S1032" i="1"/>
  <c r="U1032" i="1" s="1"/>
  <c r="P1032" i="1"/>
  <c r="O1032" i="1"/>
  <c r="U1031" i="1"/>
  <c r="T1031" i="1"/>
  <c r="S1031" i="1"/>
  <c r="P1031" i="1"/>
  <c r="O1031" i="1"/>
  <c r="U1030" i="1"/>
  <c r="T1030" i="1"/>
  <c r="S1030" i="1"/>
  <c r="P1030" i="1"/>
  <c r="O1030" i="1"/>
  <c r="T1029" i="1"/>
  <c r="S1029" i="1"/>
  <c r="U1029" i="1" s="1"/>
  <c r="P1029" i="1"/>
  <c r="O1029" i="1"/>
  <c r="T1028" i="1"/>
  <c r="S1028" i="1"/>
  <c r="U1028" i="1" s="1"/>
  <c r="P1028" i="1"/>
  <c r="O1028" i="1"/>
  <c r="U1027" i="1"/>
  <c r="T1027" i="1"/>
  <c r="S1027" i="1"/>
  <c r="P1027" i="1"/>
  <c r="O1027" i="1"/>
  <c r="T1026" i="1"/>
  <c r="S1026" i="1"/>
  <c r="U1026" i="1" s="1"/>
  <c r="P1026" i="1"/>
  <c r="O1026" i="1"/>
  <c r="U1025" i="1"/>
  <c r="T1025" i="1"/>
  <c r="S1025" i="1"/>
  <c r="P1025" i="1"/>
  <c r="O1025" i="1"/>
  <c r="U1024" i="1"/>
  <c r="T1024" i="1"/>
  <c r="S1024" i="1"/>
  <c r="P1024" i="1"/>
  <c r="O1024" i="1"/>
  <c r="U1023" i="1"/>
  <c r="T1023" i="1"/>
  <c r="S1023" i="1"/>
  <c r="P1023" i="1"/>
  <c r="O1023" i="1"/>
  <c r="U1022" i="1"/>
  <c r="T1022" i="1"/>
  <c r="S1022" i="1"/>
  <c r="P1022" i="1"/>
  <c r="O1022" i="1"/>
  <c r="T1021" i="1"/>
  <c r="S1021" i="1"/>
  <c r="U1021" i="1" s="1"/>
  <c r="P1021" i="1"/>
  <c r="O1021" i="1"/>
  <c r="T1020" i="1"/>
  <c r="S1020" i="1"/>
  <c r="U1020" i="1" s="1"/>
  <c r="P1020" i="1"/>
  <c r="O1020" i="1"/>
  <c r="U1019" i="1"/>
  <c r="T1019" i="1"/>
  <c r="S1019" i="1"/>
  <c r="P1019" i="1"/>
  <c r="O1019" i="1"/>
  <c r="T1018" i="1"/>
  <c r="S1018" i="1"/>
  <c r="U1018" i="1" s="1"/>
  <c r="P1018" i="1"/>
  <c r="O1018" i="1"/>
  <c r="U1017" i="1"/>
  <c r="T1017" i="1"/>
  <c r="S1017" i="1"/>
  <c r="P1017" i="1"/>
  <c r="O1017" i="1"/>
  <c r="T1016" i="1"/>
  <c r="S1016" i="1"/>
  <c r="U1016" i="1" s="1"/>
  <c r="P1016" i="1"/>
  <c r="O1016" i="1"/>
  <c r="U1015" i="1"/>
  <c r="T1015" i="1"/>
  <c r="S1015" i="1"/>
  <c r="P1015" i="1"/>
  <c r="O1015" i="1"/>
  <c r="U1014" i="1"/>
  <c r="T1014" i="1"/>
  <c r="S1014" i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U1011" i="1"/>
  <c r="T1011" i="1"/>
  <c r="S1011" i="1"/>
  <c r="P1011" i="1"/>
  <c r="O1011" i="1"/>
  <c r="T1010" i="1"/>
  <c r="S1010" i="1"/>
  <c r="U1010" i="1" s="1"/>
  <c r="P1010" i="1"/>
  <c r="O1010" i="1"/>
  <c r="U1009" i="1"/>
  <c r="T1009" i="1"/>
  <c r="S1009" i="1"/>
  <c r="P1009" i="1"/>
  <c r="O1009" i="1"/>
  <c r="T1008" i="1"/>
  <c r="S1008" i="1"/>
  <c r="U1008" i="1" s="1"/>
  <c r="P1008" i="1"/>
  <c r="O1008" i="1"/>
  <c r="U1007" i="1"/>
  <c r="T1007" i="1"/>
  <c r="S1007" i="1"/>
  <c r="P1007" i="1"/>
  <c r="O1007" i="1"/>
  <c r="U1006" i="1"/>
  <c r="T1006" i="1"/>
  <c r="S1006" i="1"/>
  <c r="P1006" i="1"/>
  <c r="O1006" i="1"/>
  <c r="T1005" i="1"/>
  <c r="S1005" i="1"/>
  <c r="U1005" i="1" s="1"/>
  <c r="P1005" i="1"/>
  <c r="O1005" i="1"/>
  <c r="T1004" i="1"/>
  <c r="S1004" i="1"/>
  <c r="U1004" i="1" s="1"/>
  <c r="P1004" i="1"/>
  <c r="O1004" i="1"/>
  <c r="T1003" i="1"/>
  <c r="S1003" i="1"/>
  <c r="U1003" i="1" s="1"/>
  <c r="P1003" i="1"/>
  <c r="O1003" i="1"/>
  <c r="T1002" i="1"/>
  <c r="S1002" i="1"/>
  <c r="U1002" i="1" s="1"/>
  <c r="P1002" i="1"/>
  <c r="O1002" i="1"/>
  <c r="U1001" i="1"/>
  <c r="T1001" i="1"/>
  <c r="S1001" i="1"/>
  <c r="P1001" i="1"/>
  <c r="O1001" i="1"/>
  <c r="U1000" i="1"/>
  <c r="T1000" i="1"/>
  <c r="S1000" i="1"/>
  <c r="P1000" i="1"/>
  <c r="O1000" i="1"/>
  <c r="U999" i="1"/>
  <c r="T999" i="1"/>
  <c r="S999" i="1"/>
  <c r="P999" i="1"/>
  <c r="O999" i="1"/>
  <c r="U998" i="1"/>
  <c r="T998" i="1"/>
  <c r="S998" i="1"/>
  <c r="P998" i="1"/>
  <c r="O998" i="1"/>
  <c r="T997" i="1"/>
  <c r="S997" i="1"/>
  <c r="U997" i="1" s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T994" i="1"/>
  <c r="S994" i="1"/>
  <c r="U994" i="1" s="1"/>
  <c r="P994" i="1"/>
  <c r="O994" i="1"/>
  <c r="U993" i="1"/>
  <c r="T993" i="1"/>
  <c r="S993" i="1"/>
  <c r="P993" i="1"/>
  <c r="O993" i="1"/>
  <c r="U992" i="1"/>
  <c r="T992" i="1"/>
  <c r="S992" i="1"/>
  <c r="P992" i="1"/>
  <c r="O992" i="1"/>
  <c r="U991" i="1"/>
  <c r="T991" i="1"/>
  <c r="S991" i="1"/>
  <c r="P991" i="1"/>
  <c r="O991" i="1"/>
  <c r="U990" i="1"/>
  <c r="T990" i="1"/>
  <c r="S990" i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U985" i="1"/>
  <c r="T985" i="1"/>
  <c r="S985" i="1"/>
  <c r="P985" i="1"/>
  <c r="O985" i="1"/>
  <c r="T984" i="1"/>
  <c r="S984" i="1"/>
  <c r="U984" i="1" s="1"/>
  <c r="P984" i="1"/>
  <c r="O984" i="1"/>
  <c r="U983" i="1"/>
  <c r="T983" i="1"/>
  <c r="S983" i="1"/>
  <c r="P983" i="1"/>
  <c r="O983" i="1"/>
  <c r="U982" i="1"/>
  <c r="T982" i="1"/>
  <c r="S982" i="1"/>
  <c r="P982" i="1"/>
  <c r="O982" i="1"/>
  <c r="T981" i="1"/>
  <c r="S981" i="1"/>
  <c r="U981" i="1" s="1"/>
  <c r="P981" i="1"/>
  <c r="O981" i="1"/>
  <c r="T980" i="1"/>
  <c r="S980" i="1"/>
  <c r="U980" i="1" s="1"/>
  <c r="P980" i="1"/>
  <c r="O980" i="1"/>
  <c r="U979" i="1"/>
  <c r="T979" i="1"/>
  <c r="S979" i="1"/>
  <c r="P979" i="1"/>
  <c r="O979" i="1"/>
  <c r="T978" i="1"/>
  <c r="S978" i="1"/>
  <c r="U978" i="1" s="1"/>
  <c r="P978" i="1"/>
  <c r="O978" i="1"/>
  <c r="U977" i="1"/>
  <c r="T977" i="1"/>
  <c r="S977" i="1"/>
  <c r="P977" i="1"/>
  <c r="O977" i="1"/>
  <c r="T976" i="1"/>
  <c r="S976" i="1"/>
  <c r="U976" i="1" s="1"/>
  <c r="P976" i="1"/>
  <c r="O976" i="1"/>
  <c r="U975" i="1"/>
  <c r="T975" i="1"/>
  <c r="S975" i="1"/>
  <c r="P975" i="1"/>
  <c r="O975" i="1"/>
  <c r="U974" i="1"/>
  <c r="T974" i="1"/>
  <c r="S974" i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T970" i="1"/>
  <c r="S970" i="1"/>
  <c r="U970" i="1" s="1"/>
  <c r="P970" i="1"/>
  <c r="O970" i="1"/>
  <c r="T969" i="1"/>
  <c r="S969" i="1"/>
  <c r="U969" i="1" s="1"/>
  <c r="P969" i="1"/>
  <c r="O969" i="1"/>
  <c r="T968" i="1"/>
  <c r="S968" i="1"/>
  <c r="U968" i="1" s="1"/>
  <c r="P968" i="1"/>
  <c r="O968" i="1"/>
  <c r="U967" i="1"/>
  <c r="T967" i="1"/>
  <c r="S967" i="1"/>
  <c r="P967" i="1"/>
  <c r="O967" i="1"/>
  <c r="U966" i="1"/>
  <c r="T966" i="1"/>
  <c r="S966" i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U960" i="1"/>
  <c r="T960" i="1"/>
  <c r="S960" i="1"/>
  <c r="P960" i="1"/>
  <c r="O960" i="1"/>
  <c r="U959" i="1"/>
  <c r="T959" i="1"/>
  <c r="S959" i="1"/>
  <c r="P959" i="1"/>
  <c r="O959" i="1"/>
  <c r="U958" i="1"/>
  <c r="T958" i="1"/>
  <c r="S958" i="1"/>
  <c r="P958" i="1"/>
  <c r="O958" i="1"/>
  <c r="T957" i="1"/>
  <c r="S957" i="1"/>
  <c r="U957" i="1" s="1"/>
  <c r="P957" i="1"/>
  <c r="O957" i="1"/>
  <c r="T956" i="1"/>
  <c r="S956" i="1"/>
  <c r="U956" i="1" s="1"/>
  <c r="P956" i="1"/>
  <c r="O956" i="1"/>
  <c r="U955" i="1"/>
  <c r="T955" i="1"/>
  <c r="S955" i="1"/>
  <c r="P955" i="1"/>
  <c r="O955" i="1"/>
  <c r="U954" i="1"/>
  <c r="T954" i="1"/>
  <c r="S954" i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U951" i="1"/>
  <c r="T951" i="1"/>
  <c r="S951" i="1"/>
  <c r="P951" i="1"/>
  <c r="O951" i="1"/>
  <c r="U950" i="1"/>
  <c r="T950" i="1"/>
  <c r="S950" i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T946" i="1"/>
  <c r="S946" i="1"/>
  <c r="U946" i="1" s="1"/>
  <c r="P946" i="1"/>
  <c r="O946" i="1"/>
  <c r="U945" i="1"/>
  <c r="T945" i="1"/>
  <c r="S945" i="1"/>
  <c r="P945" i="1"/>
  <c r="O945" i="1"/>
  <c r="U944" i="1"/>
  <c r="T944" i="1"/>
  <c r="S944" i="1"/>
  <c r="P944" i="1"/>
  <c r="O944" i="1"/>
  <c r="U943" i="1"/>
  <c r="T943" i="1"/>
  <c r="S943" i="1"/>
  <c r="P943" i="1"/>
  <c r="O943" i="1"/>
  <c r="U942" i="1"/>
  <c r="T942" i="1"/>
  <c r="S942" i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U938" i="1"/>
  <c r="T938" i="1"/>
  <c r="S938" i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U935" i="1"/>
  <c r="T935" i="1"/>
  <c r="S935" i="1"/>
  <c r="P935" i="1"/>
  <c r="O935" i="1"/>
  <c r="U934" i="1"/>
  <c r="T934" i="1"/>
  <c r="S934" i="1"/>
  <c r="P934" i="1"/>
  <c r="O934" i="1"/>
  <c r="T933" i="1"/>
  <c r="S933" i="1"/>
  <c r="U933" i="1" s="1"/>
  <c r="P933" i="1"/>
  <c r="O933" i="1"/>
  <c r="T932" i="1"/>
  <c r="S932" i="1"/>
  <c r="U932" i="1" s="1"/>
  <c r="P932" i="1"/>
  <c r="O932" i="1"/>
  <c r="T931" i="1"/>
  <c r="S931" i="1"/>
  <c r="U931" i="1" s="1"/>
  <c r="P931" i="1"/>
  <c r="O931" i="1"/>
  <c r="T930" i="1"/>
  <c r="S930" i="1"/>
  <c r="U930" i="1" s="1"/>
  <c r="P930" i="1"/>
  <c r="O930" i="1"/>
  <c r="T929" i="1"/>
  <c r="S929" i="1"/>
  <c r="U929" i="1" s="1"/>
  <c r="P929" i="1"/>
  <c r="O929" i="1"/>
  <c r="U928" i="1"/>
  <c r="T928" i="1"/>
  <c r="S928" i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U925" i="1"/>
  <c r="T925" i="1"/>
  <c r="S925" i="1"/>
  <c r="P925" i="1"/>
  <c r="O925" i="1"/>
  <c r="U924" i="1"/>
  <c r="T924" i="1"/>
  <c r="S924" i="1"/>
  <c r="P924" i="1"/>
  <c r="O924" i="1"/>
  <c r="T923" i="1"/>
  <c r="S923" i="1"/>
  <c r="U923" i="1" s="1"/>
  <c r="P923" i="1"/>
  <c r="O923" i="1"/>
  <c r="T922" i="1"/>
  <c r="S922" i="1"/>
  <c r="U922" i="1" s="1"/>
  <c r="P922" i="1"/>
  <c r="O922" i="1"/>
  <c r="T921" i="1"/>
  <c r="S921" i="1"/>
  <c r="U921" i="1" s="1"/>
  <c r="P921" i="1"/>
  <c r="O921" i="1"/>
  <c r="U920" i="1"/>
  <c r="T920" i="1"/>
  <c r="S920" i="1"/>
  <c r="P920" i="1"/>
  <c r="O920" i="1"/>
  <c r="T919" i="1"/>
  <c r="S919" i="1"/>
  <c r="U919" i="1" s="1"/>
  <c r="P919" i="1"/>
  <c r="O919" i="1"/>
  <c r="T918" i="1"/>
  <c r="S918" i="1"/>
  <c r="U918" i="1" s="1"/>
  <c r="P918" i="1"/>
  <c r="O918" i="1"/>
  <c r="U917" i="1"/>
  <c r="T917" i="1"/>
  <c r="S917" i="1"/>
  <c r="P917" i="1"/>
  <c r="O917" i="1"/>
  <c r="U916" i="1"/>
  <c r="T916" i="1"/>
  <c r="S916" i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U912" i="1"/>
  <c r="T912" i="1"/>
  <c r="S912" i="1"/>
  <c r="P912" i="1"/>
  <c r="O912" i="1"/>
  <c r="T911" i="1"/>
  <c r="S911" i="1"/>
  <c r="U911" i="1" s="1"/>
  <c r="P911" i="1"/>
  <c r="O911" i="1"/>
  <c r="T910" i="1"/>
  <c r="S910" i="1"/>
  <c r="U910" i="1" s="1"/>
  <c r="P910" i="1"/>
  <c r="O910" i="1"/>
  <c r="U909" i="1"/>
  <c r="T909" i="1"/>
  <c r="S909" i="1"/>
  <c r="P909" i="1"/>
  <c r="O909" i="1"/>
  <c r="U908" i="1"/>
  <c r="T908" i="1"/>
  <c r="S908" i="1"/>
  <c r="P908" i="1"/>
  <c r="O908" i="1"/>
  <c r="T907" i="1"/>
  <c r="S907" i="1"/>
  <c r="U907" i="1" s="1"/>
  <c r="P907" i="1"/>
  <c r="O907" i="1"/>
  <c r="T906" i="1"/>
  <c r="S906" i="1"/>
  <c r="U906" i="1" s="1"/>
  <c r="P906" i="1"/>
  <c r="O906" i="1"/>
  <c r="T905" i="1"/>
  <c r="S905" i="1"/>
  <c r="U905" i="1" s="1"/>
  <c r="P905" i="1"/>
  <c r="O905" i="1"/>
  <c r="U904" i="1"/>
  <c r="T904" i="1"/>
  <c r="S904" i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U901" i="1"/>
  <c r="T901" i="1"/>
  <c r="S901" i="1"/>
  <c r="P901" i="1"/>
  <c r="O901" i="1"/>
  <c r="U900" i="1"/>
  <c r="T900" i="1"/>
  <c r="S900" i="1"/>
  <c r="P900" i="1"/>
  <c r="O900" i="1"/>
  <c r="T899" i="1"/>
  <c r="S899" i="1"/>
  <c r="U899" i="1" s="1"/>
  <c r="P899" i="1"/>
  <c r="O899" i="1"/>
  <c r="T898" i="1"/>
  <c r="S898" i="1"/>
  <c r="U898" i="1" s="1"/>
  <c r="P898" i="1"/>
  <c r="O898" i="1"/>
  <c r="T897" i="1"/>
  <c r="S897" i="1"/>
  <c r="U897" i="1" s="1"/>
  <c r="P897" i="1"/>
  <c r="O897" i="1"/>
  <c r="U896" i="1"/>
  <c r="T896" i="1"/>
  <c r="S896" i="1"/>
  <c r="P896" i="1"/>
  <c r="O896" i="1"/>
  <c r="T895" i="1"/>
  <c r="S895" i="1"/>
  <c r="U895" i="1" s="1"/>
  <c r="P895" i="1"/>
  <c r="O895" i="1"/>
  <c r="T894" i="1"/>
  <c r="S894" i="1"/>
  <c r="U894" i="1" s="1"/>
  <c r="P894" i="1"/>
  <c r="O894" i="1"/>
  <c r="U893" i="1"/>
  <c r="T893" i="1"/>
  <c r="S893" i="1"/>
  <c r="P893" i="1"/>
  <c r="O893" i="1"/>
  <c r="U892" i="1"/>
  <c r="T892" i="1"/>
  <c r="S892" i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U888" i="1"/>
  <c r="T888" i="1"/>
  <c r="S888" i="1"/>
  <c r="P888" i="1"/>
  <c r="O888" i="1"/>
  <c r="T887" i="1"/>
  <c r="S887" i="1"/>
  <c r="U887" i="1" s="1"/>
  <c r="P887" i="1"/>
  <c r="O887" i="1"/>
  <c r="T886" i="1"/>
  <c r="S886" i="1"/>
  <c r="U886" i="1" s="1"/>
  <c r="P886" i="1"/>
  <c r="O886" i="1"/>
  <c r="U885" i="1"/>
  <c r="T885" i="1"/>
  <c r="S885" i="1"/>
  <c r="P885" i="1"/>
  <c r="O885" i="1"/>
  <c r="U884" i="1"/>
  <c r="T884" i="1"/>
  <c r="S884" i="1"/>
  <c r="P884" i="1"/>
  <c r="O884" i="1"/>
  <c r="T883" i="1"/>
  <c r="S883" i="1"/>
  <c r="U883" i="1" s="1"/>
  <c r="P883" i="1"/>
  <c r="O883" i="1"/>
  <c r="T882" i="1"/>
  <c r="S882" i="1"/>
  <c r="U882" i="1" s="1"/>
  <c r="P882" i="1"/>
  <c r="O882" i="1"/>
  <c r="T881" i="1"/>
  <c r="S881" i="1"/>
  <c r="U881" i="1" s="1"/>
  <c r="P881" i="1"/>
  <c r="O881" i="1"/>
  <c r="U880" i="1"/>
  <c r="T880" i="1"/>
  <c r="S880" i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U877" i="1"/>
  <c r="T877" i="1"/>
  <c r="S877" i="1"/>
  <c r="P877" i="1"/>
  <c r="O877" i="1"/>
  <c r="U876" i="1"/>
  <c r="T876" i="1"/>
  <c r="S876" i="1"/>
  <c r="P876" i="1"/>
  <c r="O876" i="1"/>
  <c r="T875" i="1"/>
  <c r="S875" i="1"/>
  <c r="U875" i="1" s="1"/>
  <c r="P875" i="1"/>
  <c r="O875" i="1"/>
  <c r="T874" i="1"/>
  <c r="S874" i="1"/>
  <c r="U874" i="1" s="1"/>
  <c r="P874" i="1"/>
  <c r="O874" i="1"/>
  <c r="T873" i="1"/>
  <c r="S873" i="1"/>
  <c r="U873" i="1" s="1"/>
  <c r="P873" i="1"/>
  <c r="O873" i="1"/>
  <c r="U872" i="1"/>
  <c r="T872" i="1"/>
  <c r="S872" i="1"/>
  <c r="P872" i="1"/>
  <c r="O872" i="1"/>
  <c r="T871" i="1"/>
  <c r="S871" i="1"/>
  <c r="U871" i="1" s="1"/>
  <c r="P871" i="1"/>
  <c r="O871" i="1"/>
  <c r="T870" i="1"/>
  <c r="S870" i="1"/>
  <c r="U870" i="1" s="1"/>
  <c r="P870" i="1"/>
  <c r="O870" i="1"/>
  <c r="U869" i="1"/>
  <c r="T869" i="1"/>
  <c r="S869" i="1"/>
  <c r="P869" i="1"/>
  <c r="O869" i="1"/>
  <c r="U868" i="1"/>
  <c r="T868" i="1"/>
  <c r="S868" i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U864" i="1"/>
  <c r="T864" i="1"/>
  <c r="S864" i="1"/>
  <c r="P864" i="1"/>
  <c r="O864" i="1"/>
  <c r="T863" i="1"/>
  <c r="S863" i="1"/>
  <c r="U863" i="1" s="1"/>
  <c r="P863" i="1"/>
  <c r="O863" i="1"/>
  <c r="T862" i="1"/>
  <c r="S862" i="1"/>
  <c r="U862" i="1" s="1"/>
  <c r="P862" i="1"/>
  <c r="O862" i="1"/>
  <c r="U861" i="1"/>
  <c r="T861" i="1"/>
  <c r="S861" i="1"/>
  <c r="P861" i="1"/>
  <c r="O861" i="1"/>
  <c r="U860" i="1"/>
  <c r="T860" i="1"/>
  <c r="S860" i="1"/>
  <c r="P860" i="1"/>
  <c r="O860" i="1"/>
  <c r="T859" i="1"/>
  <c r="S859" i="1"/>
  <c r="U859" i="1" s="1"/>
  <c r="P859" i="1"/>
  <c r="O859" i="1"/>
  <c r="T858" i="1"/>
  <c r="S858" i="1"/>
  <c r="U858" i="1" s="1"/>
  <c r="P858" i="1"/>
  <c r="O858" i="1"/>
  <c r="T857" i="1"/>
  <c r="S857" i="1"/>
  <c r="U857" i="1" s="1"/>
  <c r="P857" i="1"/>
  <c r="O857" i="1"/>
  <c r="U856" i="1"/>
  <c r="T856" i="1"/>
  <c r="S856" i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U853" i="1"/>
  <c r="T853" i="1"/>
  <c r="S853" i="1"/>
  <c r="P853" i="1"/>
  <c r="O853" i="1"/>
  <c r="U852" i="1"/>
  <c r="T852" i="1"/>
  <c r="S852" i="1"/>
  <c r="P852" i="1"/>
  <c r="O852" i="1"/>
  <c r="T851" i="1"/>
  <c r="S851" i="1"/>
  <c r="U851" i="1" s="1"/>
  <c r="P851" i="1"/>
  <c r="O851" i="1"/>
  <c r="T850" i="1"/>
  <c r="S850" i="1"/>
  <c r="U850" i="1" s="1"/>
  <c r="P850" i="1"/>
  <c r="O850" i="1"/>
  <c r="T849" i="1"/>
  <c r="S849" i="1"/>
  <c r="U849" i="1" s="1"/>
  <c r="P849" i="1"/>
  <c r="O849" i="1"/>
  <c r="U848" i="1"/>
  <c r="T848" i="1"/>
  <c r="S848" i="1"/>
  <c r="P848" i="1"/>
  <c r="O848" i="1"/>
  <c r="T847" i="1"/>
  <c r="S847" i="1"/>
  <c r="U847" i="1" s="1"/>
  <c r="P847" i="1"/>
  <c r="O847" i="1"/>
  <c r="T846" i="1"/>
  <c r="S846" i="1"/>
  <c r="U846" i="1" s="1"/>
  <c r="P846" i="1"/>
  <c r="O846" i="1"/>
  <c r="U845" i="1"/>
  <c r="T845" i="1"/>
  <c r="S845" i="1"/>
  <c r="P845" i="1"/>
  <c r="O845" i="1"/>
  <c r="U844" i="1"/>
  <c r="T844" i="1"/>
  <c r="S844" i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U840" i="1"/>
  <c r="T840" i="1"/>
  <c r="S840" i="1"/>
  <c r="P840" i="1"/>
  <c r="O840" i="1"/>
  <c r="T839" i="1"/>
  <c r="S839" i="1"/>
  <c r="U839" i="1" s="1"/>
  <c r="P839" i="1"/>
  <c r="O839" i="1"/>
  <c r="T838" i="1"/>
  <c r="S838" i="1"/>
  <c r="U838" i="1" s="1"/>
  <c r="P838" i="1"/>
  <c r="O838" i="1"/>
  <c r="U837" i="1"/>
  <c r="T837" i="1"/>
  <c r="S837" i="1"/>
  <c r="P837" i="1"/>
  <c r="O837" i="1"/>
  <c r="U836" i="1"/>
  <c r="T836" i="1"/>
  <c r="S836" i="1"/>
  <c r="P836" i="1"/>
  <c r="O836" i="1"/>
  <c r="T835" i="1"/>
  <c r="S835" i="1"/>
  <c r="U835" i="1" s="1"/>
  <c r="P835" i="1"/>
  <c r="O835" i="1"/>
  <c r="T834" i="1"/>
  <c r="S834" i="1"/>
  <c r="U834" i="1" s="1"/>
  <c r="P834" i="1"/>
  <c r="O834" i="1"/>
  <c r="T833" i="1"/>
  <c r="S833" i="1"/>
  <c r="U833" i="1" s="1"/>
  <c r="P833" i="1"/>
  <c r="O833" i="1"/>
  <c r="U832" i="1"/>
  <c r="T832" i="1"/>
  <c r="S832" i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U829" i="1"/>
  <c r="T829" i="1"/>
  <c r="S829" i="1"/>
  <c r="P829" i="1"/>
  <c r="O829" i="1"/>
  <c r="U828" i="1"/>
  <c r="T828" i="1"/>
  <c r="S828" i="1"/>
  <c r="P828" i="1"/>
  <c r="O828" i="1"/>
  <c r="T827" i="1"/>
  <c r="S827" i="1"/>
  <c r="U827" i="1" s="1"/>
  <c r="P827" i="1"/>
  <c r="O827" i="1"/>
  <c r="T826" i="1"/>
  <c r="S826" i="1"/>
  <c r="U826" i="1" s="1"/>
  <c r="P826" i="1"/>
  <c r="O826" i="1"/>
  <c r="T825" i="1"/>
  <c r="S825" i="1"/>
  <c r="U825" i="1" s="1"/>
  <c r="P825" i="1"/>
  <c r="O825" i="1"/>
  <c r="U824" i="1"/>
  <c r="T824" i="1"/>
  <c r="S824" i="1"/>
  <c r="P824" i="1"/>
  <c r="O824" i="1"/>
  <c r="T823" i="1"/>
  <c r="S823" i="1"/>
  <c r="U823" i="1" s="1"/>
  <c r="P823" i="1"/>
  <c r="O823" i="1"/>
  <c r="T822" i="1"/>
  <c r="S822" i="1"/>
  <c r="U822" i="1" s="1"/>
  <c r="P822" i="1"/>
  <c r="O822" i="1"/>
  <c r="U821" i="1"/>
  <c r="T821" i="1"/>
  <c r="S821" i="1"/>
  <c r="P821" i="1"/>
  <c r="O821" i="1"/>
  <c r="U820" i="1"/>
  <c r="T820" i="1"/>
  <c r="S820" i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U816" i="1"/>
  <c r="T816" i="1"/>
  <c r="S816" i="1"/>
  <c r="P816" i="1"/>
  <c r="O816" i="1"/>
  <c r="T815" i="1"/>
  <c r="S815" i="1"/>
  <c r="U815" i="1" s="1"/>
  <c r="P815" i="1"/>
  <c r="O815" i="1"/>
  <c r="T814" i="1"/>
  <c r="S814" i="1"/>
  <c r="U814" i="1" s="1"/>
  <c r="P814" i="1"/>
  <c r="O814" i="1"/>
  <c r="U813" i="1"/>
  <c r="T813" i="1"/>
  <c r="S813" i="1"/>
  <c r="P813" i="1"/>
  <c r="O813" i="1"/>
  <c r="U812" i="1"/>
  <c r="T812" i="1"/>
  <c r="S812" i="1"/>
  <c r="P812" i="1"/>
  <c r="O812" i="1"/>
  <c r="T811" i="1"/>
  <c r="S811" i="1"/>
  <c r="U811" i="1" s="1"/>
  <c r="P811" i="1"/>
  <c r="O811" i="1"/>
  <c r="T810" i="1"/>
  <c r="S810" i="1"/>
  <c r="U810" i="1" s="1"/>
  <c r="P810" i="1"/>
  <c r="O810" i="1"/>
  <c r="T809" i="1"/>
  <c r="S809" i="1"/>
  <c r="U809" i="1" s="1"/>
  <c r="P809" i="1"/>
  <c r="O809" i="1"/>
  <c r="U808" i="1"/>
  <c r="T808" i="1"/>
  <c r="S808" i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U805" i="1"/>
  <c r="T805" i="1"/>
  <c r="S805" i="1"/>
  <c r="P805" i="1"/>
  <c r="O805" i="1"/>
  <c r="U804" i="1"/>
  <c r="T804" i="1"/>
  <c r="S804" i="1"/>
  <c r="P804" i="1"/>
  <c r="O804" i="1"/>
  <c r="T803" i="1"/>
  <c r="S803" i="1"/>
  <c r="U803" i="1" s="1"/>
  <c r="P803" i="1"/>
  <c r="O803" i="1"/>
  <c r="T802" i="1"/>
  <c r="S802" i="1"/>
  <c r="U802" i="1" s="1"/>
  <c r="P802" i="1"/>
  <c r="O802" i="1"/>
  <c r="T801" i="1"/>
  <c r="S801" i="1"/>
  <c r="U801" i="1" s="1"/>
  <c r="P801" i="1"/>
  <c r="O801" i="1"/>
  <c r="U800" i="1"/>
  <c r="T800" i="1"/>
  <c r="S800" i="1"/>
  <c r="P800" i="1"/>
  <c r="O800" i="1"/>
  <c r="T799" i="1"/>
  <c r="S799" i="1"/>
  <c r="U799" i="1" s="1"/>
  <c r="P799" i="1"/>
  <c r="O799" i="1"/>
  <c r="T798" i="1"/>
  <c r="S798" i="1"/>
  <c r="U798" i="1" s="1"/>
  <c r="P798" i="1"/>
  <c r="O798" i="1"/>
  <c r="U797" i="1"/>
  <c r="T797" i="1"/>
  <c r="S797" i="1"/>
  <c r="P797" i="1"/>
  <c r="O797" i="1"/>
  <c r="U796" i="1"/>
  <c r="T796" i="1"/>
  <c r="S796" i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U792" i="1"/>
  <c r="T792" i="1"/>
  <c r="S792" i="1"/>
  <c r="P792" i="1"/>
  <c r="O792" i="1"/>
  <c r="T791" i="1"/>
  <c r="S791" i="1"/>
  <c r="U791" i="1" s="1"/>
  <c r="P791" i="1"/>
  <c r="O791" i="1"/>
  <c r="T790" i="1"/>
  <c r="S790" i="1"/>
  <c r="U790" i="1" s="1"/>
  <c r="P790" i="1"/>
  <c r="O790" i="1"/>
  <c r="U789" i="1"/>
  <c r="T789" i="1"/>
  <c r="S789" i="1"/>
  <c r="P789" i="1"/>
  <c r="O789" i="1"/>
  <c r="U788" i="1"/>
  <c r="T788" i="1"/>
  <c r="S788" i="1"/>
  <c r="P788" i="1"/>
  <c r="O788" i="1"/>
  <c r="T787" i="1"/>
  <c r="S787" i="1"/>
  <c r="U787" i="1" s="1"/>
  <c r="P787" i="1"/>
  <c r="O787" i="1"/>
  <c r="T786" i="1"/>
  <c r="S786" i="1"/>
  <c r="U786" i="1" s="1"/>
  <c r="P786" i="1"/>
  <c r="O786" i="1"/>
  <c r="T785" i="1"/>
  <c r="S785" i="1"/>
  <c r="U785" i="1" s="1"/>
  <c r="P785" i="1"/>
  <c r="O785" i="1"/>
  <c r="U784" i="1"/>
  <c r="T784" i="1"/>
  <c r="S784" i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U781" i="1"/>
  <c r="T781" i="1"/>
  <c r="S781" i="1"/>
  <c r="P781" i="1"/>
  <c r="O781" i="1"/>
  <c r="U780" i="1"/>
  <c r="T780" i="1"/>
  <c r="S780" i="1"/>
  <c r="P780" i="1"/>
  <c r="O780" i="1"/>
  <c r="U779" i="1"/>
  <c r="T779" i="1"/>
  <c r="S779" i="1"/>
  <c r="P779" i="1"/>
  <c r="O779" i="1"/>
  <c r="T778" i="1"/>
  <c r="S778" i="1"/>
  <c r="U778" i="1" s="1"/>
  <c r="P778" i="1"/>
  <c r="O778" i="1"/>
  <c r="T777" i="1"/>
  <c r="S777" i="1"/>
  <c r="U777" i="1" s="1"/>
  <c r="P777" i="1"/>
  <c r="O777" i="1"/>
  <c r="U776" i="1"/>
  <c r="T776" i="1"/>
  <c r="S776" i="1"/>
  <c r="P776" i="1"/>
  <c r="O776" i="1"/>
  <c r="T775" i="1"/>
  <c r="S775" i="1"/>
  <c r="U775" i="1" s="1"/>
  <c r="P775" i="1"/>
  <c r="O775" i="1"/>
  <c r="T774" i="1"/>
  <c r="S774" i="1"/>
  <c r="U774" i="1" s="1"/>
  <c r="P774" i="1"/>
  <c r="O774" i="1"/>
  <c r="U773" i="1"/>
  <c r="T773" i="1"/>
  <c r="S773" i="1"/>
  <c r="P773" i="1"/>
  <c r="O773" i="1"/>
  <c r="U772" i="1"/>
  <c r="T772" i="1"/>
  <c r="S772" i="1"/>
  <c r="P772" i="1"/>
  <c r="O772" i="1"/>
  <c r="U771" i="1"/>
  <c r="T771" i="1"/>
  <c r="S771" i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U768" i="1"/>
  <c r="T768" i="1"/>
  <c r="S768" i="1"/>
  <c r="P768" i="1"/>
  <c r="O768" i="1"/>
  <c r="T767" i="1"/>
  <c r="S767" i="1"/>
  <c r="U767" i="1" s="1"/>
  <c r="P767" i="1"/>
  <c r="O767" i="1"/>
  <c r="T766" i="1"/>
  <c r="S766" i="1"/>
  <c r="U766" i="1" s="1"/>
  <c r="P766" i="1"/>
  <c r="O766" i="1"/>
  <c r="U765" i="1"/>
  <c r="T765" i="1"/>
  <c r="S765" i="1"/>
  <c r="P765" i="1"/>
  <c r="O765" i="1"/>
  <c r="U764" i="1"/>
  <c r="T764" i="1"/>
  <c r="S764" i="1"/>
  <c r="P764" i="1"/>
  <c r="O764" i="1"/>
  <c r="U763" i="1"/>
  <c r="T763" i="1"/>
  <c r="S763" i="1"/>
  <c r="P763" i="1"/>
  <c r="O763" i="1"/>
  <c r="T762" i="1"/>
  <c r="S762" i="1"/>
  <c r="U762" i="1" s="1"/>
  <c r="P762" i="1"/>
  <c r="O762" i="1"/>
  <c r="T761" i="1"/>
  <c r="S761" i="1"/>
  <c r="U761" i="1" s="1"/>
  <c r="P761" i="1"/>
  <c r="O761" i="1"/>
  <c r="U760" i="1"/>
  <c r="T760" i="1"/>
  <c r="S760" i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U757" i="1"/>
  <c r="T757" i="1"/>
  <c r="S757" i="1"/>
  <c r="P757" i="1"/>
  <c r="O757" i="1"/>
  <c r="U756" i="1"/>
  <c r="T756" i="1"/>
  <c r="S756" i="1"/>
  <c r="P756" i="1"/>
  <c r="O756" i="1"/>
  <c r="U755" i="1"/>
  <c r="T755" i="1"/>
  <c r="S755" i="1"/>
  <c r="P755" i="1"/>
  <c r="O755" i="1"/>
  <c r="T754" i="1"/>
  <c r="S754" i="1"/>
  <c r="U754" i="1" s="1"/>
  <c r="P754" i="1"/>
  <c r="O754" i="1"/>
  <c r="T753" i="1"/>
  <c r="S753" i="1"/>
  <c r="U753" i="1" s="1"/>
  <c r="P753" i="1"/>
  <c r="O753" i="1"/>
  <c r="U752" i="1"/>
  <c r="T752" i="1"/>
  <c r="S752" i="1"/>
  <c r="P752" i="1"/>
  <c r="O752" i="1"/>
  <c r="T751" i="1"/>
  <c r="S751" i="1"/>
  <c r="U751" i="1" s="1"/>
  <c r="P751" i="1"/>
  <c r="O751" i="1"/>
  <c r="T750" i="1"/>
  <c r="S750" i="1"/>
  <c r="U750" i="1" s="1"/>
  <c r="P750" i="1"/>
  <c r="O750" i="1"/>
  <c r="U749" i="1"/>
  <c r="T749" i="1"/>
  <c r="S749" i="1"/>
  <c r="P749" i="1"/>
  <c r="O749" i="1"/>
  <c r="U748" i="1"/>
  <c r="T748" i="1"/>
  <c r="S748" i="1"/>
  <c r="P748" i="1"/>
  <c r="O748" i="1"/>
  <c r="U747" i="1"/>
  <c r="T747" i="1"/>
  <c r="S747" i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U744" i="1"/>
  <c r="T744" i="1"/>
  <c r="S744" i="1"/>
  <c r="P744" i="1"/>
  <c r="O744" i="1"/>
  <c r="T743" i="1"/>
  <c r="S743" i="1"/>
  <c r="U743" i="1" s="1"/>
  <c r="P743" i="1"/>
  <c r="O743" i="1"/>
  <c r="T742" i="1"/>
  <c r="S742" i="1"/>
  <c r="U742" i="1" s="1"/>
  <c r="P742" i="1"/>
  <c r="O742" i="1"/>
  <c r="U741" i="1"/>
  <c r="T741" i="1"/>
  <c r="S741" i="1"/>
  <c r="P741" i="1"/>
  <c r="O741" i="1"/>
  <c r="U740" i="1"/>
  <c r="T740" i="1"/>
  <c r="S740" i="1"/>
  <c r="P740" i="1"/>
  <c r="O740" i="1"/>
  <c r="U739" i="1"/>
  <c r="T739" i="1"/>
  <c r="S739" i="1"/>
  <c r="P739" i="1"/>
  <c r="O739" i="1"/>
  <c r="T738" i="1"/>
  <c r="S738" i="1"/>
  <c r="U738" i="1" s="1"/>
  <c r="P738" i="1"/>
  <c r="O738" i="1"/>
  <c r="T737" i="1"/>
  <c r="S737" i="1"/>
  <c r="U737" i="1" s="1"/>
  <c r="P737" i="1"/>
  <c r="O737" i="1"/>
  <c r="U736" i="1"/>
  <c r="T736" i="1"/>
  <c r="S736" i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U733" i="1"/>
  <c r="T733" i="1"/>
  <c r="S733" i="1"/>
  <c r="P733" i="1"/>
  <c r="O733" i="1"/>
  <c r="U732" i="1"/>
  <c r="T732" i="1"/>
  <c r="S732" i="1"/>
  <c r="P732" i="1"/>
  <c r="O732" i="1"/>
  <c r="U731" i="1"/>
  <c r="T731" i="1"/>
  <c r="S731" i="1"/>
  <c r="P731" i="1"/>
  <c r="O731" i="1"/>
  <c r="T730" i="1"/>
  <c r="S730" i="1"/>
  <c r="U730" i="1" s="1"/>
  <c r="P730" i="1"/>
  <c r="O730" i="1"/>
  <c r="T729" i="1"/>
  <c r="S729" i="1"/>
  <c r="U729" i="1" s="1"/>
  <c r="P729" i="1"/>
  <c r="O729" i="1"/>
  <c r="U728" i="1"/>
  <c r="T728" i="1"/>
  <c r="S728" i="1"/>
  <c r="P728" i="1"/>
  <c r="O728" i="1"/>
  <c r="T727" i="1"/>
  <c r="S727" i="1"/>
  <c r="U727" i="1" s="1"/>
  <c r="P727" i="1"/>
  <c r="O727" i="1"/>
  <c r="T726" i="1"/>
  <c r="S726" i="1"/>
  <c r="U726" i="1" s="1"/>
  <c r="P726" i="1"/>
  <c r="O726" i="1"/>
  <c r="U725" i="1"/>
  <c r="T725" i="1"/>
  <c r="S725" i="1"/>
  <c r="P725" i="1"/>
  <c r="O725" i="1"/>
  <c r="U724" i="1"/>
  <c r="T724" i="1"/>
  <c r="S724" i="1"/>
  <c r="P724" i="1"/>
  <c r="O724" i="1"/>
  <c r="U723" i="1"/>
  <c r="T723" i="1"/>
  <c r="S723" i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U720" i="1"/>
  <c r="T720" i="1"/>
  <c r="S720" i="1"/>
  <c r="P720" i="1"/>
  <c r="O720" i="1"/>
  <c r="T719" i="1"/>
  <c r="S719" i="1"/>
  <c r="U719" i="1" s="1"/>
  <c r="P719" i="1"/>
  <c r="O719" i="1"/>
  <c r="T718" i="1"/>
  <c r="S718" i="1"/>
  <c r="U718" i="1" s="1"/>
  <c r="P718" i="1"/>
  <c r="O718" i="1"/>
  <c r="U717" i="1"/>
  <c r="T717" i="1"/>
  <c r="S717" i="1"/>
  <c r="P717" i="1"/>
  <c r="O717" i="1"/>
  <c r="U716" i="1"/>
  <c r="T716" i="1"/>
  <c r="S716" i="1"/>
  <c r="P716" i="1"/>
  <c r="O716" i="1"/>
  <c r="U715" i="1"/>
  <c r="T715" i="1"/>
  <c r="S715" i="1"/>
  <c r="P715" i="1"/>
  <c r="O715" i="1"/>
  <c r="T714" i="1"/>
  <c r="S714" i="1"/>
  <c r="U714" i="1" s="1"/>
  <c r="P714" i="1"/>
  <c r="O714" i="1"/>
  <c r="T713" i="1"/>
  <c r="S713" i="1"/>
  <c r="U713" i="1" s="1"/>
  <c r="P713" i="1"/>
  <c r="O713" i="1"/>
  <c r="U712" i="1"/>
  <c r="T712" i="1"/>
  <c r="S712" i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U709" i="1"/>
  <c r="T709" i="1"/>
  <c r="S709" i="1"/>
  <c r="P709" i="1"/>
  <c r="O709" i="1"/>
  <c r="U708" i="1"/>
  <c r="T708" i="1"/>
  <c r="S708" i="1"/>
  <c r="P708" i="1"/>
  <c r="O708" i="1"/>
  <c r="U707" i="1"/>
  <c r="T707" i="1"/>
  <c r="S707" i="1"/>
  <c r="P707" i="1"/>
  <c r="O707" i="1"/>
  <c r="T706" i="1"/>
  <c r="S706" i="1"/>
  <c r="U706" i="1" s="1"/>
  <c r="P706" i="1"/>
  <c r="O706" i="1"/>
  <c r="T705" i="1"/>
  <c r="S705" i="1"/>
  <c r="U705" i="1" s="1"/>
  <c r="P705" i="1"/>
  <c r="O705" i="1"/>
  <c r="U704" i="1"/>
  <c r="T704" i="1"/>
  <c r="S704" i="1"/>
  <c r="P704" i="1"/>
  <c r="O704" i="1"/>
  <c r="T703" i="1"/>
  <c r="S703" i="1"/>
  <c r="U703" i="1" s="1"/>
  <c r="P703" i="1"/>
  <c r="O703" i="1"/>
  <c r="T702" i="1"/>
  <c r="S702" i="1"/>
  <c r="U702" i="1" s="1"/>
  <c r="P702" i="1"/>
  <c r="O702" i="1"/>
  <c r="U701" i="1"/>
  <c r="T701" i="1"/>
  <c r="S701" i="1"/>
  <c r="P701" i="1"/>
  <c r="O701" i="1"/>
  <c r="U700" i="1"/>
  <c r="T700" i="1"/>
  <c r="S700" i="1"/>
  <c r="P700" i="1"/>
  <c r="O700" i="1"/>
  <c r="U699" i="1"/>
  <c r="T699" i="1"/>
  <c r="S699" i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U696" i="1"/>
  <c r="T696" i="1"/>
  <c r="S696" i="1"/>
  <c r="P696" i="1"/>
  <c r="O696" i="1"/>
  <c r="T695" i="1"/>
  <c r="S695" i="1"/>
  <c r="U695" i="1" s="1"/>
  <c r="P695" i="1"/>
  <c r="O695" i="1"/>
  <c r="T694" i="1"/>
  <c r="S694" i="1"/>
  <c r="U694" i="1" s="1"/>
  <c r="P694" i="1"/>
  <c r="O694" i="1"/>
  <c r="U693" i="1"/>
  <c r="T693" i="1"/>
  <c r="S693" i="1"/>
  <c r="P693" i="1"/>
  <c r="O693" i="1"/>
  <c r="U692" i="1"/>
  <c r="T692" i="1"/>
  <c r="S692" i="1"/>
  <c r="P692" i="1"/>
  <c r="O692" i="1"/>
  <c r="U691" i="1"/>
  <c r="T691" i="1"/>
  <c r="S691" i="1"/>
  <c r="P691" i="1"/>
  <c r="O691" i="1"/>
  <c r="T690" i="1"/>
  <c r="S690" i="1"/>
  <c r="U690" i="1" s="1"/>
  <c r="P690" i="1"/>
  <c r="O690" i="1"/>
  <c r="T689" i="1"/>
  <c r="S689" i="1"/>
  <c r="U689" i="1" s="1"/>
  <c r="P689" i="1"/>
  <c r="O689" i="1"/>
  <c r="U688" i="1"/>
  <c r="T688" i="1"/>
  <c r="S688" i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U685" i="1"/>
  <c r="T685" i="1"/>
  <c r="S685" i="1"/>
  <c r="P685" i="1"/>
  <c r="O685" i="1"/>
  <c r="U684" i="1"/>
  <c r="T684" i="1"/>
  <c r="S684" i="1"/>
  <c r="P684" i="1"/>
  <c r="O684" i="1"/>
  <c r="U683" i="1"/>
  <c r="T683" i="1"/>
  <c r="S683" i="1"/>
  <c r="P683" i="1"/>
  <c r="O683" i="1"/>
  <c r="T682" i="1"/>
  <c r="S682" i="1"/>
  <c r="U682" i="1" s="1"/>
  <c r="P682" i="1"/>
  <c r="O682" i="1"/>
  <c r="T681" i="1"/>
  <c r="S681" i="1"/>
  <c r="U681" i="1" s="1"/>
  <c r="P681" i="1"/>
  <c r="O681" i="1"/>
  <c r="U680" i="1"/>
  <c r="T680" i="1"/>
  <c r="S680" i="1"/>
  <c r="P680" i="1"/>
  <c r="O680" i="1"/>
  <c r="T679" i="1"/>
  <c r="S679" i="1"/>
  <c r="U679" i="1" s="1"/>
  <c r="P679" i="1"/>
  <c r="O679" i="1"/>
  <c r="T678" i="1"/>
  <c r="S678" i="1"/>
  <c r="U678" i="1" s="1"/>
  <c r="P678" i="1"/>
  <c r="O678" i="1"/>
  <c r="U677" i="1"/>
  <c r="T677" i="1"/>
  <c r="S677" i="1"/>
  <c r="P677" i="1"/>
  <c r="O677" i="1"/>
  <c r="U676" i="1"/>
  <c r="T676" i="1"/>
  <c r="S676" i="1"/>
  <c r="P676" i="1"/>
  <c r="O676" i="1"/>
  <c r="U675" i="1"/>
  <c r="T675" i="1"/>
  <c r="S675" i="1"/>
  <c r="P675" i="1"/>
  <c r="O675" i="1"/>
  <c r="T674" i="1"/>
  <c r="S674" i="1"/>
  <c r="U674" i="1" s="1"/>
  <c r="P674" i="1"/>
  <c r="O674" i="1"/>
  <c r="T673" i="1"/>
  <c r="S673" i="1"/>
  <c r="U673" i="1" s="1"/>
  <c r="P673" i="1"/>
  <c r="O673" i="1"/>
  <c r="U672" i="1"/>
  <c r="T672" i="1"/>
  <c r="S672" i="1"/>
  <c r="P672" i="1"/>
  <c r="O672" i="1"/>
  <c r="T671" i="1"/>
  <c r="S671" i="1"/>
  <c r="U671" i="1" s="1"/>
  <c r="P671" i="1"/>
  <c r="O671" i="1"/>
  <c r="T670" i="1"/>
  <c r="S670" i="1"/>
  <c r="U670" i="1" s="1"/>
  <c r="P670" i="1"/>
  <c r="O670" i="1"/>
  <c r="U669" i="1"/>
  <c r="T669" i="1"/>
  <c r="S669" i="1"/>
  <c r="P669" i="1"/>
  <c r="O669" i="1"/>
  <c r="U668" i="1"/>
  <c r="T668" i="1"/>
  <c r="S668" i="1"/>
  <c r="P668" i="1"/>
  <c r="O668" i="1"/>
  <c r="U667" i="1"/>
  <c r="T667" i="1"/>
  <c r="S667" i="1"/>
  <c r="P667" i="1"/>
  <c r="O667" i="1"/>
  <c r="T666" i="1"/>
  <c r="S666" i="1"/>
  <c r="U666" i="1" s="1"/>
  <c r="P666" i="1"/>
  <c r="O666" i="1"/>
  <c r="T665" i="1"/>
  <c r="S665" i="1"/>
  <c r="U665" i="1" s="1"/>
  <c r="P665" i="1"/>
  <c r="O665" i="1"/>
  <c r="U664" i="1"/>
  <c r="T664" i="1"/>
  <c r="S664" i="1"/>
  <c r="P664" i="1"/>
  <c r="O664" i="1"/>
  <c r="T663" i="1"/>
  <c r="S663" i="1"/>
  <c r="U663" i="1" s="1"/>
  <c r="P663" i="1"/>
  <c r="O663" i="1"/>
  <c r="T662" i="1"/>
  <c r="S662" i="1"/>
  <c r="U662" i="1" s="1"/>
  <c r="P662" i="1"/>
  <c r="O662" i="1"/>
  <c r="U661" i="1"/>
  <c r="T661" i="1"/>
  <c r="S661" i="1"/>
  <c r="P661" i="1"/>
  <c r="O661" i="1"/>
  <c r="U660" i="1"/>
  <c r="T660" i="1"/>
  <c r="S660" i="1"/>
  <c r="P660" i="1"/>
  <c r="O660" i="1"/>
  <c r="U659" i="1"/>
  <c r="T659" i="1"/>
  <c r="S659" i="1"/>
  <c r="P659" i="1"/>
  <c r="O659" i="1"/>
  <c r="T658" i="1"/>
  <c r="S658" i="1"/>
  <c r="U658" i="1" s="1"/>
  <c r="P658" i="1"/>
  <c r="O658" i="1"/>
  <c r="T657" i="1"/>
  <c r="S657" i="1"/>
  <c r="U657" i="1" s="1"/>
  <c r="P657" i="1"/>
  <c r="O657" i="1"/>
  <c r="U656" i="1"/>
  <c r="T656" i="1"/>
  <c r="S656" i="1"/>
  <c r="P656" i="1"/>
  <c r="O656" i="1"/>
  <c r="T655" i="1"/>
  <c r="S655" i="1"/>
  <c r="U655" i="1" s="1"/>
  <c r="P655" i="1"/>
  <c r="O655" i="1"/>
  <c r="T654" i="1"/>
  <c r="S654" i="1"/>
  <c r="U654" i="1" s="1"/>
  <c r="P654" i="1"/>
  <c r="O654" i="1"/>
  <c r="U653" i="1"/>
  <c r="T653" i="1"/>
  <c r="S653" i="1"/>
  <c r="P653" i="1"/>
  <c r="O653" i="1"/>
  <c r="U652" i="1"/>
  <c r="T652" i="1"/>
  <c r="S652" i="1"/>
  <c r="P652" i="1"/>
  <c r="O652" i="1"/>
  <c r="U651" i="1"/>
  <c r="T651" i="1"/>
  <c r="S651" i="1"/>
  <c r="P651" i="1"/>
  <c r="O651" i="1"/>
  <c r="T650" i="1"/>
  <c r="S650" i="1"/>
  <c r="U650" i="1" s="1"/>
  <c r="P650" i="1"/>
  <c r="O650" i="1"/>
  <c r="T649" i="1"/>
  <c r="S649" i="1"/>
  <c r="U649" i="1" s="1"/>
  <c r="P649" i="1"/>
  <c r="O649" i="1"/>
  <c r="U648" i="1"/>
  <c r="T648" i="1"/>
  <c r="S648" i="1"/>
  <c r="P648" i="1"/>
  <c r="O648" i="1"/>
  <c r="T647" i="1"/>
  <c r="S647" i="1"/>
  <c r="U647" i="1" s="1"/>
  <c r="P647" i="1"/>
  <c r="O647" i="1"/>
  <c r="T646" i="1"/>
  <c r="S646" i="1"/>
  <c r="U646" i="1" s="1"/>
  <c r="P646" i="1"/>
  <c r="O646" i="1"/>
  <c r="U645" i="1"/>
  <c r="T645" i="1"/>
  <c r="S645" i="1"/>
  <c r="P645" i="1"/>
  <c r="O645" i="1"/>
  <c r="U644" i="1"/>
  <c r="T644" i="1"/>
  <c r="S644" i="1"/>
  <c r="P644" i="1"/>
  <c r="O644" i="1"/>
  <c r="U643" i="1"/>
  <c r="T643" i="1"/>
  <c r="S643" i="1"/>
  <c r="P643" i="1"/>
  <c r="O643" i="1"/>
  <c r="T642" i="1"/>
  <c r="S642" i="1"/>
  <c r="U642" i="1" s="1"/>
  <c r="P642" i="1"/>
  <c r="O642" i="1"/>
  <c r="T641" i="1"/>
  <c r="S641" i="1"/>
  <c r="U641" i="1" s="1"/>
  <c r="P641" i="1"/>
  <c r="O641" i="1"/>
  <c r="U640" i="1"/>
  <c r="T640" i="1"/>
  <c r="S640" i="1"/>
  <c r="P640" i="1"/>
  <c r="O640" i="1"/>
  <c r="T639" i="1"/>
  <c r="S639" i="1"/>
  <c r="U639" i="1" s="1"/>
  <c r="P639" i="1"/>
  <c r="O639" i="1"/>
  <c r="T638" i="1"/>
  <c r="S638" i="1"/>
  <c r="U638" i="1" s="1"/>
  <c r="P638" i="1"/>
  <c r="O638" i="1"/>
  <c r="U637" i="1"/>
  <c r="T637" i="1"/>
  <c r="S637" i="1"/>
  <c r="P637" i="1"/>
  <c r="O637" i="1"/>
  <c r="U636" i="1"/>
  <c r="T636" i="1"/>
  <c r="S636" i="1"/>
  <c r="P636" i="1"/>
  <c r="O636" i="1"/>
  <c r="T635" i="1"/>
  <c r="S635" i="1"/>
  <c r="U635" i="1" s="1"/>
  <c r="P635" i="1"/>
  <c r="O635" i="1"/>
  <c r="T634" i="1"/>
  <c r="S634" i="1"/>
  <c r="U634" i="1" s="1"/>
  <c r="P634" i="1"/>
  <c r="O634" i="1"/>
  <c r="T633" i="1"/>
  <c r="S633" i="1"/>
  <c r="U633" i="1" s="1"/>
  <c r="P633" i="1"/>
  <c r="O633" i="1"/>
  <c r="U632" i="1"/>
  <c r="T632" i="1"/>
  <c r="S632" i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U629" i="1"/>
  <c r="T629" i="1"/>
  <c r="S629" i="1"/>
  <c r="P629" i="1"/>
  <c r="O629" i="1"/>
  <c r="U628" i="1"/>
  <c r="T628" i="1"/>
  <c r="S628" i="1"/>
  <c r="P628" i="1"/>
  <c r="O628" i="1"/>
  <c r="T627" i="1"/>
  <c r="S627" i="1"/>
  <c r="U627" i="1" s="1"/>
  <c r="P627" i="1"/>
  <c r="O627" i="1"/>
  <c r="T626" i="1"/>
  <c r="S626" i="1"/>
  <c r="U626" i="1" s="1"/>
  <c r="P626" i="1"/>
  <c r="O626" i="1"/>
  <c r="T625" i="1"/>
  <c r="S625" i="1"/>
  <c r="U625" i="1" s="1"/>
  <c r="P625" i="1"/>
  <c r="O625" i="1"/>
  <c r="U624" i="1"/>
  <c r="T624" i="1"/>
  <c r="S624" i="1"/>
  <c r="P624" i="1"/>
  <c r="O624" i="1"/>
  <c r="T623" i="1"/>
  <c r="S623" i="1"/>
  <c r="U623" i="1" s="1"/>
  <c r="P623" i="1"/>
  <c r="O623" i="1"/>
  <c r="T622" i="1"/>
  <c r="S622" i="1"/>
  <c r="U622" i="1" s="1"/>
  <c r="P622" i="1"/>
  <c r="O622" i="1"/>
  <c r="U621" i="1"/>
  <c r="T621" i="1"/>
  <c r="S621" i="1"/>
  <c r="P621" i="1"/>
  <c r="O621" i="1"/>
  <c r="U620" i="1"/>
  <c r="T620" i="1"/>
  <c r="S620" i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T617" i="1"/>
  <c r="S617" i="1"/>
  <c r="U617" i="1" s="1"/>
  <c r="P617" i="1"/>
  <c r="O617" i="1"/>
  <c r="U616" i="1"/>
  <c r="T616" i="1"/>
  <c r="S616" i="1"/>
  <c r="P616" i="1"/>
  <c r="O616" i="1"/>
  <c r="T615" i="1"/>
  <c r="S615" i="1"/>
  <c r="U615" i="1" s="1"/>
  <c r="P615" i="1"/>
  <c r="O615" i="1"/>
  <c r="T614" i="1"/>
  <c r="S614" i="1"/>
  <c r="U614" i="1" s="1"/>
  <c r="P614" i="1"/>
  <c r="O614" i="1"/>
  <c r="U613" i="1"/>
  <c r="T613" i="1"/>
  <c r="S613" i="1"/>
  <c r="P613" i="1"/>
  <c r="O613" i="1"/>
  <c r="U612" i="1"/>
  <c r="T612" i="1"/>
  <c r="S612" i="1"/>
  <c r="P612" i="1"/>
  <c r="O612" i="1"/>
  <c r="T611" i="1"/>
  <c r="S611" i="1"/>
  <c r="U611" i="1" s="1"/>
  <c r="P611" i="1"/>
  <c r="O611" i="1"/>
  <c r="T610" i="1"/>
  <c r="S610" i="1"/>
  <c r="U610" i="1" s="1"/>
  <c r="P610" i="1"/>
  <c r="O610" i="1"/>
  <c r="T609" i="1"/>
  <c r="S609" i="1"/>
  <c r="U609" i="1" s="1"/>
  <c r="P609" i="1"/>
  <c r="O609" i="1"/>
  <c r="U608" i="1"/>
  <c r="T608" i="1"/>
  <c r="S608" i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U605" i="1"/>
  <c r="T605" i="1"/>
  <c r="S605" i="1"/>
  <c r="P605" i="1"/>
  <c r="O605" i="1"/>
  <c r="U604" i="1"/>
  <c r="T604" i="1"/>
  <c r="S604" i="1"/>
  <c r="P604" i="1"/>
  <c r="O604" i="1"/>
  <c r="T603" i="1"/>
  <c r="S603" i="1"/>
  <c r="U603" i="1" s="1"/>
  <c r="P603" i="1"/>
  <c r="O603" i="1"/>
  <c r="T602" i="1"/>
  <c r="S602" i="1"/>
  <c r="U602" i="1" s="1"/>
  <c r="P602" i="1"/>
  <c r="O602" i="1"/>
  <c r="T601" i="1"/>
  <c r="S601" i="1"/>
  <c r="U601" i="1" s="1"/>
  <c r="P601" i="1"/>
  <c r="O601" i="1"/>
  <c r="U600" i="1"/>
  <c r="T600" i="1"/>
  <c r="S600" i="1"/>
  <c r="P600" i="1"/>
  <c r="O600" i="1"/>
  <c r="T599" i="1"/>
  <c r="S599" i="1"/>
  <c r="U599" i="1" s="1"/>
  <c r="P599" i="1"/>
  <c r="O599" i="1"/>
  <c r="T598" i="1"/>
  <c r="S598" i="1"/>
  <c r="U598" i="1" s="1"/>
  <c r="P598" i="1"/>
  <c r="O598" i="1"/>
  <c r="U597" i="1"/>
  <c r="T597" i="1"/>
  <c r="S597" i="1"/>
  <c r="P597" i="1"/>
  <c r="O597" i="1"/>
  <c r="U596" i="1"/>
  <c r="T596" i="1"/>
  <c r="S596" i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T593" i="1"/>
  <c r="S593" i="1"/>
  <c r="U593" i="1" s="1"/>
  <c r="P593" i="1"/>
  <c r="O593" i="1"/>
  <c r="U592" i="1"/>
  <c r="T592" i="1"/>
  <c r="S592" i="1"/>
  <c r="P592" i="1"/>
  <c r="O592" i="1"/>
  <c r="T591" i="1"/>
  <c r="S591" i="1"/>
  <c r="U591" i="1" s="1"/>
  <c r="P591" i="1"/>
  <c r="O591" i="1"/>
  <c r="T590" i="1"/>
  <c r="S590" i="1"/>
  <c r="U590" i="1" s="1"/>
  <c r="P590" i="1"/>
  <c r="O590" i="1"/>
  <c r="U589" i="1"/>
  <c r="T589" i="1"/>
  <c r="S589" i="1"/>
  <c r="P589" i="1"/>
  <c r="O589" i="1"/>
  <c r="U588" i="1"/>
  <c r="T588" i="1"/>
  <c r="S588" i="1"/>
  <c r="P588" i="1"/>
  <c r="O588" i="1"/>
  <c r="T587" i="1"/>
  <c r="S587" i="1"/>
  <c r="U587" i="1" s="1"/>
  <c r="P587" i="1"/>
  <c r="O587" i="1"/>
  <c r="T586" i="1"/>
  <c r="S586" i="1"/>
  <c r="U586" i="1" s="1"/>
  <c r="P586" i="1"/>
  <c r="O586" i="1"/>
  <c r="T585" i="1"/>
  <c r="S585" i="1"/>
  <c r="U585" i="1" s="1"/>
  <c r="P585" i="1"/>
  <c r="O585" i="1"/>
  <c r="U584" i="1"/>
  <c r="T584" i="1"/>
  <c r="S584" i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U581" i="1"/>
  <c r="T581" i="1"/>
  <c r="S581" i="1"/>
  <c r="P581" i="1"/>
  <c r="O581" i="1"/>
  <c r="U580" i="1"/>
  <c r="T580" i="1"/>
  <c r="S580" i="1"/>
  <c r="P580" i="1"/>
  <c r="O580" i="1"/>
  <c r="T579" i="1"/>
  <c r="S579" i="1"/>
  <c r="U579" i="1" s="1"/>
  <c r="P579" i="1"/>
  <c r="O579" i="1"/>
  <c r="T578" i="1"/>
  <c r="S578" i="1"/>
  <c r="U578" i="1" s="1"/>
  <c r="P578" i="1"/>
  <c r="O578" i="1"/>
  <c r="T577" i="1"/>
  <c r="S577" i="1"/>
  <c r="U577" i="1" s="1"/>
  <c r="P577" i="1"/>
  <c r="O577" i="1"/>
  <c r="U576" i="1"/>
  <c r="T576" i="1"/>
  <c r="S576" i="1"/>
  <c r="P576" i="1"/>
  <c r="O576" i="1"/>
  <c r="T575" i="1"/>
  <c r="S575" i="1"/>
  <c r="U575" i="1" s="1"/>
  <c r="P575" i="1"/>
  <c r="O575" i="1"/>
  <c r="T574" i="1"/>
  <c r="S574" i="1"/>
  <c r="U574" i="1" s="1"/>
  <c r="P574" i="1"/>
  <c r="O574" i="1"/>
  <c r="U573" i="1"/>
  <c r="T573" i="1"/>
  <c r="S573" i="1"/>
  <c r="P573" i="1"/>
  <c r="O573" i="1"/>
  <c r="U572" i="1"/>
  <c r="T572" i="1"/>
  <c r="S572" i="1"/>
  <c r="P572" i="1"/>
  <c r="O572" i="1"/>
  <c r="T571" i="1"/>
  <c r="S571" i="1"/>
  <c r="U571" i="1" s="1"/>
  <c r="P571" i="1"/>
  <c r="O571" i="1"/>
  <c r="T570" i="1"/>
  <c r="S570" i="1"/>
  <c r="U570" i="1" s="1"/>
  <c r="P570" i="1"/>
  <c r="O570" i="1"/>
  <c r="T569" i="1"/>
  <c r="S569" i="1"/>
  <c r="U569" i="1" s="1"/>
  <c r="P569" i="1"/>
  <c r="O569" i="1"/>
  <c r="U568" i="1"/>
  <c r="T568" i="1"/>
  <c r="S568" i="1"/>
  <c r="P568" i="1"/>
  <c r="O568" i="1"/>
  <c r="T567" i="1"/>
  <c r="S567" i="1"/>
  <c r="U567" i="1" s="1"/>
  <c r="P567" i="1"/>
  <c r="O567" i="1"/>
  <c r="T566" i="1"/>
  <c r="S566" i="1"/>
  <c r="U566" i="1" s="1"/>
  <c r="P566" i="1"/>
  <c r="O566" i="1"/>
  <c r="U565" i="1"/>
  <c r="T565" i="1"/>
  <c r="S565" i="1"/>
  <c r="P565" i="1"/>
  <c r="O565" i="1"/>
  <c r="U564" i="1"/>
  <c r="T564" i="1"/>
  <c r="S564" i="1"/>
  <c r="P564" i="1"/>
  <c r="O564" i="1"/>
  <c r="T563" i="1"/>
  <c r="S563" i="1"/>
  <c r="U563" i="1" s="1"/>
  <c r="P563" i="1"/>
  <c r="O563" i="1"/>
  <c r="T562" i="1"/>
  <c r="S562" i="1"/>
  <c r="U562" i="1" s="1"/>
  <c r="P562" i="1"/>
  <c r="O562" i="1"/>
  <c r="T561" i="1"/>
  <c r="S561" i="1"/>
  <c r="U561" i="1" s="1"/>
  <c r="P561" i="1"/>
  <c r="O561" i="1"/>
  <c r="U560" i="1"/>
  <c r="T560" i="1"/>
  <c r="S560" i="1"/>
  <c r="P560" i="1"/>
  <c r="O560" i="1"/>
  <c r="T559" i="1"/>
  <c r="S559" i="1"/>
  <c r="U559" i="1" s="1"/>
  <c r="P559" i="1"/>
  <c r="O559" i="1"/>
  <c r="T558" i="1"/>
  <c r="S558" i="1"/>
  <c r="U558" i="1" s="1"/>
  <c r="P558" i="1"/>
  <c r="O558" i="1"/>
  <c r="U557" i="1"/>
  <c r="T557" i="1"/>
  <c r="S557" i="1"/>
  <c r="P557" i="1"/>
  <c r="O557" i="1"/>
  <c r="U556" i="1"/>
  <c r="T556" i="1"/>
  <c r="S556" i="1"/>
  <c r="P556" i="1"/>
  <c r="O556" i="1"/>
  <c r="T555" i="1"/>
  <c r="S555" i="1"/>
  <c r="U555" i="1" s="1"/>
  <c r="P555" i="1"/>
  <c r="O555" i="1"/>
  <c r="T554" i="1"/>
  <c r="S554" i="1"/>
  <c r="U554" i="1" s="1"/>
  <c r="P554" i="1"/>
  <c r="O554" i="1"/>
  <c r="T553" i="1"/>
  <c r="S553" i="1"/>
  <c r="U553" i="1" s="1"/>
  <c r="P553" i="1"/>
  <c r="O553" i="1"/>
  <c r="U552" i="1"/>
  <c r="T552" i="1"/>
  <c r="S552" i="1"/>
  <c r="P552" i="1"/>
  <c r="O552" i="1"/>
  <c r="T551" i="1"/>
  <c r="S551" i="1"/>
  <c r="U551" i="1" s="1"/>
  <c r="P551" i="1"/>
  <c r="O551" i="1"/>
  <c r="T550" i="1"/>
  <c r="S550" i="1"/>
  <c r="U550" i="1" s="1"/>
  <c r="P550" i="1"/>
  <c r="O550" i="1"/>
  <c r="U549" i="1"/>
  <c r="T549" i="1"/>
  <c r="S549" i="1"/>
  <c r="P549" i="1"/>
  <c r="O549" i="1"/>
  <c r="U548" i="1"/>
  <c r="T548" i="1"/>
  <c r="S548" i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T545" i="1"/>
  <c r="S545" i="1"/>
  <c r="U545" i="1" s="1"/>
  <c r="P545" i="1"/>
  <c r="O545" i="1"/>
  <c r="U544" i="1"/>
  <c r="T544" i="1"/>
  <c r="S544" i="1"/>
  <c r="P544" i="1"/>
  <c r="O544" i="1"/>
  <c r="T543" i="1"/>
  <c r="S543" i="1"/>
  <c r="U543" i="1" s="1"/>
  <c r="P543" i="1"/>
  <c r="O543" i="1"/>
  <c r="T542" i="1"/>
  <c r="S542" i="1"/>
  <c r="U542" i="1" s="1"/>
  <c r="P542" i="1"/>
  <c r="O542" i="1"/>
  <c r="U541" i="1"/>
  <c r="T541" i="1"/>
  <c r="S541" i="1"/>
  <c r="P541" i="1"/>
  <c r="O541" i="1"/>
  <c r="U540" i="1"/>
  <c r="T540" i="1"/>
  <c r="S540" i="1"/>
  <c r="P540" i="1"/>
  <c r="O540" i="1"/>
  <c r="T539" i="1"/>
  <c r="S539" i="1"/>
  <c r="U539" i="1" s="1"/>
  <c r="P539" i="1"/>
  <c r="O539" i="1"/>
  <c r="T538" i="1"/>
  <c r="S538" i="1"/>
  <c r="U538" i="1" s="1"/>
  <c r="P538" i="1"/>
  <c r="O538" i="1"/>
  <c r="T537" i="1"/>
  <c r="S537" i="1"/>
  <c r="U537" i="1" s="1"/>
  <c r="P537" i="1"/>
  <c r="O537" i="1"/>
  <c r="U536" i="1"/>
  <c r="T536" i="1"/>
  <c r="S536" i="1"/>
  <c r="P536" i="1"/>
  <c r="O536" i="1"/>
  <c r="T535" i="1"/>
  <c r="S535" i="1"/>
  <c r="U535" i="1" s="1"/>
  <c r="P535" i="1"/>
  <c r="O535" i="1"/>
  <c r="T534" i="1"/>
  <c r="S534" i="1"/>
  <c r="U534" i="1" s="1"/>
  <c r="P534" i="1"/>
  <c r="O534" i="1"/>
  <c r="U533" i="1"/>
  <c r="T533" i="1"/>
  <c r="S533" i="1"/>
  <c r="P533" i="1"/>
  <c r="O533" i="1"/>
  <c r="U532" i="1"/>
  <c r="T532" i="1"/>
  <c r="S532" i="1"/>
  <c r="P532" i="1"/>
  <c r="O532" i="1"/>
  <c r="T531" i="1"/>
  <c r="S531" i="1"/>
  <c r="U531" i="1" s="1"/>
  <c r="P531" i="1"/>
  <c r="O531" i="1"/>
  <c r="T530" i="1"/>
  <c r="S530" i="1"/>
  <c r="U530" i="1" s="1"/>
  <c r="P530" i="1"/>
  <c r="O530" i="1"/>
  <c r="T529" i="1"/>
  <c r="S529" i="1"/>
  <c r="U529" i="1" s="1"/>
  <c r="P529" i="1"/>
  <c r="O529" i="1"/>
  <c r="U528" i="1"/>
  <c r="T528" i="1"/>
  <c r="S528" i="1"/>
  <c r="P528" i="1"/>
  <c r="O528" i="1"/>
  <c r="T527" i="1"/>
  <c r="S527" i="1"/>
  <c r="U527" i="1" s="1"/>
  <c r="P527" i="1"/>
  <c r="O527" i="1"/>
  <c r="T526" i="1"/>
  <c r="S526" i="1"/>
  <c r="U526" i="1" s="1"/>
  <c r="P526" i="1"/>
  <c r="O526" i="1"/>
  <c r="U525" i="1"/>
  <c r="T525" i="1"/>
  <c r="S525" i="1"/>
  <c r="P525" i="1"/>
  <c r="O525" i="1"/>
  <c r="U524" i="1"/>
  <c r="T524" i="1"/>
  <c r="S524" i="1"/>
  <c r="P524" i="1"/>
  <c r="O524" i="1"/>
  <c r="T523" i="1"/>
  <c r="S523" i="1"/>
  <c r="U523" i="1" s="1"/>
  <c r="P523" i="1"/>
  <c r="O523" i="1"/>
  <c r="T522" i="1"/>
  <c r="S522" i="1"/>
  <c r="U522" i="1" s="1"/>
  <c r="P522" i="1"/>
  <c r="O522" i="1"/>
  <c r="T521" i="1"/>
  <c r="S521" i="1"/>
  <c r="U521" i="1" s="1"/>
  <c r="P521" i="1"/>
  <c r="O521" i="1"/>
  <c r="U520" i="1"/>
  <c r="T520" i="1"/>
  <c r="S520" i="1"/>
  <c r="P520" i="1"/>
  <c r="O520" i="1"/>
  <c r="T519" i="1"/>
  <c r="S519" i="1"/>
  <c r="U519" i="1" s="1"/>
  <c r="P519" i="1"/>
  <c r="O519" i="1"/>
  <c r="T518" i="1"/>
  <c r="S518" i="1"/>
  <c r="U518" i="1" s="1"/>
  <c r="P518" i="1"/>
  <c r="O518" i="1"/>
  <c r="U517" i="1"/>
  <c r="T517" i="1"/>
  <c r="S517" i="1"/>
  <c r="P517" i="1"/>
  <c r="O517" i="1"/>
  <c r="U516" i="1"/>
  <c r="T516" i="1"/>
  <c r="S516" i="1"/>
  <c r="P516" i="1"/>
  <c r="O516" i="1"/>
  <c r="T515" i="1"/>
  <c r="S515" i="1"/>
  <c r="U515" i="1" s="1"/>
  <c r="P515" i="1"/>
  <c r="O515" i="1"/>
  <c r="T514" i="1"/>
  <c r="S514" i="1"/>
  <c r="U514" i="1" s="1"/>
  <c r="P514" i="1"/>
  <c r="O514" i="1"/>
  <c r="T513" i="1"/>
  <c r="S513" i="1"/>
  <c r="U513" i="1" s="1"/>
  <c r="P513" i="1"/>
  <c r="O513" i="1"/>
  <c r="U512" i="1"/>
  <c r="T512" i="1"/>
  <c r="S512" i="1"/>
  <c r="P512" i="1"/>
  <c r="O512" i="1"/>
  <c r="T511" i="1"/>
  <c r="S511" i="1"/>
  <c r="U511" i="1" s="1"/>
  <c r="P511" i="1"/>
  <c r="O511" i="1"/>
  <c r="T510" i="1"/>
  <c r="S510" i="1"/>
  <c r="U510" i="1" s="1"/>
  <c r="P510" i="1"/>
  <c r="O510" i="1"/>
  <c r="U509" i="1"/>
  <c r="T509" i="1"/>
  <c r="S509" i="1"/>
  <c r="P509" i="1"/>
  <c r="O509" i="1"/>
  <c r="U508" i="1"/>
  <c r="T508" i="1"/>
  <c r="S508" i="1"/>
  <c r="P508" i="1"/>
  <c r="O508" i="1"/>
  <c r="U507" i="1"/>
  <c r="T507" i="1"/>
  <c r="S507" i="1"/>
  <c r="P507" i="1"/>
  <c r="O507" i="1"/>
  <c r="T506" i="1"/>
  <c r="S506" i="1"/>
  <c r="U506" i="1" s="1"/>
  <c r="P506" i="1"/>
  <c r="O506" i="1"/>
  <c r="T505" i="1"/>
  <c r="S505" i="1"/>
  <c r="U505" i="1" s="1"/>
  <c r="P505" i="1"/>
  <c r="O505" i="1"/>
  <c r="U504" i="1"/>
  <c r="T504" i="1"/>
  <c r="S504" i="1"/>
  <c r="P504" i="1"/>
  <c r="O504" i="1"/>
  <c r="U503" i="1"/>
  <c r="T503" i="1"/>
  <c r="S503" i="1"/>
  <c r="P503" i="1"/>
  <c r="O503" i="1"/>
  <c r="T502" i="1"/>
  <c r="S502" i="1"/>
  <c r="U502" i="1" s="1"/>
  <c r="P502" i="1"/>
  <c r="O502" i="1"/>
  <c r="T501" i="1"/>
  <c r="S501" i="1"/>
  <c r="U501" i="1" s="1"/>
  <c r="P501" i="1"/>
  <c r="O501" i="1"/>
  <c r="U500" i="1"/>
  <c r="T500" i="1"/>
  <c r="S500" i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U497" i="1"/>
  <c r="T497" i="1"/>
  <c r="S497" i="1"/>
  <c r="P497" i="1"/>
  <c r="O497" i="1"/>
  <c r="U496" i="1"/>
  <c r="T496" i="1"/>
  <c r="S496" i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U493" i="1"/>
  <c r="T493" i="1"/>
  <c r="S493" i="1"/>
  <c r="P493" i="1"/>
  <c r="O493" i="1"/>
  <c r="U492" i="1"/>
  <c r="T492" i="1"/>
  <c r="S492" i="1"/>
  <c r="P492" i="1"/>
  <c r="O492" i="1"/>
  <c r="T491" i="1"/>
  <c r="S491" i="1"/>
  <c r="U491" i="1" s="1"/>
  <c r="P491" i="1"/>
  <c r="O491" i="1"/>
  <c r="T490" i="1"/>
  <c r="S490" i="1"/>
  <c r="U490" i="1" s="1"/>
  <c r="P490" i="1"/>
  <c r="O490" i="1"/>
  <c r="T489" i="1"/>
  <c r="S489" i="1"/>
  <c r="U489" i="1" s="1"/>
  <c r="P489" i="1"/>
  <c r="O489" i="1"/>
  <c r="U488" i="1"/>
  <c r="T488" i="1"/>
  <c r="S488" i="1"/>
  <c r="P488" i="1"/>
  <c r="O488" i="1"/>
  <c r="U487" i="1"/>
  <c r="T487" i="1"/>
  <c r="S487" i="1"/>
  <c r="P487" i="1"/>
  <c r="O487" i="1"/>
  <c r="T486" i="1"/>
  <c r="S486" i="1"/>
  <c r="U486" i="1" s="1"/>
  <c r="P486" i="1"/>
  <c r="O486" i="1"/>
  <c r="U485" i="1"/>
  <c r="T485" i="1"/>
  <c r="S485" i="1"/>
  <c r="P485" i="1"/>
  <c r="O485" i="1"/>
  <c r="U484" i="1"/>
  <c r="T484" i="1"/>
  <c r="S484" i="1"/>
  <c r="P484" i="1"/>
  <c r="O484" i="1"/>
  <c r="U483" i="1"/>
  <c r="T483" i="1"/>
  <c r="S483" i="1"/>
  <c r="P483" i="1"/>
  <c r="O483" i="1"/>
  <c r="T482" i="1"/>
  <c r="S482" i="1"/>
  <c r="U482" i="1" s="1"/>
  <c r="P482" i="1"/>
  <c r="O482" i="1"/>
  <c r="U481" i="1"/>
  <c r="T481" i="1"/>
  <c r="S481" i="1"/>
  <c r="P481" i="1"/>
  <c r="O481" i="1"/>
  <c r="U480" i="1"/>
  <c r="T480" i="1"/>
  <c r="S480" i="1"/>
  <c r="P480" i="1"/>
  <c r="O480" i="1"/>
  <c r="T479" i="1"/>
  <c r="S479" i="1"/>
  <c r="U479" i="1" s="1"/>
  <c r="P479" i="1"/>
  <c r="O479" i="1"/>
  <c r="T478" i="1"/>
  <c r="S478" i="1"/>
  <c r="U478" i="1" s="1"/>
  <c r="P478" i="1"/>
  <c r="O478" i="1"/>
  <c r="T477" i="1"/>
  <c r="S477" i="1"/>
  <c r="U477" i="1" s="1"/>
  <c r="P477" i="1"/>
  <c r="O477" i="1"/>
  <c r="U476" i="1"/>
  <c r="T476" i="1"/>
  <c r="S476" i="1"/>
  <c r="P476" i="1"/>
  <c r="O476" i="1"/>
  <c r="U475" i="1"/>
  <c r="T475" i="1"/>
  <c r="S475" i="1"/>
  <c r="P475" i="1"/>
  <c r="O475" i="1"/>
  <c r="T474" i="1"/>
  <c r="S474" i="1"/>
  <c r="U474" i="1" s="1"/>
  <c r="P474" i="1"/>
  <c r="O474" i="1"/>
  <c r="T473" i="1"/>
  <c r="S473" i="1"/>
  <c r="U473" i="1" s="1"/>
  <c r="P473" i="1"/>
  <c r="O473" i="1"/>
  <c r="U472" i="1"/>
  <c r="T472" i="1"/>
  <c r="S472" i="1"/>
  <c r="P472" i="1"/>
  <c r="O472" i="1"/>
  <c r="U471" i="1"/>
  <c r="T471" i="1"/>
  <c r="S471" i="1"/>
  <c r="P471" i="1"/>
  <c r="O471" i="1"/>
  <c r="T470" i="1"/>
  <c r="S470" i="1"/>
  <c r="U470" i="1" s="1"/>
  <c r="P470" i="1"/>
  <c r="O470" i="1"/>
  <c r="T469" i="1"/>
  <c r="S469" i="1"/>
  <c r="U469" i="1" s="1"/>
  <c r="P469" i="1"/>
  <c r="O469" i="1"/>
  <c r="U468" i="1"/>
  <c r="T468" i="1"/>
  <c r="S468" i="1"/>
  <c r="P468" i="1"/>
  <c r="O468" i="1"/>
  <c r="T467" i="1"/>
  <c r="S467" i="1"/>
  <c r="U467" i="1" s="1"/>
  <c r="P467" i="1"/>
  <c r="O467" i="1"/>
  <c r="T466" i="1"/>
  <c r="S466" i="1"/>
  <c r="U466" i="1" s="1"/>
  <c r="P466" i="1"/>
  <c r="O466" i="1"/>
  <c r="U465" i="1"/>
  <c r="T465" i="1"/>
  <c r="S465" i="1"/>
  <c r="P465" i="1"/>
  <c r="O465" i="1"/>
  <c r="U464" i="1"/>
  <c r="T464" i="1"/>
  <c r="S464" i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U460" i="1"/>
  <c r="T460" i="1"/>
  <c r="S460" i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T457" i="1"/>
  <c r="S457" i="1"/>
  <c r="U457" i="1" s="1"/>
  <c r="P457" i="1"/>
  <c r="O457" i="1"/>
  <c r="U456" i="1"/>
  <c r="T456" i="1"/>
  <c r="S456" i="1"/>
  <c r="P456" i="1"/>
  <c r="O456" i="1"/>
  <c r="U455" i="1"/>
  <c r="T455" i="1"/>
  <c r="S455" i="1"/>
  <c r="P455" i="1"/>
  <c r="O455" i="1"/>
  <c r="T454" i="1"/>
  <c r="S454" i="1"/>
  <c r="U454" i="1" s="1"/>
  <c r="P454" i="1"/>
  <c r="O454" i="1"/>
  <c r="U453" i="1"/>
  <c r="T453" i="1"/>
  <c r="S453" i="1"/>
  <c r="P453" i="1"/>
  <c r="O453" i="1"/>
  <c r="U452" i="1"/>
  <c r="T452" i="1"/>
  <c r="S452" i="1"/>
  <c r="P452" i="1"/>
  <c r="O452" i="1"/>
  <c r="U451" i="1"/>
  <c r="T451" i="1"/>
  <c r="S451" i="1"/>
  <c r="P451" i="1"/>
  <c r="O451" i="1"/>
  <c r="T450" i="1"/>
  <c r="S450" i="1"/>
  <c r="U450" i="1" s="1"/>
  <c r="P450" i="1"/>
  <c r="O450" i="1"/>
  <c r="U449" i="1"/>
  <c r="T449" i="1"/>
  <c r="S449" i="1"/>
  <c r="P449" i="1"/>
  <c r="O449" i="1"/>
  <c r="U448" i="1"/>
  <c r="T448" i="1"/>
  <c r="S448" i="1"/>
  <c r="P448" i="1"/>
  <c r="O448" i="1"/>
  <c r="T447" i="1"/>
  <c r="S447" i="1"/>
  <c r="U447" i="1" s="1"/>
  <c r="P447" i="1"/>
  <c r="O447" i="1"/>
  <c r="T446" i="1"/>
  <c r="S446" i="1"/>
  <c r="U446" i="1" s="1"/>
  <c r="P446" i="1"/>
  <c r="O446" i="1"/>
  <c r="T445" i="1"/>
  <c r="S445" i="1"/>
  <c r="U445" i="1" s="1"/>
  <c r="P445" i="1"/>
  <c r="O445" i="1"/>
  <c r="U444" i="1"/>
  <c r="T444" i="1"/>
  <c r="S444" i="1"/>
  <c r="P444" i="1"/>
  <c r="O444" i="1"/>
  <c r="U443" i="1"/>
  <c r="T443" i="1"/>
  <c r="S443" i="1"/>
  <c r="P443" i="1"/>
  <c r="O443" i="1"/>
  <c r="T442" i="1"/>
  <c r="S442" i="1"/>
  <c r="U442" i="1" s="1"/>
  <c r="P442" i="1"/>
  <c r="O442" i="1"/>
  <c r="T441" i="1"/>
  <c r="S441" i="1"/>
  <c r="U441" i="1" s="1"/>
  <c r="P441" i="1"/>
  <c r="O441" i="1"/>
  <c r="U440" i="1"/>
  <c r="T440" i="1"/>
  <c r="S440" i="1"/>
  <c r="P440" i="1"/>
  <c r="O440" i="1"/>
  <c r="U439" i="1"/>
  <c r="T439" i="1"/>
  <c r="S439" i="1"/>
  <c r="P439" i="1"/>
  <c r="O439" i="1"/>
  <c r="T438" i="1"/>
  <c r="S438" i="1"/>
  <c r="U438" i="1" s="1"/>
  <c r="P438" i="1"/>
  <c r="O438" i="1"/>
  <c r="T437" i="1"/>
  <c r="S437" i="1"/>
  <c r="U437" i="1" s="1"/>
  <c r="P437" i="1"/>
  <c r="O437" i="1"/>
  <c r="U436" i="1"/>
  <c r="T436" i="1"/>
  <c r="S436" i="1"/>
  <c r="P436" i="1"/>
  <c r="O436" i="1"/>
  <c r="T435" i="1"/>
  <c r="S435" i="1"/>
  <c r="U435" i="1" s="1"/>
  <c r="P435" i="1"/>
  <c r="O435" i="1"/>
  <c r="T434" i="1"/>
  <c r="S434" i="1"/>
  <c r="U434" i="1" s="1"/>
  <c r="P434" i="1"/>
  <c r="O434" i="1"/>
  <c r="U433" i="1"/>
  <c r="T433" i="1"/>
  <c r="S433" i="1"/>
  <c r="P433" i="1"/>
  <c r="O433" i="1"/>
  <c r="U432" i="1"/>
  <c r="T432" i="1"/>
  <c r="S432" i="1"/>
  <c r="P432" i="1"/>
  <c r="O432" i="1"/>
  <c r="T431" i="1"/>
  <c r="S431" i="1"/>
  <c r="U431" i="1" s="1"/>
  <c r="P431" i="1"/>
  <c r="O431" i="1"/>
  <c r="T430" i="1"/>
  <c r="S430" i="1"/>
  <c r="U430" i="1" s="1"/>
  <c r="P430" i="1"/>
  <c r="O430" i="1"/>
  <c r="U429" i="1"/>
  <c r="T429" i="1"/>
  <c r="S429" i="1"/>
  <c r="P429" i="1"/>
  <c r="O429" i="1"/>
  <c r="U428" i="1"/>
  <c r="T428" i="1"/>
  <c r="S428" i="1"/>
  <c r="P428" i="1"/>
  <c r="O428" i="1"/>
  <c r="T427" i="1"/>
  <c r="S427" i="1"/>
  <c r="U427" i="1" s="1"/>
  <c r="P427" i="1"/>
  <c r="O427" i="1"/>
  <c r="T426" i="1"/>
  <c r="S426" i="1"/>
  <c r="U426" i="1" s="1"/>
  <c r="P426" i="1"/>
  <c r="O426" i="1"/>
  <c r="T425" i="1"/>
  <c r="S425" i="1"/>
  <c r="U425" i="1" s="1"/>
  <c r="P425" i="1"/>
  <c r="O425" i="1"/>
  <c r="U424" i="1"/>
  <c r="T424" i="1"/>
  <c r="S424" i="1"/>
  <c r="P424" i="1"/>
  <c r="O424" i="1"/>
  <c r="U423" i="1"/>
  <c r="T423" i="1"/>
  <c r="S423" i="1"/>
  <c r="P423" i="1"/>
  <c r="O423" i="1"/>
  <c r="T422" i="1"/>
  <c r="S422" i="1"/>
  <c r="U422" i="1" s="1"/>
  <c r="P422" i="1"/>
  <c r="O422" i="1"/>
  <c r="U421" i="1"/>
  <c r="T421" i="1"/>
  <c r="S421" i="1"/>
  <c r="P421" i="1"/>
  <c r="O421" i="1"/>
  <c r="U420" i="1"/>
  <c r="T420" i="1"/>
  <c r="S420" i="1"/>
  <c r="P420" i="1"/>
  <c r="O420" i="1"/>
  <c r="U419" i="1"/>
  <c r="T419" i="1"/>
  <c r="S419" i="1"/>
  <c r="P419" i="1"/>
  <c r="O419" i="1"/>
  <c r="T418" i="1"/>
  <c r="S418" i="1"/>
  <c r="U418" i="1" s="1"/>
  <c r="P418" i="1"/>
  <c r="O418" i="1"/>
  <c r="U417" i="1"/>
  <c r="T417" i="1"/>
  <c r="S417" i="1"/>
  <c r="P417" i="1"/>
  <c r="O417" i="1"/>
  <c r="U416" i="1"/>
  <c r="T416" i="1"/>
  <c r="S416" i="1"/>
  <c r="P416" i="1"/>
  <c r="O416" i="1"/>
  <c r="T415" i="1"/>
  <c r="S415" i="1"/>
  <c r="U415" i="1" s="1"/>
  <c r="P415" i="1"/>
  <c r="O415" i="1"/>
  <c r="T414" i="1"/>
  <c r="S414" i="1"/>
  <c r="U414" i="1" s="1"/>
  <c r="P414" i="1"/>
  <c r="O414" i="1"/>
  <c r="T413" i="1"/>
  <c r="S413" i="1"/>
  <c r="U413" i="1" s="1"/>
  <c r="P413" i="1"/>
  <c r="O413" i="1"/>
  <c r="U412" i="1"/>
  <c r="T412" i="1"/>
  <c r="S412" i="1"/>
  <c r="P412" i="1"/>
  <c r="O412" i="1"/>
  <c r="U411" i="1"/>
  <c r="T411" i="1"/>
  <c r="S411" i="1"/>
  <c r="P411" i="1"/>
  <c r="O411" i="1"/>
  <c r="T410" i="1"/>
  <c r="S410" i="1"/>
  <c r="U410" i="1" s="1"/>
  <c r="P410" i="1"/>
  <c r="O410" i="1"/>
  <c r="T409" i="1"/>
  <c r="S409" i="1"/>
  <c r="U409" i="1" s="1"/>
  <c r="P409" i="1"/>
  <c r="O409" i="1"/>
  <c r="U408" i="1"/>
  <c r="T408" i="1"/>
  <c r="S408" i="1"/>
  <c r="P408" i="1"/>
  <c r="O408" i="1"/>
  <c r="U407" i="1"/>
  <c r="T407" i="1"/>
  <c r="S407" i="1"/>
  <c r="P407" i="1"/>
  <c r="O407" i="1"/>
  <c r="T406" i="1"/>
  <c r="S406" i="1"/>
  <c r="U406" i="1" s="1"/>
  <c r="P406" i="1"/>
  <c r="O406" i="1"/>
  <c r="T405" i="1"/>
  <c r="S405" i="1"/>
  <c r="U405" i="1" s="1"/>
  <c r="P405" i="1"/>
  <c r="O405" i="1"/>
  <c r="U404" i="1"/>
  <c r="T404" i="1"/>
  <c r="S404" i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U401" i="1"/>
  <c r="T401" i="1"/>
  <c r="S401" i="1"/>
  <c r="P401" i="1"/>
  <c r="O401" i="1"/>
  <c r="U400" i="1"/>
  <c r="T400" i="1"/>
  <c r="S400" i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U397" i="1"/>
  <c r="T397" i="1"/>
  <c r="S397" i="1"/>
  <c r="P397" i="1"/>
  <c r="O397" i="1"/>
  <c r="U396" i="1"/>
  <c r="T396" i="1"/>
  <c r="S396" i="1"/>
  <c r="P396" i="1"/>
  <c r="O396" i="1"/>
  <c r="T395" i="1"/>
  <c r="S395" i="1"/>
  <c r="U395" i="1" s="1"/>
  <c r="P395" i="1"/>
  <c r="O395" i="1"/>
  <c r="T394" i="1"/>
  <c r="S394" i="1"/>
  <c r="U394" i="1" s="1"/>
  <c r="P394" i="1"/>
  <c r="O394" i="1"/>
  <c r="T393" i="1"/>
  <c r="S393" i="1"/>
  <c r="U393" i="1" s="1"/>
  <c r="P393" i="1"/>
  <c r="O393" i="1"/>
  <c r="U392" i="1"/>
  <c r="T392" i="1"/>
  <c r="S392" i="1"/>
  <c r="P392" i="1"/>
  <c r="O392" i="1"/>
  <c r="U391" i="1"/>
  <c r="T391" i="1"/>
  <c r="S391" i="1"/>
  <c r="P391" i="1"/>
  <c r="O391" i="1"/>
  <c r="T390" i="1"/>
  <c r="S390" i="1"/>
  <c r="U390" i="1" s="1"/>
  <c r="P390" i="1"/>
  <c r="O390" i="1"/>
  <c r="U389" i="1"/>
  <c r="T389" i="1"/>
  <c r="S389" i="1"/>
  <c r="P389" i="1"/>
  <c r="O389" i="1"/>
  <c r="U388" i="1"/>
  <c r="T388" i="1"/>
  <c r="S388" i="1"/>
  <c r="P388" i="1"/>
  <c r="O388" i="1"/>
  <c r="U387" i="1"/>
  <c r="T387" i="1"/>
  <c r="S387" i="1"/>
  <c r="P387" i="1"/>
  <c r="O387" i="1"/>
  <c r="T386" i="1"/>
  <c r="S386" i="1"/>
  <c r="U386" i="1" s="1"/>
  <c r="P386" i="1"/>
  <c r="O386" i="1"/>
  <c r="U385" i="1"/>
  <c r="T385" i="1"/>
  <c r="S385" i="1"/>
  <c r="P385" i="1"/>
  <c r="O385" i="1"/>
  <c r="U384" i="1"/>
  <c r="T384" i="1"/>
  <c r="S384" i="1"/>
  <c r="P384" i="1"/>
  <c r="O384" i="1"/>
  <c r="T383" i="1"/>
  <c r="S383" i="1"/>
  <c r="U383" i="1" s="1"/>
  <c r="P383" i="1"/>
  <c r="O383" i="1"/>
  <c r="T382" i="1"/>
  <c r="S382" i="1"/>
  <c r="U382" i="1" s="1"/>
  <c r="P382" i="1"/>
  <c r="O382" i="1"/>
  <c r="T381" i="1"/>
  <c r="S381" i="1"/>
  <c r="U381" i="1" s="1"/>
  <c r="P381" i="1"/>
  <c r="O381" i="1"/>
  <c r="U380" i="1"/>
  <c r="T380" i="1"/>
  <c r="S380" i="1"/>
  <c r="P380" i="1"/>
  <c r="O380" i="1"/>
  <c r="U379" i="1"/>
  <c r="T379" i="1"/>
  <c r="S379" i="1"/>
  <c r="P379" i="1"/>
  <c r="O379" i="1"/>
  <c r="T378" i="1"/>
  <c r="S378" i="1"/>
  <c r="U378" i="1" s="1"/>
  <c r="P378" i="1"/>
  <c r="O378" i="1"/>
  <c r="T377" i="1"/>
  <c r="S377" i="1"/>
  <c r="U377" i="1" s="1"/>
  <c r="P377" i="1"/>
  <c r="O377" i="1"/>
  <c r="U376" i="1"/>
  <c r="T376" i="1"/>
  <c r="S376" i="1"/>
  <c r="P376" i="1"/>
  <c r="O376" i="1"/>
  <c r="U375" i="1"/>
  <c r="T375" i="1"/>
  <c r="S375" i="1"/>
  <c r="P375" i="1"/>
  <c r="O375" i="1"/>
  <c r="T374" i="1"/>
  <c r="S374" i="1"/>
  <c r="U374" i="1" s="1"/>
  <c r="P374" i="1"/>
  <c r="O374" i="1"/>
  <c r="T373" i="1"/>
  <c r="S373" i="1"/>
  <c r="U373" i="1" s="1"/>
  <c r="P373" i="1"/>
  <c r="O373" i="1"/>
  <c r="U372" i="1"/>
  <c r="T372" i="1"/>
  <c r="S372" i="1"/>
  <c r="P372" i="1"/>
  <c r="O372" i="1"/>
  <c r="T371" i="1"/>
  <c r="S371" i="1"/>
  <c r="U371" i="1" s="1"/>
  <c r="P371" i="1"/>
  <c r="O371" i="1"/>
  <c r="T370" i="1"/>
  <c r="S370" i="1"/>
  <c r="U370" i="1" s="1"/>
  <c r="P370" i="1"/>
  <c r="O370" i="1"/>
  <c r="U369" i="1"/>
  <c r="T369" i="1"/>
  <c r="S369" i="1"/>
  <c r="P369" i="1"/>
  <c r="O369" i="1"/>
  <c r="U368" i="1"/>
  <c r="T368" i="1"/>
  <c r="S368" i="1"/>
  <c r="P368" i="1"/>
  <c r="O368" i="1"/>
  <c r="T367" i="1"/>
  <c r="S367" i="1"/>
  <c r="U367" i="1" s="1"/>
  <c r="P367" i="1"/>
  <c r="O367" i="1"/>
  <c r="T366" i="1"/>
  <c r="S366" i="1"/>
  <c r="U366" i="1" s="1"/>
  <c r="P366" i="1"/>
  <c r="O366" i="1"/>
  <c r="U365" i="1"/>
  <c r="T365" i="1"/>
  <c r="S365" i="1"/>
  <c r="P365" i="1"/>
  <c r="O365" i="1"/>
  <c r="U364" i="1"/>
  <c r="T364" i="1"/>
  <c r="S364" i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U360" i="1"/>
  <c r="T360" i="1"/>
  <c r="S360" i="1"/>
  <c r="P360" i="1"/>
  <c r="O360" i="1"/>
  <c r="U359" i="1"/>
  <c r="T359" i="1"/>
  <c r="S359" i="1"/>
  <c r="P359" i="1"/>
  <c r="O359" i="1"/>
  <c r="T358" i="1"/>
  <c r="S358" i="1"/>
  <c r="U358" i="1" s="1"/>
  <c r="P358" i="1"/>
  <c r="O358" i="1"/>
  <c r="U357" i="1"/>
  <c r="T357" i="1"/>
  <c r="S357" i="1"/>
  <c r="P357" i="1"/>
  <c r="O357" i="1"/>
  <c r="U356" i="1"/>
  <c r="T356" i="1"/>
  <c r="S356" i="1"/>
  <c r="P356" i="1"/>
  <c r="O356" i="1"/>
  <c r="U355" i="1"/>
  <c r="T355" i="1"/>
  <c r="S355" i="1"/>
  <c r="P355" i="1"/>
  <c r="O355" i="1"/>
  <c r="T354" i="1"/>
  <c r="S354" i="1"/>
  <c r="U354" i="1" s="1"/>
  <c r="P354" i="1"/>
  <c r="O354" i="1"/>
  <c r="U353" i="1"/>
  <c r="T353" i="1"/>
  <c r="S353" i="1"/>
  <c r="P353" i="1"/>
  <c r="O353" i="1"/>
  <c r="U352" i="1"/>
  <c r="T352" i="1"/>
  <c r="S352" i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T349" i="1"/>
  <c r="S349" i="1"/>
  <c r="U349" i="1" s="1"/>
  <c r="P349" i="1"/>
  <c r="O349" i="1"/>
  <c r="U348" i="1"/>
  <c r="T348" i="1"/>
  <c r="S348" i="1"/>
  <c r="P348" i="1"/>
  <c r="O348" i="1"/>
  <c r="U347" i="1"/>
  <c r="T347" i="1"/>
  <c r="S347" i="1"/>
  <c r="P347" i="1"/>
  <c r="O347" i="1"/>
  <c r="T346" i="1"/>
  <c r="S346" i="1"/>
  <c r="U346" i="1" s="1"/>
  <c r="P346" i="1"/>
  <c r="O346" i="1"/>
  <c r="T345" i="1"/>
  <c r="S345" i="1"/>
  <c r="U345" i="1" s="1"/>
  <c r="P345" i="1"/>
  <c r="O345" i="1"/>
  <c r="U344" i="1"/>
  <c r="T344" i="1"/>
  <c r="S344" i="1"/>
  <c r="P344" i="1"/>
  <c r="O344" i="1"/>
  <c r="U343" i="1"/>
  <c r="T343" i="1"/>
  <c r="S343" i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U340" i="1"/>
  <c r="T340" i="1"/>
  <c r="S340" i="1"/>
  <c r="P340" i="1"/>
  <c r="O340" i="1"/>
  <c r="T339" i="1"/>
  <c r="S339" i="1"/>
  <c r="U339" i="1" s="1"/>
  <c r="P339" i="1"/>
  <c r="O339" i="1"/>
  <c r="T338" i="1"/>
  <c r="S338" i="1"/>
  <c r="U338" i="1" s="1"/>
  <c r="P338" i="1"/>
  <c r="O338" i="1"/>
  <c r="U337" i="1"/>
  <c r="T337" i="1"/>
  <c r="S337" i="1"/>
  <c r="P337" i="1"/>
  <c r="O337" i="1"/>
  <c r="U336" i="1"/>
  <c r="T336" i="1"/>
  <c r="S336" i="1"/>
  <c r="P336" i="1"/>
  <c r="O336" i="1"/>
  <c r="T335" i="1"/>
  <c r="S335" i="1"/>
  <c r="U335" i="1" s="1"/>
  <c r="P335" i="1"/>
  <c r="O335" i="1"/>
  <c r="T334" i="1"/>
  <c r="S334" i="1"/>
  <c r="U334" i="1" s="1"/>
  <c r="P334" i="1"/>
  <c r="O334" i="1"/>
  <c r="U333" i="1"/>
  <c r="T333" i="1"/>
  <c r="S333" i="1"/>
  <c r="P333" i="1"/>
  <c r="O333" i="1"/>
  <c r="U332" i="1"/>
  <c r="T332" i="1"/>
  <c r="S332" i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T329" i="1"/>
  <c r="S329" i="1"/>
  <c r="U329" i="1" s="1"/>
  <c r="P329" i="1"/>
  <c r="O329" i="1"/>
  <c r="U328" i="1"/>
  <c r="T328" i="1"/>
  <c r="S328" i="1"/>
  <c r="P328" i="1"/>
  <c r="O328" i="1"/>
  <c r="U327" i="1"/>
  <c r="T327" i="1"/>
  <c r="S327" i="1"/>
  <c r="P327" i="1"/>
  <c r="O327" i="1"/>
  <c r="T326" i="1"/>
  <c r="S326" i="1"/>
  <c r="U326" i="1" s="1"/>
  <c r="P326" i="1"/>
  <c r="O326" i="1"/>
  <c r="U325" i="1"/>
  <c r="T325" i="1"/>
  <c r="S325" i="1"/>
  <c r="P325" i="1"/>
  <c r="O325" i="1"/>
  <c r="U324" i="1"/>
  <c r="T324" i="1"/>
  <c r="S324" i="1"/>
  <c r="P324" i="1"/>
  <c r="O324" i="1"/>
  <c r="U323" i="1"/>
  <c r="T323" i="1"/>
  <c r="S323" i="1"/>
  <c r="P323" i="1"/>
  <c r="O323" i="1"/>
  <c r="T322" i="1"/>
  <c r="S322" i="1"/>
  <c r="U322" i="1" s="1"/>
  <c r="P322" i="1"/>
  <c r="O322" i="1"/>
  <c r="U321" i="1"/>
  <c r="T321" i="1"/>
  <c r="S321" i="1"/>
  <c r="P321" i="1"/>
  <c r="O321" i="1"/>
  <c r="U320" i="1"/>
  <c r="T320" i="1"/>
  <c r="S320" i="1"/>
  <c r="P320" i="1"/>
  <c r="O320" i="1"/>
  <c r="T319" i="1"/>
  <c r="S319" i="1"/>
  <c r="U319" i="1" s="1"/>
  <c r="P319" i="1"/>
  <c r="O319" i="1"/>
  <c r="T318" i="1"/>
  <c r="S318" i="1"/>
  <c r="U318" i="1" s="1"/>
  <c r="P318" i="1"/>
  <c r="O318" i="1"/>
  <c r="T317" i="1"/>
  <c r="S317" i="1"/>
  <c r="U317" i="1" s="1"/>
  <c r="P317" i="1"/>
  <c r="O317" i="1"/>
  <c r="U316" i="1"/>
  <c r="T316" i="1"/>
  <c r="S316" i="1"/>
  <c r="P316" i="1"/>
  <c r="O316" i="1"/>
  <c r="U315" i="1"/>
  <c r="T315" i="1"/>
  <c r="S315" i="1"/>
  <c r="P315" i="1"/>
  <c r="O315" i="1"/>
  <c r="T314" i="1"/>
  <c r="S314" i="1"/>
  <c r="U314" i="1" s="1"/>
  <c r="P314" i="1"/>
  <c r="O314" i="1"/>
  <c r="T313" i="1"/>
  <c r="S313" i="1"/>
  <c r="U313" i="1" s="1"/>
  <c r="P313" i="1"/>
  <c r="O313" i="1"/>
  <c r="U312" i="1"/>
  <c r="T312" i="1"/>
  <c r="S312" i="1"/>
  <c r="P312" i="1"/>
  <c r="O312" i="1"/>
  <c r="U311" i="1"/>
  <c r="T311" i="1"/>
  <c r="S311" i="1"/>
  <c r="P311" i="1"/>
  <c r="O311" i="1"/>
  <c r="T310" i="1"/>
  <c r="S310" i="1"/>
  <c r="U310" i="1" s="1"/>
  <c r="P310" i="1"/>
  <c r="O310" i="1"/>
  <c r="T309" i="1"/>
  <c r="S309" i="1"/>
  <c r="U309" i="1" s="1"/>
  <c r="P309" i="1"/>
  <c r="O309" i="1"/>
  <c r="U308" i="1"/>
  <c r="T308" i="1"/>
  <c r="S308" i="1"/>
  <c r="P308" i="1"/>
  <c r="O308" i="1"/>
  <c r="T307" i="1"/>
  <c r="S307" i="1"/>
  <c r="U307" i="1" s="1"/>
  <c r="P307" i="1"/>
  <c r="O307" i="1"/>
  <c r="T306" i="1"/>
  <c r="S306" i="1"/>
  <c r="U306" i="1" s="1"/>
  <c r="P306" i="1"/>
  <c r="O306" i="1"/>
  <c r="U305" i="1"/>
  <c r="T305" i="1"/>
  <c r="S305" i="1"/>
  <c r="P305" i="1"/>
  <c r="O305" i="1"/>
  <c r="U304" i="1"/>
  <c r="T304" i="1"/>
  <c r="S304" i="1"/>
  <c r="P304" i="1"/>
  <c r="O304" i="1"/>
  <c r="T303" i="1"/>
  <c r="S303" i="1"/>
  <c r="U303" i="1" s="1"/>
  <c r="P303" i="1"/>
  <c r="O303" i="1"/>
  <c r="T302" i="1"/>
  <c r="S302" i="1"/>
  <c r="U302" i="1" s="1"/>
  <c r="P302" i="1"/>
  <c r="O302" i="1"/>
  <c r="U301" i="1"/>
  <c r="T301" i="1"/>
  <c r="S301" i="1"/>
  <c r="P301" i="1"/>
  <c r="O301" i="1"/>
  <c r="U300" i="1"/>
  <c r="T300" i="1"/>
  <c r="S300" i="1"/>
  <c r="P300" i="1"/>
  <c r="O300" i="1"/>
  <c r="T299" i="1"/>
  <c r="S299" i="1"/>
  <c r="U299" i="1" s="1"/>
  <c r="P299" i="1"/>
  <c r="O299" i="1"/>
  <c r="T298" i="1"/>
  <c r="S298" i="1"/>
  <c r="U298" i="1" s="1"/>
  <c r="P298" i="1"/>
  <c r="O298" i="1"/>
  <c r="T297" i="1"/>
  <c r="S297" i="1"/>
  <c r="U297" i="1" s="1"/>
  <c r="P297" i="1"/>
  <c r="O297" i="1"/>
  <c r="U296" i="1"/>
  <c r="T296" i="1"/>
  <c r="S296" i="1"/>
  <c r="P296" i="1"/>
  <c r="O296" i="1"/>
  <c r="U295" i="1"/>
  <c r="T295" i="1"/>
  <c r="S295" i="1"/>
  <c r="P295" i="1"/>
  <c r="O295" i="1"/>
  <c r="T294" i="1"/>
  <c r="S294" i="1"/>
  <c r="U294" i="1" s="1"/>
  <c r="P294" i="1"/>
  <c r="O294" i="1"/>
  <c r="U293" i="1"/>
  <c r="T293" i="1"/>
  <c r="S293" i="1"/>
  <c r="P293" i="1"/>
  <c r="O293" i="1"/>
  <c r="T292" i="1"/>
  <c r="S292" i="1"/>
  <c r="U292" i="1" s="1"/>
  <c r="P292" i="1"/>
  <c r="O292" i="1"/>
  <c r="U291" i="1"/>
  <c r="T291" i="1"/>
  <c r="S291" i="1"/>
  <c r="P291" i="1"/>
  <c r="O291" i="1"/>
  <c r="U290" i="1"/>
  <c r="T290" i="1"/>
  <c r="S290" i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U286" i="1"/>
  <c r="T286" i="1"/>
  <c r="S286" i="1"/>
  <c r="P286" i="1"/>
  <c r="O286" i="1"/>
  <c r="U285" i="1"/>
  <c r="T285" i="1"/>
  <c r="S285" i="1"/>
  <c r="P285" i="1"/>
  <c r="O285" i="1"/>
  <c r="T284" i="1"/>
  <c r="S284" i="1"/>
  <c r="U284" i="1" s="1"/>
  <c r="P284" i="1"/>
  <c r="O284" i="1"/>
  <c r="U283" i="1"/>
  <c r="T283" i="1"/>
  <c r="S283" i="1"/>
  <c r="P283" i="1"/>
  <c r="O283" i="1"/>
  <c r="U282" i="1"/>
  <c r="T282" i="1"/>
  <c r="S282" i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U278" i="1"/>
  <c r="T278" i="1"/>
  <c r="S278" i="1"/>
  <c r="P278" i="1"/>
  <c r="O278" i="1"/>
  <c r="U277" i="1"/>
  <c r="T277" i="1"/>
  <c r="S277" i="1"/>
  <c r="P277" i="1"/>
  <c r="O277" i="1"/>
  <c r="T276" i="1"/>
  <c r="S276" i="1"/>
  <c r="U276" i="1" s="1"/>
  <c r="P276" i="1"/>
  <c r="O276" i="1"/>
  <c r="U275" i="1"/>
  <c r="T275" i="1"/>
  <c r="S275" i="1"/>
  <c r="P275" i="1"/>
  <c r="O275" i="1"/>
  <c r="U274" i="1"/>
  <c r="T274" i="1"/>
  <c r="S274" i="1"/>
  <c r="P274" i="1"/>
  <c r="O274" i="1"/>
  <c r="T273" i="1"/>
  <c r="S273" i="1"/>
  <c r="U273" i="1" s="1"/>
  <c r="P273" i="1"/>
  <c r="O273" i="1"/>
  <c r="T272" i="1"/>
  <c r="S272" i="1"/>
  <c r="U272" i="1" s="1"/>
  <c r="P272" i="1"/>
  <c r="O272" i="1"/>
  <c r="T271" i="1"/>
  <c r="S271" i="1"/>
  <c r="U271" i="1" s="1"/>
  <c r="P271" i="1"/>
  <c r="O271" i="1"/>
  <c r="U270" i="1"/>
  <c r="T270" i="1"/>
  <c r="S270" i="1"/>
  <c r="P270" i="1"/>
  <c r="O270" i="1"/>
  <c r="U269" i="1"/>
  <c r="T269" i="1"/>
  <c r="S269" i="1"/>
  <c r="P269" i="1"/>
  <c r="O269" i="1"/>
  <c r="T268" i="1"/>
  <c r="S268" i="1"/>
  <c r="U268" i="1" s="1"/>
  <c r="P268" i="1"/>
  <c r="O268" i="1"/>
  <c r="U267" i="1"/>
  <c r="T267" i="1"/>
  <c r="S267" i="1"/>
  <c r="P267" i="1"/>
  <c r="O267" i="1"/>
  <c r="U266" i="1"/>
  <c r="T266" i="1"/>
  <c r="S266" i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U262" i="1"/>
  <c r="T262" i="1"/>
  <c r="S262" i="1"/>
  <c r="P262" i="1"/>
  <c r="O262" i="1"/>
  <c r="U261" i="1"/>
  <c r="T261" i="1"/>
  <c r="S261" i="1"/>
  <c r="P261" i="1"/>
  <c r="O261" i="1"/>
  <c r="T260" i="1"/>
  <c r="S260" i="1"/>
  <c r="U260" i="1" s="1"/>
  <c r="P260" i="1"/>
  <c r="O260" i="1"/>
  <c r="U259" i="1"/>
  <c r="T259" i="1"/>
  <c r="S259" i="1"/>
  <c r="P259" i="1"/>
  <c r="O259" i="1"/>
  <c r="U258" i="1"/>
  <c r="T258" i="1"/>
  <c r="S258" i="1"/>
  <c r="P258" i="1"/>
  <c r="O258" i="1"/>
  <c r="T257" i="1"/>
  <c r="S257" i="1"/>
  <c r="U257" i="1" s="1"/>
  <c r="P257" i="1"/>
  <c r="O257" i="1"/>
  <c r="T256" i="1"/>
  <c r="S256" i="1"/>
  <c r="U256" i="1" s="1"/>
  <c r="P256" i="1"/>
  <c r="O256" i="1"/>
  <c r="T255" i="1"/>
  <c r="S255" i="1"/>
  <c r="U255" i="1" s="1"/>
  <c r="P255" i="1"/>
  <c r="O255" i="1"/>
  <c r="U254" i="1"/>
  <c r="T254" i="1"/>
  <c r="S254" i="1"/>
  <c r="P254" i="1"/>
  <c r="O254" i="1"/>
  <c r="U253" i="1"/>
  <c r="T253" i="1"/>
  <c r="S253" i="1"/>
  <c r="P253" i="1"/>
  <c r="O253" i="1"/>
  <c r="T252" i="1"/>
  <c r="S252" i="1"/>
  <c r="U252" i="1" s="1"/>
  <c r="P252" i="1"/>
  <c r="O252" i="1"/>
  <c r="U251" i="1"/>
  <c r="T251" i="1"/>
  <c r="S251" i="1"/>
  <c r="P251" i="1"/>
  <c r="O251" i="1"/>
  <c r="U250" i="1"/>
  <c r="T250" i="1"/>
  <c r="S250" i="1"/>
  <c r="P250" i="1"/>
  <c r="O250" i="1"/>
  <c r="T249" i="1"/>
  <c r="S249" i="1"/>
  <c r="U249" i="1" s="1"/>
  <c r="P249" i="1"/>
  <c r="O249" i="1"/>
  <c r="T248" i="1"/>
  <c r="S248" i="1"/>
  <c r="U248" i="1" s="1"/>
  <c r="P248" i="1"/>
  <c r="O248" i="1"/>
  <c r="T247" i="1"/>
  <c r="S247" i="1"/>
  <c r="U247" i="1" s="1"/>
  <c r="P247" i="1"/>
  <c r="O247" i="1"/>
  <c r="U246" i="1"/>
  <c r="T246" i="1"/>
  <c r="S246" i="1"/>
  <c r="P246" i="1"/>
  <c r="O246" i="1"/>
  <c r="U245" i="1"/>
  <c r="T245" i="1"/>
  <c r="S245" i="1"/>
  <c r="P245" i="1"/>
  <c r="O245" i="1"/>
  <c r="T244" i="1"/>
  <c r="S244" i="1"/>
  <c r="U244" i="1" s="1"/>
  <c r="P244" i="1"/>
  <c r="O244" i="1"/>
  <c r="U243" i="1"/>
  <c r="T243" i="1"/>
  <c r="S243" i="1"/>
  <c r="P243" i="1"/>
  <c r="O243" i="1"/>
  <c r="U242" i="1"/>
  <c r="T242" i="1"/>
  <c r="S242" i="1"/>
  <c r="P242" i="1"/>
  <c r="O242" i="1"/>
  <c r="T241" i="1"/>
  <c r="S241" i="1"/>
  <c r="U241" i="1" s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U238" i="1"/>
  <c r="T238" i="1"/>
  <c r="S238" i="1"/>
  <c r="P238" i="1"/>
  <c r="O238" i="1"/>
  <c r="U237" i="1"/>
  <c r="T237" i="1"/>
  <c r="S237" i="1"/>
  <c r="P237" i="1"/>
  <c r="O237" i="1"/>
  <c r="T236" i="1"/>
  <c r="S236" i="1"/>
  <c r="U236" i="1" s="1"/>
  <c r="P236" i="1"/>
  <c r="O236" i="1"/>
  <c r="U235" i="1"/>
  <c r="T235" i="1"/>
  <c r="S235" i="1"/>
  <c r="P235" i="1"/>
  <c r="O235" i="1"/>
  <c r="U234" i="1"/>
  <c r="T234" i="1"/>
  <c r="S234" i="1"/>
  <c r="P234" i="1"/>
  <c r="O234" i="1"/>
  <c r="T233" i="1"/>
  <c r="S233" i="1"/>
  <c r="U233" i="1" s="1"/>
  <c r="P233" i="1"/>
  <c r="O233" i="1"/>
  <c r="T232" i="1"/>
  <c r="S232" i="1"/>
  <c r="U232" i="1" s="1"/>
  <c r="P232" i="1"/>
  <c r="O232" i="1"/>
  <c r="T231" i="1"/>
  <c r="S231" i="1"/>
  <c r="U231" i="1" s="1"/>
  <c r="P231" i="1"/>
  <c r="O231" i="1"/>
  <c r="U230" i="1"/>
  <c r="T230" i="1"/>
  <c r="S230" i="1"/>
  <c r="P230" i="1"/>
  <c r="O230" i="1"/>
  <c r="U229" i="1"/>
  <c r="T229" i="1"/>
  <c r="S229" i="1"/>
  <c r="P229" i="1"/>
  <c r="O229" i="1"/>
  <c r="T228" i="1"/>
  <c r="S228" i="1"/>
  <c r="U228" i="1" s="1"/>
  <c r="P228" i="1"/>
  <c r="O228" i="1"/>
  <c r="U227" i="1"/>
  <c r="T227" i="1"/>
  <c r="S227" i="1"/>
  <c r="P227" i="1"/>
  <c r="O227" i="1"/>
  <c r="U226" i="1"/>
  <c r="T226" i="1"/>
  <c r="S226" i="1"/>
  <c r="P226" i="1"/>
  <c r="O226" i="1"/>
  <c r="T225" i="1"/>
  <c r="S225" i="1"/>
  <c r="U225" i="1" s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U222" i="1"/>
  <c r="T222" i="1"/>
  <c r="S222" i="1"/>
  <c r="P222" i="1"/>
  <c r="O222" i="1"/>
  <c r="U221" i="1"/>
  <c r="T221" i="1"/>
  <c r="S221" i="1"/>
  <c r="P221" i="1"/>
  <c r="O221" i="1"/>
  <c r="T220" i="1"/>
  <c r="S220" i="1"/>
  <c r="U220" i="1" s="1"/>
  <c r="P220" i="1"/>
  <c r="O220" i="1"/>
  <c r="U219" i="1"/>
  <c r="T219" i="1"/>
  <c r="S219" i="1"/>
  <c r="P219" i="1"/>
  <c r="O219" i="1"/>
  <c r="U218" i="1"/>
  <c r="T218" i="1"/>
  <c r="S218" i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U214" i="1"/>
  <c r="T214" i="1"/>
  <c r="S214" i="1"/>
  <c r="P214" i="1"/>
  <c r="O214" i="1"/>
  <c r="U213" i="1"/>
  <c r="T213" i="1"/>
  <c r="S213" i="1"/>
  <c r="P213" i="1"/>
  <c r="O213" i="1"/>
  <c r="T212" i="1"/>
  <c r="S212" i="1"/>
  <c r="U212" i="1" s="1"/>
  <c r="P212" i="1"/>
  <c r="O212" i="1"/>
  <c r="U211" i="1"/>
  <c r="T211" i="1"/>
  <c r="S211" i="1"/>
  <c r="P211" i="1"/>
  <c r="O211" i="1"/>
  <c r="U210" i="1"/>
  <c r="T210" i="1"/>
  <c r="S210" i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U206" i="1"/>
  <c r="T206" i="1"/>
  <c r="S206" i="1"/>
  <c r="P206" i="1"/>
  <c r="O206" i="1"/>
  <c r="U205" i="1"/>
  <c r="T205" i="1"/>
  <c r="S205" i="1"/>
  <c r="P205" i="1"/>
  <c r="O205" i="1"/>
  <c r="T204" i="1"/>
  <c r="S204" i="1"/>
  <c r="U204" i="1" s="1"/>
  <c r="P204" i="1"/>
  <c r="O204" i="1"/>
  <c r="U203" i="1"/>
  <c r="T203" i="1"/>
  <c r="S203" i="1"/>
  <c r="P203" i="1"/>
  <c r="O203" i="1"/>
  <c r="U202" i="1"/>
  <c r="T202" i="1"/>
  <c r="S202" i="1"/>
  <c r="P202" i="1"/>
  <c r="O202" i="1"/>
  <c r="T201" i="1"/>
  <c r="S201" i="1"/>
  <c r="U201" i="1" s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U198" i="1"/>
  <c r="T198" i="1"/>
  <c r="S198" i="1"/>
  <c r="P198" i="1"/>
  <c r="O198" i="1"/>
  <c r="U197" i="1"/>
  <c r="T197" i="1"/>
  <c r="S197" i="1"/>
  <c r="P197" i="1"/>
  <c r="O197" i="1"/>
  <c r="T196" i="1"/>
  <c r="S196" i="1"/>
  <c r="U196" i="1" s="1"/>
  <c r="P196" i="1"/>
  <c r="O196" i="1"/>
  <c r="U195" i="1"/>
  <c r="T195" i="1"/>
  <c r="S195" i="1"/>
  <c r="P195" i="1"/>
  <c r="O195" i="1"/>
  <c r="U194" i="1"/>
  <c r="T194" i="1"/>
  <c r="S194" i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U190" i="1"/>
  <c r="T190" i="1"/>
  <c r="S190" i="1"/>
  <c r="P190" i="1"/>
  <c r="O190" i="1"/>
  <c r="U189" i="1"/>
  <c r="T189" i="1"/>
  <c r="S189" i="1"/>
  <c r="P189" i="1"/>
  <c r="O189" i="1"/>
  <c r="T188" i="1"/>
  <c r="S188" i="1"/>
  <c r="U188" i="1" s="1"/>
  <c r="P188" i="1"/>
  <c r="O188" i="1"/>
  <c r="U187" i="1"/>
  <c r="T187" i="1"/>
  <c r="S187" i="1"/>
  <c r="P187" i="1"/>
  <c r="O187" i="1"/>
  <c r="U186" i="1"/>
  <c r="T186" i="1"/>
  <c r="S186" i="1"/>
  <c r="P186" i="1"/>
  <c r="O186" i="1"/>
  <c r="T185" i="1"/>
  <c r="S185" i="1"/>
  <c r="U185" i="1" s="1"/>
  <c r="P185" i="1"/>
  <c r="O185" i="1"/>
  <c r="T184" i="1"/>
  <c r="S184" i="1"/>
  <c r="U184" i="1" s="1"/>
  <c r="P184" i="1"/>
  <c r="O184" i="1"/>
  <c r="T183" i="1"/>
  <c r="S183" i="1"/>
  <c r="U183" i="1" s="1"/>
  <c r="P183" i="1"/>
  <c r="O183" i="1"/>
  <c r="U182" i="1"/>
  <c r="T182" i="1"/>
  <c r="S182" i="1"/>
  <c r="P182" i="1"/>
  <c r="O182" i="1"/>
  <c r="U181" i="1"/>
  <c r="T181" i="1"/>
  <c r="S181" i="1"/>
  <c r="P181" i="1"/>
  <c r="O181" i="1"/>
  <c r="T180" i="1"/>
  <c r="S180" i="1"/>
  <c r="U180" i="1" s="1"/>
  <c r="P180" i="1"/>
  <c r="O180" i="1"/>
  <c r="U179" i="1"/>
  <c r="T179" i="1"/>
  <c r="S179" i="1"/>
  <c r="P179" i="1"/>
  <c r="O179" i="1"/>
  <c r="U178" i="1"/>
  <c r="T178" i="1"/>
  <c r="S178" i="1"/>
  <c r="P178" i="1"/>
  <c r="O178" i="1"/>
  <c r="T177" i="1"/>
  <c r="S177" i="1"/>
  <c r="U177" i="1" s="1"/>
  <c r="P177" i="1"/>
  <c r="O177" i="1"/>
  <c r="T176" i="1"/>
  <c r="S176" i="1"/>
  <c r="U176" i="1" s="1"/>
  <c r="P176" i="1"/>
  <c r="O176" i="1"/>
  <c r="T175" i="1"/>
  <c r="S175" i="1"/>
  <c r="U175" i="1" s="1"/>
  <c r="P175" i="1"/>
  <c r="O175" i="1"/>
  <c r="U174" i="1"/>
  <c r="T174" i="1"/>
  <c r="S174" i="1"/>
  <c r="P174" i="1"/>
  <c r="O174" i="1"/>
  <c r="U173" i="1"/>
  <c r="T173" i="1"/>
  <c r="S173" i="1"/>
  <c r="P173" i="1"/>
  <c r="O173" i="1"/>
  <c r="T172" i="1"/>
  <c r="S172" i="1"/>
  <c r="U172" i="1" s="1"/>
  <c r="P172" i="1"/>
  <c r="O172" i="1"/>
  <c r="U171" i="1"/>
  <c r="T171" i="1"/>
  <c r="S171" i="1"/>
  <c r="P171" i="1"/>
  <c r="O171" i="1"/>
  <c r="U170" i="1"/>
  <c r="T170" i="1"/>
  <c r="S170" i="1"/>
  <c r="P170" i="1"/>
  <c r="O170" i="1"/>
  <c r="T169" i="1"/>
  <c r="S169" i="1"/>
  <c r="U169" i="1" s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U166" i="1"/>
  <c r="T166" i="1"/>
  <c r="S166" i="1"/>
  <c r="P166" i="1"/>
  <c r="O166" i="1"/>
  <c r="U165" i="1"/>
  <c r="T165" i="1"/>
  <c r="S165" i="1"/>
  <c r="P165" i="1"/>
  <c r="O165" i="1"/>
  <c r="T164" i="1"/>
  <c r="S164" i="1"/>
  <c r="U164" i="1" s="1"/>
  <c r="P164" i="1"/>
  <c r="O164" i="1"/>
  <c r="U163" i="1"/>
  <c r="T163" i="1"/>
  <c r="S163" i="1"/>
  <c r="P163" i="1"/>
  <c r="O163" i="1"/>
  <c r="U162" i="1"/>
  <c r="T162" i="1"/>
  <c r="S162" i="1"/>
  <c r="P162" i="1"/>
  <c r="O162" i="1"/>
  <c r="T161" i="1"/>
  <c r="S161" i="1"/>
  <c r="U161" i="1" s="1"/>
  <c r="P161" i="1"/>
  <c r="O161" i="1"/>
  <c r="T160" i="1"/>
  <c r="S160" i="1"/>
  <c r="U160" i="1" s="1"/>
  <c r="P160" i="1"/>
  <c r="O160" i="1"/>
  <c r="T159" i="1"/>
  <c r="S159" i="1"/>
  <c r="U159" i="1" s="1"/>
  <c r="P159" i="1"/>
  <c r="O159" i="1"/>
  <c r="U158" i="1"/>
  <c r="T158" i="1"/>
  <c r="S158" i="1"/>
  <c r="P158" i="1"/>
  <c r="O158" i="1"/>
  <c r="U157" i="1"/>
  <c r="T157" i="1"/>
  <c r="S157" i="1"/>
  <c r="P157" i="1"/>
  <c r="O157" i="1"/>
  <c r="T156" i="1"/>
  <c r="S156" i="1"/>
  <c r="U156" i="1" s="1"/>
  <c r="P156" i="1"/>
  <c r="O156" i="1"/>
  <c r="U155" i="1"/>
  <c r="T155" i="1"/>
  <c r="S155" i="1"/>
  <c r="P155" i="1"/>
  <c r="O155" i="1"/>
  <c r="U154" i="1"/>
  <c r="T154" i="1"/>
  <c r="S154" i="1"/>
  <c r="P154" i="1"/>
  <c r="O154" i="1"/>
  <c r="T153" i="1"/>
  <c r="S153" i="1"/>
  <c r="U153" i="1" s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U150" i="1"/>
  <c r="T150" i="1"/>
  <c r="S150" i="1"/>
  <c r="P150" i="1"/>
  <c r="O150" i="1"/>
  <c r="U149" i="1"/>
  <c r="T149" i="1"/>
  <c r="S149" i="1"/>
  <c r="P149" i="1"/>
  <c r="O149" i="1"/>
  <c r="T148" i="1"/>
  <c r="S148" i="1"/>
  <c r="U148" i="1" s="1"/>
  <c r="P148" i="1"/>
  <c r="O148" i="1"/>
  <c r="U147" i="1"/>
  <c r="T147" i="1"/>
  <c r="S147" i="1"/>
  <c r="P147" i="1"/>
  <c r="O147" i="1"/>
  <c r="U146" i="1"/>
  <c r="T146" i="1"/>
  <c r="S146" i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U143" i="1"/>
  <c r="T143" i="1"/>
  <c r="S143" i="1"/>
  <c r="P143" i="1"/>
  <c r="O143" i="1"/>
  <c r="U142" i="1"/>
  <c r="T142" i="1"/>
  <c r="S142" i="1"/>
  <c r="P142" i="1"/>
  <c r="O142" i="1"/>
  <c r="U141" i="1"/>
  <c r="T141" i="1"/>
  <c r="S141" i="1"/>
  <c r="P141" i="1"/>
  <c r="O141" i="1"/>
  <c r="T140" i="1"/>
  <c r="S140" i="1"/>
  <c r="U140" i="1" s="1"/>
  <c r="P140" i="1"/>
  <c r="O140" i="1"/>
  <c r="U139" i="1"/>
  <c r="T139" i="1"/>
  <c r="S139" i="1"/>
  <c r="P139" i="1"/>
  <c r="O139" i="1"/>
  <c r="U138" i="1"/>
  <c r="T138" i="1"/>
  <c r="S138" i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U135" i="1"/>
  <c r="T135" i="1"/>
  <c r="S135" i="1"/>
  <c r="P135" i="1"/>
  <c r="O135" i="1"/>
  <c r="U134" i="1"/>
  <c r="T134" i="1"/>
  <c r="S134" i="1"/>
  <c r="P134" i="1"/>
  <c r="O134" i="1"/>
  <c r="U133" i="1"/>
  <c r="T133" i="1"/>
  <c r="S133" i="1"/>
  <c r="P133" i="1"/>
  <c r="O133" i="1"/>
  <c r="T132" i="1"/>
  <c r="S132" i="1"/>
  <c r="U132" i="1" s="1"/>
  <c r="P132" i="1"/>
  <c r="O132" i="1"/>
  <c r="U131" i="1"/>
  <c r="T131" i="1"/>
  <c r="S131" i="1"/>
  <c r="P131" i="1"/>
  <c r="O131" i="1"/>
  <c r="U130" i="1"/>
  <c r="T130" i="1"/>
  <c r="S130" i="1"/>
  <c r="P130" i="1"/>
  <c r="O130" i="1"/>
  <c r="T129" i="1"/>
  <c r="S129" i="1"/>
  <c r="U129" i="1" s="1"/>
  <c r="P129" i="1"/>
  <c r="O129" i="1"/>
  <c r="T128" i="1"/>
  <c r="S128" i="1"/>
  <c r="U128" i="1" s="1"/>
  <c r="P128" i="1"/>
  <c r="O128" i="1"/>
  <c r="U127" i="1"/>
  <c r="T127" i="1"/>
  <c r="S127" i="1"/>
  <c r="P127" i="1"/>
  <c r="O127" i="1"/>
  <c r="U126" i="1"/>
  <c r="T126" i="1"/>
  <c r="S126" i="1"/>
  <c r="P126" i="1"/>
  <c r="O126" i="1"/>
  <c r="U125" i="1"/>
  <c r="T125" i="1"/>
  <c r="S125" i="1"/>
  <c r="P125" i="1"/>
  <c r="O125" i="1"/>
  <c r="T124" i="1"/>
  <c r="S124" i="1"/>
  <c r="U124" i="1" s="1"/>
  <c r="P124" i="1"/>
  <c r="O124" i="1"/>
  <c r="U123" i="1"/>
  <c r="T123" i="1"/>
  <c r="S123" i="1"/>
  <c r="P123" i="1"/>
  <c r="O123" i="1"/>
  <c r="U122" i="1"/>
  <c r="T122" i="1"/>
  <c r="S122" i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U119" i="1"/>
  <c r="T119" i="1"/>
  <c r="S119" i="1"/>
  <c r="P119" i="1"/>
  <c r="O119" i="1"/>
  <c r="U118" i="1"/>
  <c r="T118" i="1"/>
  <c r="S118" i="1"/>
  <c r="P118" i="1"/>
  <c r="O118" i="1"/>
  <c r="U117" i="1"/>
  <c r="T117" i="1"/>
  <c r="S117" i="1"/>
  <c r="P117" i="1"/>
  <c r="O117" i="1"/>
  <c r="T116" i="1"/>
  <c r="S116" i="1"/>
  <c r="U116" i="1" s="1"/>
  <c r="P116" i="1"/>
  <c r="O116" i="1"/>
  <c r="U115" i="1"/>
  <c r="T115" i="1"/>
  <c r="S115" i="1"/>
  <c r="P115" i="1"/>
  <c r="O115" i="1"/>
  <c r="U114" i="1"/>
  <c r="T114" i="1"/>
  <c r="S114" i="1"/>
  <c r="P114" i="1"/>
  <c r="O114" i="1"/>
  <c r="T113" i="1"/>
  <c r="S113" i="1"/>
  <c r="U113" i="1" s="1"/>
  <c r="P113" i="1"/>
  <c r="O113" i="1"/>
  <c r="T112" i="1"/>
  <c r="S112" i="1"/>
  <c r="U112" i="1" s="1"/>
  <c r="P112" i="1"/>
  <c r="O112" i="1"/>
  <c r="U111" i="1"/>
  <c r="T111" i="1"/>
  <c r="S111" i="1"/>
  <c r="P111" i="1"/>
  <c r="O111" i="1"/>
  <c r="U110" i="1"/>
  <c r="T110" i="1"/>
  <c r="S110" i="1"/>
  <c r="P110" i="1"/>
  <c r="O110" i="1"/>
  <c r="U109" i="1"/>
  <c r="T109" i="1"/>
  <c r="S109" i="1"/>
  <c r="P109" i="1"/>
  <c r="O109" i="1"/>
  <c r="T108" i="1"/>
  <c r="S108" i="1"/>
  <c r="U108" i="1" s="1"/>
  <c r="P108" i="1"/>
  <c r="O108" i="1"/>
  <c r="U107" i="1"/>
  <c r="T107" i="1"/>
  <c r="S107" i="1"/>
  <c r="P107" i="1"/>
  <c r="O107" i="1"/>
  <c r="U106" i="1"/>
  <c r="T106" i="1"/>
  <c r="S106" i="1"/>
  <c r="P106" i="1"/>
  <c r="O106" i="1"/>
  <c r="T105" i="1"/>
  <c r="S105" i="1"/>
  <c r="U105" i="1" s="1"/>
  <c r="P105" i="1"/>
  <c r="O105" i="1"/>
  <c r="T104" i="1"/>
  <c r="S104" i="1"/>
  <c r="U104" i="1" s="1"/>
  <c r="P104" i="1"/>
  <c r="O104" i="1"/>
  <c r="U103" i="1"/>
  <c r="T103" i="1"/>
  <c r="S103" i="1"/>
  <c r="P103" i="1"/>
  <c r="O103" i="1"/>
  <c r="U102" i="1"/>
  <c r="T102" i="1"/>
  <c r="S102" i="1"/>
  <c r="P102" i="1"/>
  <c r="O102" i="1"/>
  <c r="U101" i="1"/>
  <c r="T101" i="1"/>
  <c r="S101" i="1"/>
  <c r="P101" i="1"/>
  <c r="O101" i="1"/>
  <c r="T100" i="1"/>
  <c r="S100" i="1"/>
  <c r="U100" i="1" s="1"/>
  <c r="P100" i="1"/>
  <c r="O100" i="1"/>
  <c r="U99" i="1"/>
  <c r="T99" i="1"/>
  <c r="S99" i="1"/>
  <c r="P99" i="1"/>
  <c r="O99" i="1"/>
  <c r="U98" i="1"/>
  <c r="T98" i="1"/>
  <c r="S98" i="1"/>
  <c r="P98" i="1"/>
  <c r="O98" i="1"/>
  <c r="T97" i="1"/>
  <c r="S97" i="1"/>
  <c r="U97" i="1" s="1"/>
  <c r="P97" i="1"/>
  <c r="O97" i="1"/>
  <c r="T96" i="1"/>
  <c r="S96" i="1"/>
  <c r="U96" i="1" s="1"/>
  <c r="P96" i="1"/>
  <c r="O96" i="1"/>
  <c r="U95" i="1"/>
  <c r="T95" i="1"/>
  <c r="S95" i="1"/>
  <c r="P95" i="1"/>
  <c r="O95" i="1"/>
  <c r="U94" i="1"/>
  <c r="T94" i="1"/>
  <c r="S94" i="1"/>
  <c r="P94" i="1"/>
  <c r="O94" i="1"/>
  <c r="U93" i="1"/>
  <c r="T93" i="1"/>
  <c r="S93" i="1"/>
  <c r="P93" i="1"/>
  <c r="O93" i="1"/>
  <c r="T92" i="1"/>
  <c r="S92" i="1"/>
  <c r="U92" i="1" s="1"/>
  <c r="P92" i="1"/>
  <c r="O92" i="1"/>
  <c r="U91" i="1"/>
  <c r="T91" i="1"/>
  <c r="S91" i="1"/>
  <c r="P91" i="1"/>
  <c r="O91" i="1"/>
  <c r="U90" i="1"/>
  <c r="T90" i="1"/>
  <c r="S90" i="1"/>
  <c r="P90" i="1"/>
  <c r="O90" i="1"/>
  <c r="T89" i="1"/>
  <c r="S89" i="1"/>
  <c r="U89" i="1" s="1"/>
  <c r="P89" i="1"/>
  <c r="O89" i="1"/>
  <c r="T88" i="1"/>
  <c r="S88" i="1"/>
  <c r="U88" i="1" s="1"/>
  <c r="P88" i="1"/>
  <c r="O88" i="1"/>
  <c r="U87" i="1"/>
  <c r="T87" i="1"/>
  <c r="S87" i="1"/>
  <c r="P87" i="1"/>
  <c r="O87" i="1"/>
  <c r="U86" i="1"/>
  <c r="T86" i="1"/>
  <c r="S86" i="1"/>
  <c r="P86" i="1"/>
  <c r="O86" i="1"/>
  <c r="U85" i="1"/>
  <c r="T85" i="1"/>
  <c r="S85" i="1"/>
  <c r="P85" i="1"/>
  <c r="O85" i="1"/>
  <c r="T84" i="1"/>
  <c r="S84" i="1"/>
  <c r="U84" i="1" s="1"/>
  <c r="P84" i="1"/>
  <c r="O84" i="1"/>
  <c r="U83" i="1"/>
  <c r="T83" i="1"/>
  <c r="S83" i="1"/>
  <c r="P83" i="1"/>
  <c r="O83" i="1"/>
  <c r="U82" i="1"/>
  <c r="T82" i="1"/>
  <c r="S82" i="1"/>
  <c r="P82" i="1"/>
  <c r="O82" i="1"/>
  <c r="T81" i="1"/>
  <c r="S81" i="1"/>
  <c r="U81" i="1" s="1"/>
  <c r="P81" i="1"/>
  <c r="O81" i="1"/>
  <c r="T80" i="1"/>
  <c r="S80" i="1"/>
  <c r="U80" i="1" s="1"/>
  <c r="P80" i="1"/>
  <c r="O80" i="1"/>
  <c r="U79" i="1"/>
  <c r="T79" i="1"/>
  <c r="S79" i="1"/>
  <c r="P79" i="1"/>
  <c r="O79" i="1"/>
  <c r="U78" i="1"/>
  <c r="T78" i="1"/>
  <c r="S78" i="1"/>
  <c r="P78" i="1"/>
  <c r="O78" i="1"/>
  <c r="U77" i="1"/>
  <c r="T77" i="1"/>
  <c r="S77" i="1"/>
  <c r="P77" i="1"/>
  <c r="O77" i="1"/>
  <c r="T76" i="1"/>
  <c r="S76" i="1"/>
  <c r="U76" i="1" s="1"/>
  <c r="P76" i="1"/>
  <c r="O76" i="1"/>
  <c r="U75" i="1"/>
  <c r="T75" i="1"/>
  <c r="S75" i="1"/>
  <c r="P75" i="1"/>
  <c r="O75" i="1"/>
  <c r="U74" i="1"/>
  <c r="T74" i="1"/>
  <c r="S74" i="1"/>
  <c r="P74" i="1"/>
  <c r="O74" i="1"/>
  <c r="T73" i="1"/>
  <c r="S73" i="1"/>
  <c r="U73" i="1" s="1"/>
  <c r="P73" i="1"/>
  <c r="O73" i="1"/>
  <c r="T72" i="1"/>
  <c r="S72" i="1"/>
  <c r="U72" i="1" s="1"/>
  <c r="P72" i="1"/>
  <c r="O72" i="1"/>
  <c r="U71" i="1"/>
  <c r="T71" i="1"/>
  <c r="S71" i="1"/>
  <c r="P71" i="1"/>
  <c r="O71" i="1"/>
  <c r="U70" i="1"/>
  <c r="T70" i="1"/>
  <c r="S70" i="1"/>
  <c r="P70" i="1"/>
  <c r="O70" i="1"/>
  <c r="U69" i="1"/>
  <c r="T69" i="1"/>
  <c r="S69" i="1"/>
  <c r="P69" i="1"/>
  <c r="O69" i="1"/>
  <c r="T68" i="1"/>
  <c r="S68" i="1"/>
  <c r="U68" i="1" s="1"/>
  <c r="P68" i="1"/>
  <c r="O68" i="1"/>
  <c r="U67" i="1"/>
  <c r="T67" i="1"/>
  <c r="S67" i="1"/>
  <c r="P67" i="1"/>
  <c r="O67" i="1"/>
  <c r="U66" i="1"/>
  <c r="T66" i="1"/>
  <c r="S66" i="1"/>
  <c r="P66" i="1"/>
  <c r="O66" i="1"/>
  <c r="T65" i="1"/>
  <c r="S65" i="1"/>
  <c r="U65" i="1" s="1"/>
  <c r="P65" i="1"/>
  <c r="O65" i="1"/>
  <c r="T64" i="1"/>
  <c r="S64" i="1"/>
  <c r="U64" i="1" s="1"/>
  <c r="P64" i="1"/>
  <c r="O64" i="1"/>
  <c r="U63" i="1"/>
  <c r="T63" i="1"/>
  <c r="S63" i="1"/>
  <c r="P63" i="1"/>
  <c r="O63" i="1"/>
  <c r="U62" i="1"/>
  <c r="T62" i="1"/>
  <c r="S62" i="1"/>
  <c r="P62" i="1"/>
  <c r="O62" i="1"/>
  <c r="U61" i="1"/>
  <c r="T61" i="1"/>
  <c r="S61" i="1"/>
  <c r="P61" i="1"/>
  <c r="O61" i="1"/>
  <c r="T60" i="1"/>
  <c r="S60" i="1"/>
  <c r="U60" i="1" s="1"/>
  <c r="P60" i="1"/>
  <c r="O60" i="1"/>
  <c r="U59" i="1"/>
  <c r="T59" i="1"/>
  <c r="S59" i="1"/>
  <c r="P59" i="1"/>
  <c r="O59" i="1"/>
  <c r="U58" i="1"/>
  <c r="T58" i="1"/>
  <c r="S58" i="1"/>
  <c r="P58" i="1"/>
  <c r="O58" i="1"/>
  <c r="T57" i="1"/>
  <c r="S57" i="1"/>
  <c r="U57" i="1" s="1"/>
  <c r="P57" i="1"/>
  <c r="O57" i="1"/>
  <c r="T56" i="1"/>
  <c r="S56" i="1"/>
  <c r="U56" i="1" s="1"/>
  <c r="P56" i="1"/>
  <c r="O56" i="1"/>
  <c r="U55" i="1"/>
  <c r="T55" i="1"/>
  <c r="S55" i="1"/>
  <c r="P55" i="1"/>
  <c r="O55" i="1"/>
  <c r="U54" i="1"/>
  <c r="T54" i="1"/>
  <c r="S54" i="1"/>
  <c r="P54" i="1"/>
  <c r="O54" i="1"/>
  <c r="U53" i="1"/>
  <c r="T53" i="1"/>
  <c r="S53" i="1"/>
  <c r="P53" i="1"/>
  <c r="O53" i="1"/>
  <c r="T52" i="1"/>
  <c r="S52" i="1"/>
  <c r="U52" i="1" s="1"/>
  <c r="P52" i="1"/>
  <c r="O52" i="1"/>
  <c r="U51" i="1"/>
  <c r="T51" i="1"/>
  <c r="S51" i="1"/>
  <c r="P51" i="1"/>
  <c r="O51" i="1"/>
  <c r="U50" i="1"/>
  <c r="T50" i="1"/>
  <c r="S50" i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U46" i="1"/>
  <c r="T46" i="1"/>
  <c r="S46" i="1"/>
  <c r="P46" i="1"/>
  <c r="O46" i="1"/>
  <c r="U45" i="1"/>
  <c r="T45" i="1"/>
  <c r="S45" i="1"/>
  <c r="P45" i="1"/>
  <c r="O45" i="1"/>
  <c r="T44" i="1"/>
  <c r="S44" i="1"/>
  <c r="U44" i="1" s="1"/>
  <c r="P44" i="1"/>
  <c r="O44" i="1"/>
  <c r="U43" i="1"/>
  <c r="T43" i="1"/>
  <c r="S43" i="1"/>
  <c r="P43" i="1"/>
  <c r="O43" i="1"/>
  <c r="U42" i="1"/>
  <c r="T42" i="1"/>
  <c r="S42" i="1"/>
  <c r="P42" i="1"/>
  <c r="O42" i="1"/>
  <c r="T41" i="1"/>
  <c r="S41" i="1"/>
  <c r="U41" i="1" s="1"/>
  <c r="P41" i="1"/>
  <c r="O41" i="1"/>
  <c r="T40" i="1"/>
  <c r="S40" i="1"/>
  <c r="U40" i="1" s="1"/>
  <c r="P40" i="1"/>
  <c r="O40" i="1"/>
  <c r="T39" i="1"/>
  <c r="S39" i="1"/>
  <c r="U39" i="1" s="1"/>
  <c r="P39" i="1"/>
  <c r="O39" i="1"/>
  <c r="U38" i="1"/>
  <c r="T38" i="1"/>
  <c r="S38" i="1"/>
  <c r="P38" i="1"/>
  <c r="O38" i="1"/>
  <c r="U37" i="1"/>
  <c r="T37" i="1"/>
  <c r="S37" i="1"/>
  <c r="P37" i="1"/>
  <c r="O37" i="1"/>
  <c r="T36" i="1"/>
  <c r="S36" i="1"/>
  <c r="U36" i="1" s="1"/>
  <c r="P36" i="1"/>
  <c r="O36" i="1"/>
  <c r="U35" i="1"/>
  <c r="T35" i="1"/>
  <c r="S35" i="1"/>
  <c r="P35" i="1"/>
  <c r="O35" i="1"/>
  <c r="U34" i="1"/>
  <c r="T34" i="1"/>
  <c r="S34" i="1"/>
  <c r="P34" i="1"/>
  <c r="O34" i="1"/>
  <c r="T33" i="1"/>
  <c r="S33" i="1"/>
  <c r="U33" i="1" s="1"/>
  <c r="P33" i="1"/>
  <c r="O33" i="1"/>
  <c r="T32" i="1"/>
  <c r="S32" i="1"/>
  <c r="U32" i="1" s="1"/>
  <c r="P32" i="1"/>
  <c r="O32" i="1"/>
  <c r="T31" i="1"/>
  <c r="S31" i="1"/>
  <c r="U31" i="1" s="1"/>
  <c r="P31" i="1"/>
  <c r="O31" i="1"/>
  <c r="U30" i="1"/>
  <c r="T30" i="1"/>
  <c r="S30" i="1"/>
  <c r="P30" i="1"/>
  <c r="O30" i="1"/>
  <c r="U29" i="1"/>
  <c r="T29" i="1"/>
  <c r="S29" i="1"/>
  <c r="P29" i="1"/>
  <c r="O29" i="1"/>
  <c r="T28" i="1"/>
  <c r="S28" i="1"/>
  <c r="U28" i="1" s="1"/>
  <c r="P28" i="1"/>
  <c r="O28" i="1"/>
  <c r="U27" i="1"/>
  <c r="T27" i="1"/>
  <c r="S27" i="1"/>
  <c r="P27" i="1"/>
  <c r="O27" i="1"/>
  <c r="U26" i="1"/>
  <c r="T26" i="1"/>
  <c r="S26" i="1"/>
  <c r="P26" i="1"/>
  <c r="O26" i="1"/>
  <c r="T25" i="1"/>
  <c r="S25" i="1"/>
  <c r="U25" i="1" s="1"/>
  <c r="P25" i="1"/>
  <c r="O25" i="1"/>
  <c r="T24" i="1"/>
  <c r="S24" i="1"/>
  <c r="U24" i="1" s="1"/>
  <c r="P24" i="1"/>
  <c r="O24" i="1"/>
  <c r="T23" i="1"/>
  <c r="S23" i="1"/>
  <c r="U23" i="1" s="1"/>
  <c r="P23" i="1"/>
  <c r="O23" i="1"/>
  <c r="U22" i="1"/>
  <c r="T22" i="1"/>
  <c r="S22" i="1"/>
  <c r="P22" i="1"/>
  <c r="O22" i="1"/>
  <c r="U21" i="1"/>
  <c r="T21" i="1"/>
  <c r="S21" i="1"/>
  <c r="P21" i="1"/>
  <c r="O21" i="1"/>
  <c r="T20" i="1"/>
  <c r="S20" i="1"/>
  <c r="U20" i="1" s="1"/>
  <c r="P20" i="1"/>
  <c r="O20" i="1"/>
  <c r="U19" i="1"/>
  <c r="T19" i="1"/>
  <c r="S19" i="1"/>
  <c r="P19" i="1"/>
  <c r="O19" i="1"/>
  <c r="U18" i="1"/>
  <c r="T18" i="1"/>
  <c r="S18" i="1"/>
  <c r="P18" i="1"/>
  <c r="O18" i="1"/>
  <c r="T17" i="1"/>
  <c r="S17" i="1"/>
  <c r="U17" i="1" s="1"/>
  <c r="P17" i="1"/>
  <c r="O17" i="1"/>
  <c r="T16" i="1"/>
  <c r="S16" i="1"/>
  <c r="U16" i="1" s="1"/>
  <c r="P16" i="1"/>
  <c r="O16" i="1"/>
  <c r="T15" i="1"/>
  <c r="S15" i="1"/>
  <c r="U15" i="1" s="1"/>
  <c r="P15" i="1"/>
  <c r="O15" i="1"/>
  <c r="U14" i="1"/>
  <c r="T14" i="1"/>
  <c r="S14" i="1"/>
  <c r="P14" i="1"/>
  <c r="O14" i="1"/>
  <c r="U13" i="1"/>
  <c r="T13" i="1"/>
  <c r="S13" i="1"/>
  <c r="P13" i="1"/>
  <c r="O13" i="1"/>
  <c r="T12" i="1"/>
  <c r="S12" i="1"/>
  <c r="U12" i="1" s="1"/>
  <c r="P12" i="1"/>
  <c r="O12" i="1"/>
  <c r="U11" i="1"/>
  <c r="T11" i="1"/>
  <c r="S11" i="1"/>
  <c r="P11" i="1"/>
  <c r="O11" i="1"/>
  <c r="U10" i="1"/>
  <c r="T10" i="1"/>
  <c r="S10" i="1"/>
  <c r="P10" i="1"/>
  <c r="O10" i="1"/>
  <c r="T9" i="1"/>
  <c r="S9" i="1"/>
  <c r="U9" i="1" s="1"/>
  <c r="P9" i="1"/>
  <c r="O9" i="1"/>
  <c r="T8" i="1"/>
  <c r="S8" i="1"/>
  <c r="U8" i="1" s="1"/>
  <c r="P8" i="1"/>
  <c r="O8" i="1"/>
  <c r="T7" i="1"/>
  <c r="S7" i="1"/>
  <c r="U7" i="1" s="1"/>
  <c r="P7" i="1"/>
  <c r="O7" i="1"/>
  <c r="U6" i="1"/>
  <c r="T6" i="1"/>
  <c r="S6" i="1"/>
  <c r="P6" i="1"/>
  <c r="O6" i="1"/>
  <c r="U5" i="1"/>
  <c r="T5" i="1"/>
  <c r="S5" i="1"/>
  <c r="P5" i="1"/>
  <c r="O5" i="1"/>
  <c r="T4" i="1"/>
  <c r="S4" i="1"/>
  <c r="U4" i="1" s="1"/>
  <c r="P4" i="1"/>
  <c r="O4" i="1"/>
  <c r="U3" i="1"/>
  <c r="T3" i="1"/>
  <c r="S3" i="1"/>
  <c r="P3" i="1"/>
  <c r="O3" i="1"/>
  <c r="U2" i="1"/>
  <c r="T2" i="1"/>
  <c r="S2" i="1"/>
  <c r="P2" i="1"/>
  <c r="O2" i="1"/>
  <c r="E4" i="16" l="1"/>
  <c r="E2" i="16"/>
  <c r="E10" i="16"/>
  <c r="H10" i="16" s="1"/>
  <c r="G4" i="16"/>
  <c r="G2" i="16"/>
  <c r="H2" i="16"/>
  <c r="H4" i="16"/>
  <c r="G10" i="16"/>
  <c r="F8" i="16"/>
  <c r="E3" i="16"/>
  <c r="H3" i="16" s="1"/>
  <c r="F4" i="16"/>
  <c r="F2" i="16"/>
  <c r="E9" i="16"/>
  <c r="H9" i="16" s="1"/>
  <c r="F10" i="16"/>
  <c r="E8" i="16"/>
  <c r="E7" i="16"/>
  <c r="F7" i="16" s="1"/>
  <c r="E6" i="16"/>
  <c r="H6" i="16" s="1"/>
  <c r="E5" i="16"/>
  <c r="G5" i="16" s="1"/>
  <c r="E13" i="16"/>
  <c r="H13" i="16" s="1"/>
  <c r="E12" i="16"/>
  <c r="H12" i="16" s="1"/>
  <c r="E11" i="16"/>
  <c r="H11" i="16" s="1"/>
  <c r="G3" i="16" l="1"/>
  <c r="F6" i="16"/>
  <c r="G13" i="16"/>
  <c r="G11" i="16"/>
  <c r="G12" i="16"/>
  <c r="F13" i="16"/>
  <c r="F5" i="16"/>
  <c r="F12" i="16"/>
  <c r="H7" i="16"/>
  <c r="G7" i="16"/>
  <c r="F11" i="16"/>
  <c r="G9" i="16"/>
  <c r="H8" i="16"/>
  <c r="G8" i="16"/>
  <c r="H5" i="16"/>
  <c r="F9" i="16"/>
  <c r="F3" i="16"/>
  <c r="G6" i="16"/>
</calcChain>
</file>

<file path=xl/sharedStrings.xml><?xml version="1.0" encoding="utf-8"?>
<sst xmlns="http://schemas.openxmlformats.org/spreadsheetml/2006/main" count="33074" uniqueCount="8418">
  <si>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</si>
  <si>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</si>
  <si>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</si>
  <si>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</si>
  <si>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</si>
  <si>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</si>
  <si>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</si>
  <si>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</si>
  <si>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</si>
  <si>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</si>
  <si>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</si>
  <si>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</si>
  <si>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</si>
  <si>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</si>
  <si>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</si>
  <si>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</si>
  <si>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</si>
  <si>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</si>
  <si>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</si>
  <si>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</si>
  <si>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</si>
  <si>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</si>
  <si>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</si>
  <si>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</si>
  <si>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</si>
  <si>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</si>
  <si>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</si>
  <si>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</si>
  <si>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</si>
  <si>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</si>
  <si>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</si>
  <si>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</si>
  <si>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</si>
  <si>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</si>
  <si>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</si>
  <si>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</si>
  <si>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</si>
  <si>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</si>
  <si>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</si>
  <si>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</si>
  <si>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</si>
  <si>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</si>
  <si>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</si>
  <si>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</si>
  <si>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</si>
  <si>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</si>
  <si>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</si>
  <si>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</si>
  <si>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</si>
  <si>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</si>
  <si>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</si>
  <si>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</si>
  <si>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</si>
  <si>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</si>
  <si>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</si>
  <si>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</si>
  <si>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</si>
  <si>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</si>
  <si>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</si>
  <si>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</si>
  <si>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</si>
  <si>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</si>
  <si>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</si>
  <si>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</si>
  <si>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</si>
  <si>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</si>
  <si>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</si>
  <si>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</si>
  <si>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</si>
  <si>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</si>
  <si>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</si>
  <si>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</si>
  <si>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</si>
  <si>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</si>
  <si>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</si>
  <si>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</si>
  <si>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</si>
  <si>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</si>
  <si>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</si>
  <si>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</si>
  <si>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</si>
  <si>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</si>
  <si>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</si>
  <si>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</si>
  <si>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</si>
  <si>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</si>
  <si>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</si>
  <si>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</si>
  <si>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</si>
  <si>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</si>
  <si>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</si>
  <si>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</si>
  <si>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</si>
  <si>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</si>
  <si>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</si>
  <si>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</si>
  <si>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</si>
  <si>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</si>
  <si>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</si>
  <si>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</si>
  <si>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</si>
  <si>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</si>
  <si>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</si>
  <si>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</si>
  <si>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</si>
  <si>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</si>
  <si>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</si>
  <si>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</si>
  <si>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</si>
  <si>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</si>
  <si>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</si>
  <si>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</si>
  <si>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</si>
  <si>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</si>
  <si>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</si>
  <si>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</si>
  <si>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</si>
  <si>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</si>
  <si>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</si>
  <si>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</si>
  <si>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</si>
  <si>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</si>
  <si>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</si>
  <si>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</si>
  <si>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</si>
  <si>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</si>
  <si>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</si>
  <si>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</si>
  <si>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</si>
  <si>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</si>
  <si>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</si>
  <si>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</si>
  <si>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</si>
  <si>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</si>
  <si>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</si>
  <si>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</si>
  <si>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</si>
  <si>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</si>
  <si>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</si>
  <si>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</si>
  <si>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</si>
  <si>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</si>
  <si>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</si>
  <si>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</si>
  <si>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</si>
  <si>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</si>
  <si>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</si>
  <si>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</si>
  <si>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</si>
  <si>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</si>
  <si>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</si>
  <si>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</si>
  <si>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</si>
  <si>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</si>
  <si>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</si>
  <si>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</si>
  <si>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</si>
  <si>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</si>
  <si>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</si>
  <si>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</si>
  <si>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</si>
  <si>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</si>
  <si>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</si>
  <si>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</si>
  <si>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</si>
  <si>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</si>
  <si>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</si>
  <si>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</si>
  <si>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</si>
  <si>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</si>
  <si>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</si>
  <si>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</si>
  <si>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</si>
  <si>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</si>
  <si>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</si>
  <si>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</si>
  <si>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</si>
  <si>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</si>
  <si>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</si>
  <si>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</si>
  <si>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</si>
  <si>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</si>
  <si>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</si>
  <si>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</si>
  <si>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</si>
  <si>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</si>
  <si>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</si>
  <si>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</si>
  <si>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</si>
  <si>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</si>
  <si>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</si>
  <si>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</si>
  <si>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</si>
  <si>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</si>
  <si>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</si>
  <si>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</si>
  <si>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</si>
  <si>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</si>
  <si>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</si>
  <si>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</si>
  <si>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</si>
  <si>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</si>
  <si>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</si>
  <si>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</si>
  <si>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</si>
  <si>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</si>
  <si>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</si>
  <si>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</si>
  <si>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</si>
  <si>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</si>
  <si>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</si>
  <si>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</si>
  <si>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</si>
  <si>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</si>
  <si>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</si>
  <si>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</si>
  <si>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</si>
  <si>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</si>
  <si>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</si>
  <si>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</si>
  <si>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</si>
  <si>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</si>
  <si>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</si>
  <si>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</si>
  <si>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</si>
  <si>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</si>
  <si>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</si>
  <si>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</si>
  <si>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</si>
  <si>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</si>
  <si>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</si>
  <si>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</si>
  <si>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</si>
  <si>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</si>
  <si>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</si>
  <si>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</si>
  <si>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</si>
  <si>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</si>
  <si>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</si>
  <si>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</si>
  <si>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</si>
  <si>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</si>
  <si>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</si>
  <si>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</si>
  <si>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</si>
  <si>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</si>
  <si>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</si>
  <si>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</si>
  <si>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</si>
  <si>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</si>
  <si>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</si>
  <si>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</si>
  <si>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</si>
  <si>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</si>
  <si>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</si>
  <si>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</si>
  <si>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</si>
  <si>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</si>
  <si>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</si>
  <si>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</si>
  <si>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</si>
  <si>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</si>
  <si>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</si>
  <si>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</si>
  <si>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</si>
  <si>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</si>
  <si>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</si>
  <si>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</si>
  <si>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</si>
  <si>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</si>
  <si>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</si>
  <si>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</si>
  <si>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</si>
  <si>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</si>
  <si>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</si>
  <si>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</si>
  <si>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</si>
  <si>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</si>
  <si>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</si>
  <si>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</si>
  <si>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</si>
  <si>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</si>
  <si>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</si>
  <si>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</si>
  <si>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</si>
  <si>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</si>
  <si>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</si>
  <si>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</si>
  <si>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</si>
  <si>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</si>
  <si>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</si>
  <si>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</si>
  <si>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</si>
  <si>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</si>
  <si>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</si>
  <si>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</si>
  <si>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</si>
  <si>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</si>
  <si>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</si>
  <si>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</si>
  <si>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</si>
  <si>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</si>
  <si>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</si>
  <si>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</si>
  <si>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</si>
  <si>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</si>
  <si>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</si>
  <si>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</si>
  <si>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</si>
  <si>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</si>
  <si>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</si>
  <si>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</si>
  <si>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</si>
  <si>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</si>
  <si>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</si>
  <si>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</si>
  <si>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</si>
  <si>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</si>
  <si>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</si>
  <si>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</si>
  <si>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</si>
  <si>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</si>
  <si>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</si>
  <si>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</si>
  <si>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</si>
  <si>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</si>
  <si>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</si>
  <si>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</si>
  <si>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</si>
  <si>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</si>
  <si>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</si>
  <si>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</si>
  <si>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</si>
  <si>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</si>
  <si>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</si>
  <si>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</si>
  <si>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</si>
  <si>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</si>
  <si>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</si>
  <si>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</si>
  <si>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</si>
  <si>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</si>
  <si>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</si>
  <si>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</si>
  <si>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</si>
  <si>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</si>
  <si>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</si>
  <si>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</si>
  <si>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</si>
  <si>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</si>
  <si>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</si>
  <si>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</si>
  <si>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</si>
  <si>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</si>
  <si>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</si>
  <si>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</si>
  <si>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</si>
  <si>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</si>
  <si>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</si>
  <si>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</si>
  <si>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</si>
  <si>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</si>
  <si>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</si>
  <si>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</si>
  <si>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</si>
  <si>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</si>
  <si>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</si>
  <si>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</si>
  <si>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</si>
  <si>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</si>
  <si>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</si>
  <si>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</si>
  <si>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</si>
  <si>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</si>
  <si>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</si>
  <si>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</si>
  <si>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</si>
  <si>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</si>
  <si>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</si>
  <si>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</si>
  <si>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</si>
  <si>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</si>
  <si>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</si>
  <si>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</si>
  <si>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</si>
  <si>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</si>
  <si>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</si>
  <si>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</si>
  <si>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</si>
  <si>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</si>
  <si>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</si>
  <si>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</si>
  <si>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</si>
  <si>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</si>
  <si>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</si>
  <si>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</si>
  <si>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</si>
  <si>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</si>
  <si>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</si>
  <si>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</si>
  <si>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</si>
  <si>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</si>
  <si>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</si>
  <si>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</si>
  <si>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</si>
  <si>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</si>
  <si>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</si>
  <si>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</si>
  <si>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</si>
  <si>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</si>
  <si>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</si>
  <si>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</si>
  <si>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</si>
  <si>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</si>
  <si>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</si>
  <si>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</si>
  <si>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</si>
  <si>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</si>
  <si>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</si>
  <si>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</si>
  <si>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</si>
  <si>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</si>
  <si>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</si>
  <si>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</si>
  <si>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</si>
  <si>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</si>
  <si>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</si>
  <si>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</si>
  <si>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</si>
  <si>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</si>
  <si>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</si>
  <si>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</si>
  <si>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</si>
  <si>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</si>
  <si>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</si>
  <si>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</si>
  <si>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</si>
  <si>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</si>
  <si>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</si>
  <si>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</si>
  <si>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</si>
  <si>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</si>
  <si>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</si>
  <si>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</si>
  <si>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</si>
  <si>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</si>
  <si>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</si>
  <si>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</si>
  <si>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</si>
  <si>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</si>
  <si>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</si>
  <si>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</si>
  <si>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</si>
  <si>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</si>
  <si>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</si>
  <si>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</si>
  <si>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</si>
  <si>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</si>
  <si>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</si>
  <si>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</si>
  <si>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</si>
  <si>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</si>
  <si>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</si>
  <si>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</si>
  <si>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</si>
  <si>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</si>
  <si>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</si>
  <si>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</si>
  <si>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</si>
  <si>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</si>
  <si>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</si>
  <si>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</si>
  <si>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</si>
  <si>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</si>
  <si>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</si>
  <si>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</si>
  <si>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</si>
  <si>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</si>
  <si>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</si>
  <si>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</si>
  <si>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</si>
  <si>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</si>
  <si>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</si>
  <si>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</si>
  <si>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</si>
  <si>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</si>
  <si>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</si>
  <si>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</si>
  <si>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</si>
  <si>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</si>
  <si>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</si>
  <si>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</si>
  <si>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</si>
  <si>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</si>
  <si>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</si>
  <si>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</si>
  <si>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</si>
  <si>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</si>
  <si>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</si>
  <si>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</si>
  <si>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</si>
  <si>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</si>
  <si>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</si>
  <si>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</si>
  <si>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</si>
  <si>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</si>
  <si>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</si>
  <si>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</si>
  <si>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</si>
  <si>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</si>
  <si>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</si>
  <si>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</si>
  <si>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</si>
  <si>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</si>
  <si>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</si>
  <si>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</si>
  <si>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</si>
  <si>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</si>
  <si>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</si>
  <si>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</si>
  <si>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</si>
  <si>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</si>
  <si>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</si>
  <si>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</si>
  <si>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</si>
  <si>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</si>
  <si>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</si>
  <si>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</si>
  <si>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</si>
  <si>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</si>
  <si>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</si>
  <si>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</si>
  <si>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</si>
  <si>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</si>
  <si>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</si>
  <si>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</si>
  <si>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</si>
  <si>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</si>
  <si>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</si>
  <si>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</si>
  <si>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</si>
  <si>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</si>
  <si>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</si>
  <si>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</si>
  <si>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</si>
  <si>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</si>
  <si>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</si>
  <si>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</si>
  <si>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</si>
  <si>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</si>
  <si>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</si>
  <si>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</si>
  <si>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</si>
  <si>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</si>
  <si>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</si>
  <si>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</si>
  <si>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</si>
  <si>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</si>
  <si>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</si>
  <si>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</si>
  <si>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</si>
  <si>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</si>
  <si>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</si>
  <si>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</si>
  <si>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</si>
  <si>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</si>
  <si>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</si>
  <si>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</si>
  <si>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</si>
  <si>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</si>
  <si>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</si>
  <si>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</si>
  <si>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</si>
  <si>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</si>
  <si>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</si>
  <si>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</si>
  <si>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</si>
  <si>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</si>
  <si>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</si>
  <si>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</si>
  <si>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</si>
  <si>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</si>
  <si>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</si>
  <si>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</si>
  <si>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</si>
  <si>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</si>
  <si>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</si>
  <si>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</si>
  <si>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</si>
  <si>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</si>
  <si>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</si>
  <si>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</si>
  <si>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</si>
  <si>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</si>
  <si>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</si>
  <si>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</si>
  <si>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</si>
  <si>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</si>
  <si>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</si>
  <si>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</si>
  <si>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</si>
  <si>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</si>
  <si>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</si>
  <si>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</si>
  <si>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</si>
  <si>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</si>
  <si>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</si>
  <si>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</si>
  <si>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</si>
  <si>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</si>
  <si>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</si>
  <si>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</si>
  <si>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</si>
  <si>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</si>
  <si>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</si>
  <si>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</si>
  <si>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</si>
  <si>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</si>
  <si>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</si>
  <si>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</si>
  <si>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</si>
  <si>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</si>
  <si>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</si>
  <si>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</si>
  <si>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</si>
  <si>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</si>
  <si>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</si>
  <si>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</si>
  <si>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</si>
  <si>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</si>
  <si>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</si>
  <si>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</si>
  <si>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</si>
  <si>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</si>
  <si>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</si>
  <si>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</si>
  <si>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</si>
  <si>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</si>
  <si>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</si>
  <si>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</si>
  <si>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</si>
  <si>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</si>
  <si>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</si>
  <si>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</si>
  <si>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</si>
  <si>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</si>
  <si>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</si>
  <si>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</si>
  <si>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</si>
  <si>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</si>
  <si>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</si>
  <si>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</si>
  <si>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</si>
  <si>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</si>
  <si>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</si>
  <si>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</si>
  <si>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</si>
  <si>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</si>
  <si>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</si>
  <si>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</si>
  <si>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</si>
  <si>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</si>
  <si>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</si>
  <si>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</si>
  <si>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</si>
  <si>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</si>
  <si>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</si>
  <si>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</si>
  <si>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</si>
  <si>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</si>
  <si>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</si>
  <si>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</si>
  <si>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</si>
  <si>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</si>
  <si>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</si>
  <si>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</si>
  <si>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</si>
  <si>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</si>
  <si>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</si>
  <si>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</si>
  <si>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</si>
  <si>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</si>
  <si>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</si>
  <si>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</si>
  <si>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</si>
  <si>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</si>
  <si>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</si>
  <si>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</si>
  <si>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</si>
  <si>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</si>
  <si>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</si>
  <si>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</si>
  <si>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</si>
  <si>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</si>
  <si>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</si>
  <si>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</si>
  <si>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</si>
  <si>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</si>
  <si>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</si>
  <si>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</si>
  <si>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</si>
  <si>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</si>
  <si>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</si>
  <si>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</si>
  <si>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</si>
  <si>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</si>
  <si>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</si>
  <si>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</si>
  <si>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</si>
  <si>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</si>
  <si>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</si>
  <si>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</si>
  <si>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</si>
  <si>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</si>
  <si>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</si>
  <si>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</si>
  <si>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</si>
  <si>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</si>
  <si>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</si>
  <si>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</si>
  <si>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</si>
  <si>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</si>
  <si>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</si>
  <si>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</si>
  <si>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</si>
  <si>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</si>
  <si>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</si>
  <si>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</si>
  <si>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</si>
  <si>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</si>
  <si>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</si>
  <si>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</si>
  <si>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</si>
  <si>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</si>
  <si>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</si>
  <si>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</si>
  <si>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</si>
  <si>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</si>
  <si>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</si>
  <si>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</si>
  <si>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</si>
  <si>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</si>
  <si>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</si>
  <si>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</si>
  <si>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</si>
  <si>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</si>
  <si>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</si>
  <si>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</si>
  <si>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</si>
  <si>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</si>
  <si>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</si>
  <si>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</si>
  <si>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</si>
  <si>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</si>
  <si>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</si>
  <si>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</si>
  <si>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</si>
  <si>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</si>
  <si>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</si>
  <si>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</si>
  <si>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</si>
  <si>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</si>
  <si>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</si>
  <si>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</si>
  <si>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</si>
  <si>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</si>
  <si>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</si>
  <si>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</si>
  <si>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</si>
  <si>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</si>
  <si>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</si>
  <si>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</si>
  <si>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</si>
  <si>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</si>
  <si>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</si>
  <si>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</si>
  <si>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</si>
  <si>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</si>
  <si>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</si>
  <si>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</si>
  <si>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</si>
  <si>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</si>
  <si>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</si>
  <si>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</si>
  <si>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</si>
  <si>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</si>
  <si>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</si>
  <si>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</si>
  <si>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</si>
  <si>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</si>
  <si>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</si>
  <si>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</si>
  <si>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</si>
  <si>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</si>
  <si>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</si>
  <si>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</si>
  <si>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</si>
  <si>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</si>
  <si>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</si>
  <si>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</si>
  <si>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</si>
  <si>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</si>
  <si>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</si>
  <si>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</si>
  <si>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</si>
  <si>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</si>
  <si>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</si>
  <si>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</si>
  <si>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</si>
  <si>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</si>
  <si>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</si>
  <si>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</si>
  <si>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</si>
  <si>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</si>
  <si>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</si>
  <si>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</si>
  <si>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</si>
  <si>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</si>
  <si>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</si>
  <si>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</si>
  <si>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</si>
  <si>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</si>
  <si>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</si>
  <si>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</si>
  <si>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</si>
  <si>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</si>
  <si>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</si>
  <si>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</si>
  <si>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</si>
  <si>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</si>
  <si>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</si>
  <si>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</si>
  <si>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</si>
  <si>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</si>
  <si>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</si>
  <si>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</si>
  <si>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</si>
  <si>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</si>
  <si>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</si>
  <si>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</si>
  <si>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</si>
  <si>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</si>
  <si>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</si>
  <si>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</si>
  <si>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</si>
  <si>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</si>
  <si>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</si>
  <si>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</si>
  <si>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</si>
  <si>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</si>
  <si>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</si>
  <si>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</si>
  <si>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</si>
  <si>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</si>
  <si>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</si>
  <si>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</si>
  <si>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</si>
  <si>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</si>
  <si>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</si>
  <si>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</si>
  <si>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</si>
  <si>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</si>
  <si>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</si>
  <si>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</si>
  <si>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</si>
  <si>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</si>
  <si>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</si>
  <si>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</si>
  <si>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</si>
  <si>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</si>
  <si>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</si>
  <si>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</si>
  <si>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</si>
  <si>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</si>
  <si>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</si>
  <si>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</si>
  <si>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</si>
  <si>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</si>
  <si>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</si>
  <si>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</si>
  <si>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</si>
  <si>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</si>
  <si>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</si>
  <si>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</si>
  <si>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</si>
  <si>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</si>
  <si>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</si>
  <si>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</si>
  <si>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</si>
  <si>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</si>
  <si>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</si>
  <si>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</si>
  <si>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</si>
  <si>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</si>
  <si>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</si>
  <si>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</si>
  <si>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</si>
  <si>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</si>
  <si>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</si>
  <si>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</si>
  <si>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</si>
  <si>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</si>
  <si>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</si>
  <si>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</si>
  <si>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</si>
  <si>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</si>
  <si>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</si>
  <si>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</si>
  <si>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</si>
  <si>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</si>
  <si>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</si>
  <si>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</si>
  <si>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</si>
  <si>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</si>
  <si>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</si>
  <si>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</si>
  <si>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</si>
  <si>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</si>
  <si>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</si>
  <si>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</si>
  <si>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</si>
  <si>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</si>
  <si>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</si>
  <si>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</si>
  <si>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</si>
  <si>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</si>
  <si>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</si>
  <si>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</si>
  <si>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</si>
  <si>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</si>
  <si>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</si>
  <si>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</si>
  <si>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</si>
  <si>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</si>
  <si>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</si>
  <si>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</si>
  <si>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</si>
  <si>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</si>
  <si>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</si>
  <si>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</si>
  <si>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</si>
  <si>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</si>
  <si>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</si>
  <si>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</si>
  <si>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</si>
  <si>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</si>
  <si>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</si>
  <si>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</si>
  <si>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</si>
  <si>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</si>
  <si>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</si>
  <si>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</si>
  <si>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</si>
  <si>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</si>
  <si>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</si>
  <si>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</si>
  <si>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</si>
  <si>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</si>
  <si>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</si>
  <si>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</si>
  <si>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</si>
  <si>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</si>
  <si>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</si>
  <si>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</si>
  <si>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</si>
  <si>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</si>
  <si>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</si>
  <si>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</si>
  <si>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</si>
  <si>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</si>
  <si>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</si>
  <si>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</si>
  <si>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</si>
  <si>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</si>
  <si>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</si>
  <si>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</si>
  <si>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</si>
  <si>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</si>
  <si>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</si>
  <si>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</si>
  <si>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</si>
  <si>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</si>
  <si>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</si>
  <si>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</si>
  <si>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</si>
  <si>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</si>
  <si>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</si>
  <si>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</si>
  <si>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</si>
  <si>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</si>
  <si>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</si>
  <si>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</si>
  <si>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</si>
  <si>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</si>
  <si>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</si>
  <si>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</si>
  <si>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</si>
  <si>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</si>
  <si>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</si>
  <si>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</si>
  <si>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</si>
  <si>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</si>
  <si>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</si>
  <si>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</si>
  <si>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</si>
  <si>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</si>
  <si>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</si>
  <si>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</si>
  <si>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</si>
  <si>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</si>
  <si>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</si>
  <si>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</si>
  <si>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</si>
  <si>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</si>
  <si>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</si>
  <si>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</si>
  <si>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</si>
  <si>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</si>
  <si>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</si>
  <si>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</si>
  <si>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</si>
  <si>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</si>
  <si>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</si>
  <si>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</si>
  <si>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</si>
  <si>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</si>
  <si>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</si>
  <si>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</si>
  <si>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</si>
  <si>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</si>
  <si>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</si>
  <si>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</si>
  <si>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</si>
  <si>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</si>
  <si>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</si>
  <si>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</si>
  <si>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</si>
  <si>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</si>
  <si>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</si>
  <si>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</si>
  <si>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</si>
  <si>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</si>
  <si>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</si>
  <si>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</si>
  <si>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</si>
  <si>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</si>
  <si>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</si>
  <si>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</si>
  <si>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</si>
  <si>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</si>
  <si>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</si>
  <si>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</si>
  <si>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</si>
  <si>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</si>
  <si>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</si>
  <si>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</si>
  <si>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</si>
  <si>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</si>
  <si>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</si>
  <si>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</si>
  <si>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</si>
  <si>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</si>
  <si>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</si>
  <si>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</si>
  <si>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</si>
  <si>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</si>
  <si>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</si>
  <si>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</si>
  <si>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</si>
  <si>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</si>
  <si>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</si>
  <si>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</si>
  <si>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</si>
  <si>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</si>
  <si>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</si>
  <si>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</si>
  <si>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</si>
  <si>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</si>
  <si>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</si>
  <si>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</si>
  <si>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</si>
  <si>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</si>
  <si>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</si>
  <si>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</si>
  <si>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</si>
  <si>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</si>
  <si>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</si>
  <si>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</si>
  <si>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</si>
  <si>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</si>
  <si>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</si>
  <si>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</si>
  <si>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</si>
  <si>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</si>
  <si>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</si>
  <si>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</si>
  <si>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</si>
  <si>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</si>
  <si>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</si>
  <si>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</si>
  <si>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</si>
  <si>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</si>
  <si>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</si>
  <si>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</si>
  <si>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</si>
  <si>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</si>
  <si>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</si>
  <si>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</si>
  <si>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</si>
  <si>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</si>
  <si>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</si>
  <si>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</si>
  <si>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</si>
  <si>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</si>
  <si>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</si>
  <si>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</si>
  <si>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</si>
  <si>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</si>
  <si>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</si>
  <si>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</si>
  <si>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</si>
  <si>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</si>
  <si>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</si>
  <si>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</si>
  <si>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</si>
  <si>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</si>
  <si>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</si>
  <si>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</si>
  <si>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</si>
  <si>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</si>
  <si>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</si>
  <si>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</si>
  <si>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</si>
  <si>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</si>
  <si>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</si>
  <si>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</si>
  <si>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</si>
  <si>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</si>
  <si>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</si>
  <si>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</si>
  <si>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</si>
  <si>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</si>
  <si>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</si>
  <si>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</si>
  <si>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</si>
  <si>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</si>
  <si>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</si>
  <si>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</si>
  <si>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</si>
  <si>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</si>
  <si>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</si>
  <si>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</si>
  <si>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</si>
  <si>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</si>
  <si>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</si>
  <si>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</si>
  <si>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</si>
  <si>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</si>
  <si>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</si>
  <si>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</si>
  <si>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</si>
  <si>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</si>
  <si>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</si>
  <si>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</si>
  <si>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</si>
  <si>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</si>
  <si>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</si>
  <si>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</si>
  <si>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</si>
  <si>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</si>
  <si>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</si>
  <si>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</si>
  <si>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</si>
  <si>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</si>
  <si>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</si>
  <si>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</si>
  <si>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</si>
  <si>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</si>
  <si>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</si>
  <si>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</si>
  <si>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</si>
  <si>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</si>
  <si>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</si>
  <si>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</si>
  <si>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</si>
  <si>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</si>
  <si>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</si>
  <si>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</si>
  <si>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</si>
  <si>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</si>
  <si>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</si>
  <si>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</si>
  <si>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</si>
  <si>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</si>
  <si>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</si>
  <si>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</si>
  <si>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</si>
  <si>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</si>
  <si>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</si>
  <si>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</si>
  <si>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</si>
  <si>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</si>
  <si>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</si>
  <si>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</si>
  <si>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</si>
  <si>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</si>
  <si>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</si>
  <si>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</si>
  <si>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</si>
  <si>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</si>
  <si>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</si>
  <si>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</si>
  <si>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</si>
  <si>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</si>
  <si>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</si>
  <si>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</si>
  <si>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</si>
  <si>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</si>
  <si>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</si>
  <si>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</si>
  <si>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</si>
  <si>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</si>
  <si>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</si>
  <si>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</si>
  <si>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</si>
  <si>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</si>
  <si>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</si>
  <si>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</si>
  <si>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</si>
  <si>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</si>
  <si>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</si>
  <si>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</si>
  <si>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</si>
  <si>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</si>
  <si>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</si>
  <si>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</si>
  <si>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</si>
  <si>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</si>
  <si>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</si>
  <si>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</si>
  <si>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</si>
  <si>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</si>
  <si>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</si>
  <si>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</si>
  <si>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</si>
  <si>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</si>
  <si>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</si>
  <si>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</si>
  <si>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</si>
  <si>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</si>
  <si>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</si>
  <si>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</si>
  <si>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</si>
  <si>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</si>
  <si>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</si>
  <si>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</si>
  <si>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</si>
  <si>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</si>
  <si>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</si>
  <si>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</si>
  <si>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</si>
  <si>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</si>
  <si>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</si>
  <si>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</si>
  <si>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</si>
  <si>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</si>
  <si>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</si>
  <si>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</si>
  <si>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</si>
  <si>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</si>
  <si>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</si>
  <si>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</si>
  <si>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</si>
  <si>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</si>
  <si>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</si>
  <si>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</si>
  <si>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</si>
  <si>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</si>
  <si>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</si>
  <si>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</si>
  <si>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</si>
  <si>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</si>
  <si>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</si>
  <si>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</si>
  <si>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</si>
  <si>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</si>
  <si>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</si>
  <si>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</si>
  <si>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</si>
  <si>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</si>
  <si>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</si>
  <si>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</si>
  <si>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</si>
  <si>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</si>
  <si>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</si>
  <si>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</si>
  <si>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</si>
  <si>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</si>
  <si>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</si>
  <si>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</si>
  <si>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</si>
  <si>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</si>
  <si>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</si>
  <si>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</si>
  <si>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</si>
  <si>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</si>
  <si>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</si>
  <si>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</si>
  <si>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</si>
  <si>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</si>
  <si>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</si>
  <si>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</si>
  <si>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</si>
  <si>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</si>
  <si>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</si>
  <si>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</si>
  <si>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</si>
  <si>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</si>
  <si>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</si>
  <si>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</si>
  <si>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</si>
  <si>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</si>
  <si>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</si>
  <si>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</si>
  <si>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</si>
  <si>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</si>
  <si>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</si>
  <si>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</si>
  <si>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</si>
  <si>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</si>
  <si>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</si>
  <si>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</si>
  <si>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</si>
  <si>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</si>
  <si>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</si>
  <si>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</si>
  <si>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</si>
  <si>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</si>
  <si>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</si>
  <si>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</si>
  <si>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</si>
  <si>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</si>
  <si>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</si>
  <si>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</si>
  <si>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</si>
  <si>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</si>
  <si>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</si>
  <si>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</si>
  <si>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</si>
  <si>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</si>
  <si>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</si>
  <si>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</si>
  <si>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</si>
  <si>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</si>
  <si>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</si>
  <si>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</si>
  <si>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</si>
  <si>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</si>
  <si>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</si>
  <si>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</si>
  <si>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</si>
  <si>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</si>
  <si>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</si>
  <si>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</si>
  <si>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</si>
  <si>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</si>
  <si>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</si>
  <si>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</si>
  <si>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</si>
  <si>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</si>
  <si>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</si>
  <si>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</si>
  <si>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</si>
  <si>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</si>
  <si>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</si>
  <si>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</si>
  <si>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</si>
  <si>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</si>
  <si>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</si>
  <si>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</si>
  <si>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</si>
  <si>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</si>
  <si>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</si>
  <si>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</si>
  <si>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</si>
  <si>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</si>
  <si>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</si>
  <si>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</si>
  <si>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</si>
  <si>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</si>
  <si>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</si>
  <si>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</si>
  <si>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</si>
  <si>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</si>
  <si>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</si>
  <si>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</si>
  <si>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</si>
  <si>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</si>
  <si>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</si>
  <si>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</si>
  <si>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</si>
  <si>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</si>
  <si>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</si>
  <si>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</si>
  <si>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</si>
  <si>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</si>
  <si>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</si>
  <si>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</si>
  <si>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</si>
  <si>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</si>
  <si>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</si>
  <si>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</si>
  <si>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</si>
  <si>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</si>
  <si>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</si>
  <si>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</si>
  <si>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</si>
  <si>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</si>
  <si>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</si>
  <si>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</si>
  <si>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</si>
  <si>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</si>
  <si>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</si>
  <si>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</si>
  <si>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</si>
  <si>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</si>
  <si>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</si>
  <si>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</si>
  <si>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</si>
  <si>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</si>
  <si>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</si>
  <si>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</si>
  <si>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</si>
  <si>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</si>
  <si>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</si>
  <si>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</si>
  <si>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</si>
  <si>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</si>
  <si>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</si>
  <si>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</si>
  <si>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</si>
  <si>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</si>
  <si>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</si>
  <si>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</si>
  <si>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</si>
  <si>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</si>
  <si>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</si>
  <si>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</si>
  <si>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</si>
  <si>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</si>
  <si>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</si>
  <si>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</si>
  <si>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</si>
  <si>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</si>
  <si>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</si>
  <si>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</si>
  <si>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</si>
  <si>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</si>
  <si>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</si>
  <si>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</si>
  <si>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</si>
  <si>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</si>
  <si>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</si>
  <si>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</si>
  <si>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</si>
  <si>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</si>
  <si>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</si>
  <si>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</si>
  <si>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</si>
  <si>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</si>
  <si>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</si>
  <si>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</si>
  <si>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</si>
  <si>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</si>
  <si>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</si>
  <si>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</si>
  <si>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</si>
  <si>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</si>
  <si>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</si>
  <si>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</si>
  <si>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</si>
  <si>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</si>
  <si>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</si>
  <si>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</si>
  <si>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</si>
  <si>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</si>
  <si>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</si>
  <si>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</si>
  <si>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</si>
  <si>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</si>
  <si>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</si>
  <si>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</si>
  <si>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</si>
  <si>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</si>
  <si>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</si>
  <si>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</si>
  <si>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</si>
  <si>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</si>
  <si>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</si>
  <si>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</si>
  <si>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</si>
  <si>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</si>
  <si>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</si>
  <si>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</si>
  <si>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</si>
  <si>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</si>
  <si>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</si>
  <si>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</si>
  <si>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</si>
  <si>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</si>
  <si>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</si>
  <si>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</si>
  <si>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</si>
  <si>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</si>
  <si>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</si>
  <si>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</si>
  <si>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</si>
  <si>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</si>
  <si>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</si>
  <si>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</si>
  <si>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</si>
  <si>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</si>
  <si>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</si>
  <si>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</si>
  <si>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</si>
  <si>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</si>
  <si>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</si>
  <si>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</si>
  <si>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</si>
  <si>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</si>
  <si>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</si>
  <si>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</si>
  <si>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</si>
  <si>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</si>
  <si>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</si>
  <si>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</si>
  <si>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</si>
  <si>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</si>
  <si>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</si>
  <si>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</si>
  <si>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</si>
  <si>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</si>
  <si>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</si>
  <si>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</si>
  <si>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</si>
  <si>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</si>
  <si>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</si>
  <si>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</si>
  <si>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</si>
  <si>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</si>
  <si>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</si>
  <si>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</si>
  <si>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</si>
  <si>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</si>
  <si>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</si>
  <si>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</si>
  <si>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</si>
  <si>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</si>
  <si>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</si>
  <si>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</si>
  <si>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</si>
  <si>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</si>
  <si>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</si>
  <si>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</si>
  <si>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</si>
  <si>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</si>
  <si>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</si>
  <si>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</si>
  <si>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</si>
  <si>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</si>
  <si>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</si>
  <si>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</si>
  <si>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</si>
  <si>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</si>
  <si>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</si>
  <si>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</si>
  <si>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</si>
  <si>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</si>
  <si>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</si>
  <si>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</si>
  <si>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</si>
  <si>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</si>
  <si>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</si>
  <si>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</si>
  <si>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</si>
  <si>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</si>
  <si>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</si>
  <si>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</si>
  <si>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</si>
  <si>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</si>
  <si>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</si>
  <si>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</si>
  <si>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</si>
  <si>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</si>
  <si>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</si>
  <si>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</si>
  <si>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</si>
  <si>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</si>
  <si>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</si>
  <si>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</si>
  <si>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</si>
  <si>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</si>
  <si>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</si>
  <si>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</si>
  <si>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</si>
  <si>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</si>
  <si>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</si>
  <si>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</si>
  <si>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</si>
  <si>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</si>
  <si>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</si>
  <si>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</si>
  <si>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</si>
  <si>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</si>
  <si>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</si>
  <si>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</si>
  <si>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</si>
  <si>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</si>
  <si>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</si>
  <si>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</si>
  <si>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</si>
  <si>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</si>
  <si>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</si>
  <si>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</si>
  <si>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</si>
  <si>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</si>
  <si>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</si>
  <si>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</si>
  <si>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</si>
  <si>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</si>
  <si>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</si>
  <si>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</si>
  <si>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</si>
  <si>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</si>
  <si>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</si>
  <si>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</si>
  <si>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</si>
  <si>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</si>
  <si>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</si>
  <si>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</si>
  <si>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</si>
  <si>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</si>
  <si>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</si>
  <si>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</si>
  <si>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</si>
  <si>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</si>
  <si>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</si>
  <si>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</si>
  <si>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</si>
  <si>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</si>
  <si>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</si>
  <si>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</si>
  <si>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</si>
  <si>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</si>
  <si>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</si>
  <si>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</si>
  <si>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</si>
  <si>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</si>
  <si>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</si>
  <si>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</si>
  <si>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</si>
  <si>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</si>
  <si>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</si>
  <si>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</si>
  <si>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</si>
  <si>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</si>
  <si>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</si>
  <si>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</si>
  <si>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</si>
  <si>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</si>
  <si>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</si>
  <si>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</si>
  <si>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</si>
  <si>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</si>
  <si>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</si>
  <si>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</si>
  <si>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</si>
  <si>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</si>
  <si>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</si>
  <si>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</si>
  <si>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</si>
  <si>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</si>
  <si>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</si>
  <si>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</si>
  <si>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</si>
  <si>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</si>
  <si>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</si>
  <si>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</si>
  <si>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</si>
  <si>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</si>
  <si>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</si>
  <si>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</si>
  <si>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</si>
  <si>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</si>
  <si>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</si>
  <si>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</si>
  <si>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</si>
  <si>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</si>
  <si>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</si>
  <si>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</si>
  <si>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</si>
  <si>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</si>
  <si>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</si>
  <si>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</si>
  <si>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</si>
  <si>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</si>
  <si>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</si>
  <si>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</si>
  <si>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</si>
  <si>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</si>
  <si>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</si>
  <si>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</si>
  <si>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</si>
  <si>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</si>
  <si>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</si>
  <si>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</si>
  <si>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</si>
  <si>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</si>
  <si>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</si>
  <si>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</si>
  <si>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</si>
  <si>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</si>
  <si>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</si>
  <si>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</si>
  <si>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</si>
  <si>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</si>
  <si>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</si>
  <si>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</si>
  <si>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</si>
  <si>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</si>
  <si>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</si>
  <si>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</si>
  <si>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</si>
  <si>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</si>
  <si>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</si>
  <si>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</si>
  <si>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</si>
  <si>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</si>
  <si>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</si>
  <si>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</si>
  <si>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</si>
  <si>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</si>
  <si>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</si>
  <si>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</si>
  <si>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</si>
  <si>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</si>
  <si>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</si>
  <si>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</si>
  <si>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</si>
  <si>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</si>
  <si>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</si>
  <si>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</si>
  <si>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</si>
  <si>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</si>
  <si>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</si>
  <si>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</si>
  <si>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</si>
  <si>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</si>
  <si>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</si>
  <si>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</si>
  <si>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</si>
  <si>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</si>
  <si>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</si>
  <si>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</si>
  <si>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</si>
  <si>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</si>
  <si>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</si>
  <si>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</si>
  <si>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</si>
  <si>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</si>
  <si>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</si>
  <si>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</si>
  <si>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</si>
  <si>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</si>
  <si>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</si>
  <si>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</si>
  <si>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</si>
  <si>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</si>
  <si>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</si>
  <si>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</si>
  <si>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</si>
  <si>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</si>
  <si>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</si>
  <si>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</si>
  <si>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</si>
  <si>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</si>
  <si>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</si>
  <si>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</si>
  <si>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</si>
  <si>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</si>
  <si>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</si>
  <si>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</si>
  <si>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</si>
  <si>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</si>
  <si>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</si>
  <si>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</si>
  <si>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</si>
  <si>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</si>
  <si>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</si>
  <si>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</si>
  <si>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</si>
  <si>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</si>
  <si>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</si>
  <si>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</si>
  <si>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</si>
  <si>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</si>
  <si>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</si>
  <si>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</si>
  <si>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</si>
  <si>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</si>
  <si>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</si>
  <si>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</si>
  <si>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</si>
  <si>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</si>
  <si>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</si>
  <si>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</si>
  <si>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</si>
  <si>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</si>
  <si>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</si>
  <si>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</si>
  <si>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</si>
  <si>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</si>
  <si>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</si>
  <si>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</si>
  <si>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</si>
  <si>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</si>
  <si>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</si>
  <si>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</si>
  <si>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</si>
  <si>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</si>
  <si>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</si>
  <si>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</si>
  <si>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</si>
  <si>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</si>
  <si>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</si>
  <si>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</si>
  <si>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</si>
  <si>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</si>
  <si>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</si>
  <si>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</si>
  <si>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</si>
  <si>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</si>
  <si>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</si>
  <si>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</si>
  <si>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</si>
  <si>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</si>
  <si>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</si>
  <si>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</si>
  <si>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</si>
  <si>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</si>
  <si>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</si>
  <si>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</si>
  <si>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</si>
  <si>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</si>
  <si>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</si>
  <si>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</si>
  <si>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</si>
  <si>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</si>
  <si>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</si>
  <si>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</si>
  <si>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</si>
  <si>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</si>
  <si>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</si>
  <si>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</si>
  <si>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</si>
  <si>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</si>
  <si>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</si>
  <si>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</si>
  <si>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</si>
  <si>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</si>
  <si>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</si>
  <si>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</si>
  <si>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</si>
  <si>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</si>
  <si>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</si>
  <si>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</si>
  <si>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</si>
  <si>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</si>
  <si>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</si>
  <si>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</si>
  <si>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</si>
  <si>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</si>
  <si>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</si>
  <si>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</si>
  <si>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</si>
  <si>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</si>
  <si>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</si>
  <si>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</si>
  <si>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</si>
  <si>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</si>
  <si>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</si>
  <si>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</si>
  <si>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</si>
  <si>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</si>
  <si>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</si>
  <si>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</si>
  <si>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</si>
  <si>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</si>
  <si>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</si>
  <si>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</si>
  <si>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</si>
  <si>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</si>
  <si>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</si>
  <si>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</si>
  <si>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</si>
  <si>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</si>
  <si>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</si>
  <si>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</si>
  <si>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</si>
  <si>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</si>
  <si>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</si>
  <si>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</si>
  <si>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</si>
  <si>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</si>
  <si>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</si>
  <si>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</si>
  <si>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</si>
  <si>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</si>
  <si>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</si>
  <si>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</si>
  <si>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</si>
  <si>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</si>
  <si>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</si>
  <si>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</si>
  <si>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</si>
  <si>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</si>
  <si>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</si>
  <si>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</si>
  <si>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</si>
  <si>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</si>
  <si>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</si>
  <si>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</si>
  <si>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</si>
  <si>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</si>
  <si>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</si>
  <si>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</si>
  <si>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</si>
  <si>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</si>
  <si>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</si>
  <si>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</si>
  <si>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</si>
  <si>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</si>
  <si>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</si>
  <si>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</si>
  <si>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</si>
  <si>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</si>
  <si>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</si>
  <si>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</si>
  <si>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</si>
  <si>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</si>
  <si>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</si>
  <si>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</si>
  <si>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</si>
  <si>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</si>
  <si>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</si>
  <si>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</si>
  <si>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</si>
  <si>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</si>
  <si>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</si>
  <si>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</si>
  <si>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</si>
  <si>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</si>
  <si>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</si>
  <si>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</si>
  <si>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</si>
  <si>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</si>
  <si>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</si>
  <si>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</si>
  <si>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</si>
  <si>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</si>
  <si>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</si>
  <si>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</si>
  <si>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</si>
  <si>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</si>
  <si>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</si>
  <si>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</si>
  <si>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</si>
  <si>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</si>
  <si>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</si>
  <si>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</si>
  <si>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</si>
  <si>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</si>
  <si>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</si>
  <si>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</si>
  <si>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</si>
  <si>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</si>
  <si>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</si>
  <si>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</si>
  <si>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</si>
  <si>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</si>
  <si>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</si>
  <si>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</si>
  <si>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</si>
  <si>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</si>
  <si>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</si>
  <si>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</si>
  <si>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</si>
  <si>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</si>
  <si>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</si>
  <si>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</si>
  <si>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</si>
  <si>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</si>
  <si>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</si>
  <si>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</si>
  <si>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</si>
  <si>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</si>
  <si>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</si>
  <si>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</si>
  <si>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</si>
  <si>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</si>
  <si>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</si>
  <si>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</si>
  <si>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</si>
  <si>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</si>
  <si>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</si>
  <si>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</si>
  <si>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</si>
  <si>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</si>
  <si>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</si>
  <si>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</si>
  <si>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</si>
  <si>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</si>
  <si>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</si>
  <si>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</si>
  <si>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</si>
  <si>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</si>
  <si>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</si>
  <si>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</si>
  <si>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</si>
  <si>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</si>
  <si>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</si>
  <si>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</si>
  <si>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</si>
  <si>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</si>
  <si>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</si>
  <si>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</si>
  <si>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</si>
  <si>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</si>
  <si>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</si>
  <si>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</si>
  <si>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</si>
  <si>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</si>
  <si>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</si>
  <si>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</si>
  <si>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</si>
  <si>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</si>
  <si>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</si>
  <si>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</si>
  <si>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</si>
  <si>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</si>
  <si>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</si>
  <si>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</si>
  <si>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</si>
  <si>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</si>
  <si>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</si>
  <si>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</si>
  <si>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</si>
  <si>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</si>
  <si>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</si>
  <si>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</si>
  <si>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</si>
  <si>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</si>
  <si>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</si>
  <si>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</si>
  <si>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</si>
  <si>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</si>
  <si>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</si>
  <si>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</si>
  <si>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</si>
  <si>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</si>
  <si>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</si>
  <si>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</si>
  <si>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</si>
  <si>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</si>
  <si>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</si>
  <si>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</si>
  <si>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</si>
  <si>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</si>
  <si>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</si>
  <si>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</si>
  <si>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</si>
  <si>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</si>
  <si>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</si>
  <si>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</si>
  <si>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</si>
  <si>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</si>
  <si>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</si>
  <si>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</si>
  <si>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</si>
  <si>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</si>
  <si>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</si>
  <si>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</si>
  <si>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</si>
  <si>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</si>
  <si>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</si>
  <si>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</si>
  <si>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</si>
  <si>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</si>
  <si>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</si>
  <si>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</si>
  <si>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</si>
  <si>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</si>
  <si>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</si>
  <si>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</si>
  <si>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</si>
  <si>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</si>
  <si>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</si>
  <si>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</si>
  <si>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</si>
  <si>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</si>
  <si>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</si>
  <si>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</si>
  <si>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</si>
  <si>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</si>
  <si>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</si>
  <si>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</si>
  <si>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</si>
  <si>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</si>
  <si>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</si>
  <si>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</si>
  <si>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</si>
  <si>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</si>
  <si>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</si>
  <si>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</si>
  <si>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</si>
  <si>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</si>
  <si>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</si>
  <si>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</si>
  <si>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</si>
  <si>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</si>
  <si>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</si>
  <si>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</si>
  <si>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</si>
  <si>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</si>
  <si>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</si>
  <si>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</si>
  <si>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</si>
  <si>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</si>
  <si>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</si>
  <si>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</si>
  <si>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</si>
  <si>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</si>
  <si>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</si>
  <si>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</si>
  <si>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</si>
  <si>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</si>
  <si>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</si>
  <si>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</si>
  <si>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</si>
  <si>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</si>
  <si>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</si>
  <si>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</si>
  <si>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</si>
  <si>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</si>
  <si>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</si>
  <si>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</si>
  <si>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</si>
  <si>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</si>
  <si>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</si>
  <si>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</si>
  <si>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</si>
  <si>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</si>
  <si>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</si>
  <si>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</si>
  <si>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</si>
  <si>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</si>
  <si>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</si>
  <si>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</si>
  <si>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</si>
  <si>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</si>
  <si>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</si>
  <si>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</si>
  <si>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</si>
  <si>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</si>
  <si>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</si>
  <si>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</si>
  <si>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</si>
  <si>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</si>
  <si>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</si>
  <si>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</si>
  <si>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</si>
  <si>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</si>
  <si>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</si>
  <si>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</si>
  <si>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</si>
  <si>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</si>
  <si>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</si>
  <si>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</si>
  <si>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</si>
  <si>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</si>
  <si>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</si>
  <si>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</si>
  <si>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</si>
  <si>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</si>
  <si>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</si>
  <si>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</si>
  <si>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</si>
  <si>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</si>
  <si>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</si>
  <si>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</si>
  <si>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</si>
  <si>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</si>
  <si>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</si>
  <si>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</si>
  <si>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</si>
  <si>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</si>
  <si>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</si>
  <si>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</si>
  <si>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</si>
  <si>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</si>
  <si>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</si>
  <si>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</si>
  <si>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</si>
  <si>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</si>
  <si>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</si>
  <si>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</si>
  <si>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</si>
  <si>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</si>
  <si>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</si>
  <si>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</si>
  <si>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</si>
  <si>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</si>
  <si>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</si>
  <si>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</si>
  <si>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</si>
  <si>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</si>
  <si>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</si>
  <si>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</si>
  <si>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</si>
  <si>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</si>
  <si>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</si>
  <si>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</si>
  <si>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</si>
  <si>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</si>
  <si>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</si>
  <si>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</si>
  <si>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</si>
  <si>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</si>
  <si>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</si>
  <si>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</si>
  <si>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</si>
  <si>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</si>
  <si>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</si>
  <si>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</si>
  <si>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</si>
  <si>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</si>
  <si>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</si>
  <si>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</si>
  <si>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</si>
  <si>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</si>
  <si>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</si>
  <si>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</si>
  <si>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</si>
  <si>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</si>
  <si>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</si>
  <si>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</si>
  <si>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</si>
  <si>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</si>
  <si>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</si>
  <si>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</si>
  <si>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</si>
  <si>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</si>
  <si>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</si>
  <si>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</si>
  <si>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</si>
  <si>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</si>
  <si>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</si>
  <si>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</si>
  <si>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</si>
  <si>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</si>
  <si>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</si>
  <si>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</si>
  <si>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</si>
  <si>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</si>
  <si>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</si>
  <si>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</si>
  <si>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</si>
  <si>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</si>
  <si>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</si>
  <si>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</si>
  <si>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</si>
  <si>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</si>
  <si>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</si>
  <si>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</si>
  <si>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</si>
  <si>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</si>
  <si>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</si>
  <si>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</si>
  <si>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</si>
  <si>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</si>
  <si>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</si>
  <si>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</si>
  <si>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</si>
  <si>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</si>
  <si>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</si>
  <si>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</si>
  <si>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</si>
  <si>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</si>
  <si>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</si>
  <si>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</si>
  <si>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</si>
  <si>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</si>
  <si>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</si>
  <si>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</si>
  <si>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</si>
  <si>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</si>
  <si>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</si>
  <si>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</si>
  <si>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</si>
  <si>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</si>
  <si>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</si>
  <si>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</si>
  <si>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</si>
  <si>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</si>
  <si>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</si>
  <si>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</si>
  <si>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</si>
  <si>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</si>
  <si>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</si>
  <si>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</si>
  <si>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</si>
  <si>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</si>
  <si>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</si>
  <si>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</si>
  <si>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</si>
  <si>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</si>
  <si>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</si>
  <si>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</si>
  <si>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</si>
  <si>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</si>
  <si>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</si>
  <si>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</si>
  <si>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</si>
  <si>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</si>
  <si>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</si>
  <si>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</si>
  <si>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</si>
  <si>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</si>
  <si>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</si>
  <si>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</si>
  <si>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</si>
  <si>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</si>
  <si>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</si>
  <si>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</si>
  <si>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</si>
  <si>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</si>
  <si>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</si>
  <si>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</si>
  <si>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</si>
  <si>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</si>
  <si>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</si>
  <si>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</si>
  <si>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</si>
  <si>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</si>
  <si>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</si>
  <si>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</si>
  <si>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</si>
  <si>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</si>
  <si>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</si>
  <si>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</si>
  <si>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</si>
  <si>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</si>
  <si>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</si>
  <si>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</si>
  <si>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</si>
  <si>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</si>
  <si>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</si>
  <si>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</si>
  <si>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</si>
  <si>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</si>
  <si>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</si>
  <si>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</si>
  <si>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</si>
  <si>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</si>
  <si>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</si>
  <si>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</si>
  <si>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</si>
  <si>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</si>
  <si>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</si>
  <si>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</si>
  <si>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</si>
  <si>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</si>
  <si>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</si>
  <si>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</si>
  <si>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</si>
  <si>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</si>
  <si>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</si>
  <si>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</si>
  <si>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</si>
  <si>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</si>
  <si>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</si>
  <si>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</si>
  <si>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</si>
  <si>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</si>
  <si>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</si>
  <si>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</si>
  <si>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</si>
  <si>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</si>
  <si>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</si>
  <si>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</si>
  <si>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</si>
  <si>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</si>
  <si>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</si>
  <si>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</si>
  <si>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</si>
  <si>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</si>
  <si>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</si>
  <si>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</si>
  <si>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</si>
  <si>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</si>
  <si>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</si>
  <si>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</si>
  <si>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</si>
  <si>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</si>
  <si>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</si>
  <si>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</si>
  <si>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</si>
  <si>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</si>
  <si>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</si>
  <si>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</si>
  <si>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</si>
  <si>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</si>
  <si>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</si>
  <si>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</si>
  <si>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</si>
  <si>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</si>
  <si>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</si>
  <si>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</si>
  <si>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</si>
  <si>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</si>
  <si>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</si>
  <si>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</si>
  <si>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</si>
  <si>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</si>
  <si>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</si>
  <si>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</si>
  <si>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</si>
  <si>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</si>
  <si>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</si>
  <si>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</si>
  <si>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</si>
  <si>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</si>
  <si>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</si>
  <si>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</si>
  <si>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</si>
  <si>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</si>
  <si>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</si>
  <si>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</si>
  <si>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</si>
  <si>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</si>
  <si>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</si>
  <si>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</si>
  <si>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</si>
  <si>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</si>
  <si>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</si>
  <si>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</si>
  <si>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</si>
  <si>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</si>
  <si>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</si>
  <si>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</si>
  <si>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</si>
  <si>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</si>
  <si>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</si>
  <si>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</si>
  <si>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</si>
  <si>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</si>
  <si>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</si>
  <si>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</si>
  <si>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</si>
  <si>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</si>
  <si>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</si>
  <si>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</si>
  <si>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</si>
  <si>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</si>
  <si>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</si>
  <si>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</si>
  <si>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</si>
  <si>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</si>
  <si>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</si>
  <si>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</si>
  <si>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</si>
  <si>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</si>
  <si>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</si>
  <si>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</si>
  <si>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</si>
  <si>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</si>
  <si>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</si>
  <si>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</si>
  <si>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</si>
  <si>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</si>
  <si>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</si>
  <si>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</si>
  <si>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</si>
  <si>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</si>
  <si>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</si>
  <si>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</si>
  <si>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</si>
  <si>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</si>
  <si>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</si>
  <si>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</si>
  <si>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</si>
  <si>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</si>
  <si>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</si>
  <si>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</si>
  <si>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</si>
  <si>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</si>
  <si>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</si>
  <si>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</si>
  <si>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</si>
  <si>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</si>
  <si>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</si>
  <si>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</si>
  <si>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</si>
  <si>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</si>
  <si>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</si>
  <si>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</si>
  <si>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</si>
  <si>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</si>
  <si>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</si>
  <si>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</si>
  <si>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</si>
  <si>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</si>
  <si>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</si>
  <si>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</si>
  <si>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</si>
  <si>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</si>
  <si>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</si>
  <si>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</si>
  <si>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</si>
  <si>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</si>
  <si>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</si>
  <si>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</si>
  <si>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</si>
  <si>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</si>
  <si>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</si>
  <si>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</si>
  <si>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</si>
  <si>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</si>
  <si>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</si>
  <si>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</si>
  <si>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</si>
  <si>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</si>
  <si>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</si>
  <si>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</si>
  <si>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</si>
  <si>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</si>
  <si>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</si>
  <si>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</si>
  <si>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</si>
  <si>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</si>
  <si>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</si>
  <si>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</si>
  <si>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</si>
  <si>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</si>
  <si>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</si>
  <si>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</si>
  <si>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</si>
  <si>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</si>
  <si>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</si>
  <si>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</si>
  <si>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</si>
  <si>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</si>
  <si>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</si>
  <si>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</si>
  <si>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</si>
  <si>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</si>
  <si>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</si>
  <si>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</si>
  <si>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</si>
  <si>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</si>
  <si>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</si>
  <si>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</si>
  <si>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</si>
  <si>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</si>
  <si>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</si>
  <si>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</si>
  <si>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</si>
  <si>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</si>
  <si>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</si>
  <si>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</si>
  <si>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</si>
  <si>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</si>
  <si>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</si>
  <si>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</si>
  <si>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</si>
  <si>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</si>
  <si>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</si>
  <si>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</si>
  <si>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</si>
  <si>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</si>
  <si>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</si>
  <si>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</si>
  <si>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</si>
  <si>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</si>
  <si>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</si>
  <si>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</si>
  <si>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</si>
  <si>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</si>
  <si>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</si>
  <si>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</si>
  <si>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</si>
  <si>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</si>
  <si>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</si>
  <si>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</si>
  <si>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</si>
  <si>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</si>
  <si>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</si>
  <si>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</si>
  <si>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</si>
  <si>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</si>
  <si>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</si>
  <si>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</si>
  <si>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</si>
  <si>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</si>
  <si>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</si>
  <si>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</si>
  <si>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</si>
  <si>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</si>
  <si>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</si>
  <si>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</si>
  <si>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</si>
  <si>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</si>
  <si>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</si>
  <si>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</si>
  <si>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</si>
  <si>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</si>
  <si>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</si>
  <si>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</si>
  <si>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</si>
  <si>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</si>
  <si>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</si>
  <si>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</si>
  <si>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</si>
  <si>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</si>
  <si>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</si>
  <si>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</si>
  <si>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</si>
  <si>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</si>
  <si>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</si>
  <si>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</si>
  <si>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</si>
  <si>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</si>
  <si>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</si>
  <si>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</si>
  <si>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</si>
  <si>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</si>
  <si>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</si>
  <si>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</si>
  <si>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</si>
  <si>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</si>
  <si>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</si>
  <si>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</si>
  <si>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</si>
  <si>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</si>
  <si>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</si>
  <si>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</si>
  <si>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</si>
  <si>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</si>
  <si>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</si>
  <si>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</si>
  <si>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</si>
  <si>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</si>
  <si>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</si>
  <si>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</si>
  <si>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</si>
  <si>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</si>
  <si>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</si>
  <si>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</si>
  <si>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</si>
  <si>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</si>
  <si>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</si>
  <si>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</si>
  <si>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</si>
  <si>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</si>
  <si>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</si>
  <si>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</si>
  <si>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</si>
  <si>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</si>
  <si>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</si>
  <si>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</si>
  <si>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</si>
  <si>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</si>
  <si>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</si>
  <si>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</si>
  <si>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</si>
  <si>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</si>
  <si>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</si>
  <si>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</si>
  <si>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</si>
  <si>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</si>
  <si>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</si>
  <si>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</si>
  <si>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</si>
  <si>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</si>
  <si>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</si>
  <si>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</si>
  <si>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</si>
  <si>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</si>
  <si>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</si>
  <si>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</si>
  <si>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</si>
  <si>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</si>
  <si>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</si>
  <si>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</si>
  <si>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</si>
  <si>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</si>
  <si>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</si>
  <si>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</si>
  <si>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</si>
  <si>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</si>
  <si>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</si>
  <si>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</si>
  <si>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</si>
  <si>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</si>
  <si>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</si>
  <si>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</si>
  <si>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</si>
  <si>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</si>
  <si>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</si>
  <si>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</si>
  <si>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</si>
  <si>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</si>
  <si>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</si>
  <si>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</si>
  <si>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</si>
  <si>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</si>
  <si>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</si>
  <si>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</si>
  <si>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</si>
  <si>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</si>
  <si>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</si>
  <si>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</si>
  <si>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</si>
  <si>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</si>
  <si>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</si>
  <si>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</si>
  <si>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</si>
  <si>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</si>
  <si>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</si>
  <si>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</si>
  <si>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</si>
  <si>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</si>
  <si>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</si>
  <si>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</si>
  <si>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</si>
  <si>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</si>
  <si>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</si>
  <si>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</si>
  <si>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</si>
  <si>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</si>
  <si>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</si>
  <si>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</si>
  <si>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</si>
  <si>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</si>
  <si>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</si>
  <si>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</si>
  <si>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</si>
  <si>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</si>
  <si>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</si>
  <si>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</si>
  <si>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</si>
  <si>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</si>
  <si>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</si>
  <si>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</si>
  <si>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</si>
  <si>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</si>
  <si>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</si>
  <si>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</si>
  <si>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</si>
  <si>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</si>
  <si>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</si>
  <si>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</si>
  <si>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</si>
  <si>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</si>
  <si>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</si>
  <si>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</si>
  <si>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</si>
  <si>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</si>
  <si>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</si>
  <si>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</si>
  <si>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</si>
  <si>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</si>
  <si>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</si>
  <si>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</si>
  <si>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</si>
  <si>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</si>
  <si>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</si>
  <si>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</si>
  <si>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</si>
  <si>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</si>
  <si>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</si>
  <si>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</si>
  <si>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</si>
  <si>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</si>
  <si>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</si>
  <si>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</si>
  <si>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</si>
  <si>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</si>
  <si>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</si>
  <si>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</si>
  <si>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</si>
  <si>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</si>
  <si>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</si>
  <si>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</si>
  <si>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</si>
  <si>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</si>
  <si>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</si>
  <si>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</si>
  <si>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</si>
  <si>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</si>
  <si>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</si>
  <si>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</si>
  <si>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</si>
  <si>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</si>
  <si>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</si>
  <si>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</si>
  <si>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</si>
  <si>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</si>
  <si>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</si>
  <si>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</si>
  <si>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</si>
  <si>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</si>
  <si>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</si>
  <si>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</si>
  <si>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</si>
  <si>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</si>
  <si>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</si>
  <si>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</si>
  <si>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</si>
  <si>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</si>
  <si>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</si>
  <si>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</si>
  <si>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</si>
  <si>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</si>
  <si>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</si>
  <si>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</si>
  <si>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</si>
  <si>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</si>
  <si>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</si>
  <si>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</si>
  <si>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</si>
  <si>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</si>
  <si>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</si>
  <si>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</si>
  <si>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</si>
  <si>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</si>
  <si>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</si>
  <si>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</si>
  <si>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</si>
  <si>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</si>
  <si>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</si>
  <si>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</si>
  <si>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</si>
  <si>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</si>
  <si>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</si>
  <si>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</si>
  <si>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</si>
  <si>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</si>
  <si>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</si>
  <si>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</si>
  <si>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</si>
  <si>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</si>
  <si>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</si>
  <si>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</si>
  <si>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</si>
  <si>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</si>
  <si>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</si>
  <si>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</si>
  <si>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</si>
  <si>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</si>
  <si>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</si>
  <si>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</si>
  <si>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</si>
  <si>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</si>
  <si>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</si>
  <si>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</si>
  <si>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</si>
  <si>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</si>
  <si>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</si>
  <si>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</si>
  <si>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</si>
  <si>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</si>
  <si>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</si>
  <si>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</si>
  <si>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</si>
  <si>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</si>
  <si>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</si>
  <si>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</si>
  <si>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</si>
  <si>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</si>
  <si>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</si>
  <si>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</si>
  <si>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</si>
  <si>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</si>
  <si>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</si>
  <si>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</si>
  <si>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</si>
  <si>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</si>
  <si>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</si>
  <si>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</si>
  <si>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</si>
  <si>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</si>
  <si>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</si>
  <si>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</si>
  <si>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</si>
  <si>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</si>
  <si>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</si>
  <si>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</si>
  <si>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</si>
  <si>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</si>
  <si>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</si>
  <si>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</si>
  <si>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</si>
  <si>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</si>
  <si>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</si>
  <si>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</si>
  <si>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</si>
  <si>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</si>
  <si>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</si>
  <si>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</si>
  <si>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</si>
  <si>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</si>
  <si>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</si>
  <si>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</si>
  <si>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</si>
  <si>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</si>
  <si>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</si>
  <si>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</si>
  <si>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</si>
  <si>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</si>
  <si>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</si>
  <si>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</si>
  <si>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</si>
  <si>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</si>
  <si>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</si>
  <si>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</si>
  <si>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</si>
  <si>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</si>
  <si>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</si>
  <si>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</si>
  <si>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</si>
  <si>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</si>
  <si>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</si>
  <si>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</si>
  <si>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</si>
  <si>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</si>
  <si>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</si>
  <si>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</si>
  <si>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</si>
  <si>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</si>
  <si>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</si>
  <si>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</si>
  <si>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</si>
  <si>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</si>
  <si>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</si>
  <si>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</si>
  <si>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</si>
  <si>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</si>
  <si>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</si>
  <si>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</si>
  <si>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</si>
  <si>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</si>
  <si>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</si>
  <si>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</si>
  <si>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</si>
  <si>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</si>
  <si>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</si>
  <si>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</si>
  <si>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</si>
  <si>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</si>
  <si>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</si>
  <si>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</si>
  <si>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</si>
  <si>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</si>
  <si>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</si>
  <si>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</si>
  <si>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</si>
  <si>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</si>
  <si>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</si>
  <si>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</si>
  <si>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</si>
  <si>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</si>
  <si>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</si>
  <si>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</si>
  <si>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</si>
  <si>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</si>
  <si>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</si>
  <si>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</si>
  <si>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</si>
  <si>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</si>
  <si>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</si>
  <si>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</si>
  <si>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</si>
  <si>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</si>
  <si>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</si>
  <si>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</si>
  <si>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</si>
  <si>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</si>
  <si>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</si>
  <si>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</si>
  <si>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</si>
  <si>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</si>
  <si>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</si>
  <si>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</si>
  <si>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</si>
  <si>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</si>
  <si>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</si>
  <si>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</si>
  <si>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</si>
  <si>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</si>
  <si>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</si>
  <si>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</si>
  <si>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</si>
  <si>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</si>
  <si>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</si>
  <si>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</si>
  <si>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</si>
  <si>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</si>
  <si>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</si>
  <si>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</si>
  <si>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</si>
  <si>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</si>
  <si>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</si>
  <si>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</si>
  <si>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</si>
  <si>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</si>
  <si>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</si>
  <si>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</si>
  <si>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</si>
  <si>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</si>
  <si>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</si>
  <si>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</si>
  <si>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</si>
  <si>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</si>
  <si>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</si>
  <si>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</si>
  <si>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</si>
  <si>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</si>
  <si>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</si>
  <si>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</si>
  <si>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</si>
  <si>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</si>
  <si>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</si>
  <si>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</si>
  <si>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</si>
  <si>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</si>
  <si>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</si>
  <si>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</si>
  <si>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</si>
  <si>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</si>
  <si>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</si>
  <si>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</si>
  <si>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</si>
  <si>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</si>
  <si>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</si>
  <si>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</si>
  <si>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</si>
  <si>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</si>
  <si>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</si>
  <si>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</si>
  <si>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</si>
  <si>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</si>
  <si>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</si>
  <si>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</si>
  <si>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</si>
  <si>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</si>
  <si>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</si>
  <si>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</si>
  <si>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</si>
  <si>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</si>
  <si>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</si>
  <si>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</si>
  <si>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</si>
  <si>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</si>
  <si>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</si>
  <si>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</si>
  <si>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</si>
  <si>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</si>
  <si>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</si>
  <si>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</si>
  <si>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</si>
  <si>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</si>
  <si>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</si>
  <si>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</si>
  <si>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</si>
  <si>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</si>
  <si>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</si>
  <si>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</si>
  <si>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</si>
  <si>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</si>
  <si>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</si>
  <si>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</si>
  <si>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</si>
  <si>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</si>
  <si>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</si>
  <si>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</si>
  <si>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</si>
  <si>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</si>
  <si>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</si>
  <si>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</si>
  <si>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</si>
  <si>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</si>
  <si>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</si>
  <si>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</si>
  <si>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</si>
  <si>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</si>
  <si>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</si>
  <si>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</si>
  <si>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</si>
  <si>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</si>
  <si>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</si>
  <si>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</si>
  <si>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</si>
  <si>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</si>
  <si>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</si>
  <si>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</si>
  <si>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</si>
  <si>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</si>
  <si>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</si>
  <si>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</si>
  <si>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</si>
  <si>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</si>
  <si>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</si>
  <si>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</si>
  <si>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</si>
  <si>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</si>
  <si>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</si>
  <si>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</si>
  <si>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</si>
  <si>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</si>
  <si>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</si>
  <si>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</si>
  <si>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</si>
  <si>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</si>
  <si>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</si>
  <si>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</si>
  <si>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</si>
  <si>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</si>
  <si>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</si>
  <si>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</si>
  <si>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</si>
  <si>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</si>
  <si>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</si>
  <si>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</si>
  <si>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</si>
  <si>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</si>
  <si>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</si>
  <si>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</si>
  <si>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</si>
  <si>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</si>
  <si>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</si>
  <si>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</si>
  <si>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</si>
  <si>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</si>
  <si>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</si>
  <si>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</si>
  <si>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</si>
  <si>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</si>
  <si>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</si>
  <si>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</si>
  <si>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</si>
  <si>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</si>
  <si>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</si>
  <si>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</si>
  <si>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</si>
  <si>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</si>
  <si>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</si>
  <si>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</si>
  <si>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</si>
  <si>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</si>
  <si>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</si>
  <si>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</si>
  <si>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</si>
  <si>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</si>
  <si>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</si>
  <si>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</si>
  <si>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</si>
  <si>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</si>
  <si>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</si>
  <si>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</si>
  <si>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</si>
  <si>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</si>
  <si>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</si>
  <si>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</si>
  <si>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</si>
  <si>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</si>
  <si>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</si>
  <si>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</si>
  <si>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</si>
  <si>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</si>
  <si>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</si>
  <si>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</si>
  <si>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</si>
  <si>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</si>
  <si>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</si>
  <si>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</si>
  <si>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</si>
  <si>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</si>
  <si>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</si>
  <si>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</si>
  <si>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</si>
  <si>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</si>
  <si>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</si>
  <si>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</si>
  <si>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</si>
  <si>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</si>
  <si>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</si>
  <si>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</si>
  <si>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</si>
  <si>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</si>
  <si>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</si>
  <si>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</si>
  <si>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</si>
  <si>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</si>
  <si>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</si>
  <si>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</si>
  <si>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</si>
  <si>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</si>
  <si>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</si>
  <si>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</si>
  <si>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</si>
  <si>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</si>
  <si>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</si>
  <si>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</si>
  <si>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</si>
  <si>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</si>
  <si>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</si>
  <si>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</si>
  <si>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</si>
  <si>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</si>
  <si>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</si>
  <si>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</si>
  <si>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</si>
  <si>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</si>
  <si>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</si>
  <si>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</si>
  <si>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</si>
  <si>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</si>
  <si>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</si>
  <si>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</si>
  <si>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</si>
  <si>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</si>
  <si>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</si>
  <si>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</si>
  <si>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</si>
  <si>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</si>
  <si>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</si>
  <si>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</si>
  <si>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</si>
  <si>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</si>
  <si>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</si>
  <si>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</si>
  <si>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</si>
  <si>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</si>
  <si>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</si>
  <si>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</si>
  <si>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</si>
  <si>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</si>
  <si>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</si>
  <si>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</si>
  <si>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</si>
  <si>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</si>
  <si>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</si>
  <si>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</si>
  <si>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</si>
  <si>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</si>
  <si>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</si>
  <si>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</si>
  <si>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</si>
  <si>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</si>
  <si>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</si>
  <si>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</si>
  <si>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</si>
  <si>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</si>
  <si>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</si>
  <si>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</si>
  <si>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</si>
  <si>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</si>
  <si>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</si>
  <si>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</si>
  <si>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</si>
  <si>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</si>
  <si>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</si>
  <si>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</si>
  <si>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</si>
  <si>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</si>
  <si>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</si>
  <si>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</si>
  <si>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</si>
  <si>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</si>
  <si>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</si>
  <si>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</si>
  <si>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</si>
  <si>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</si>
  <si>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</si>
  <si>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</si>
  <si>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</si>
  <si>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</si>
  <si>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</si>
  <si>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</si>
  <si>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</si>
  <si>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</si>
  <si>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</si>
  <si>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</si>
  <si>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</si>
  <si>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</si>
  <si>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</si>
  <si>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</si>
  <si>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</si>
  <si>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</si>
  <si>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</si>
  <si>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</si>
  <si>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</si>
  <si>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</si>
  <si>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</si>
  <si>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</si>
  <si>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</si>
  <si>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</si>
  <si>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</si>
  <si>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</si>
  <si>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</si>
  <si>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</si>
  <si>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</si>
  <si>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</si>
  <si>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</si>
  <si>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</si>
  <si>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</si>
  <si>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</si>
  <si>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</si>
  <si>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</si>
  <si>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</si>
  <si>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</si>
  <si>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</si>
  <si>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</si>
  <si>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</si>
  <si>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</si>
  <si>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</si>
  <si>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</si>
  <si>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</si>
  <si>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</si>
  <si>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</si>
  <si>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</si>
  <si>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</si>
  <si>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</si>
  <si>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</si>
  <si>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</si>
  <si>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</si>
  <si>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</si>
  <si>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</si>
  <si>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</si>
  <si>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</si>
  <si>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</si>
  <si>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</si>
  <si>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</si>
  <si>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</si>
  <si>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</si>
  <si>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</si>
  <si>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</si>
  <si>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</si>
  <si>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</si>
  <si>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</si>
  <si>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</si>
  <si>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</si>
  <si>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</si>
  <si>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</si>
  <si>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</si>
  <si>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</si>
  <si>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</si>
  <si>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</si>
  <si>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</si>
  <si>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</si>
  <si>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</si>
  <si>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</si>
  <si>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</si>
  <si>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</si>
  <si>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</si>
  <si>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</si>
  <si>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</si>
  <si>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</si>
  <si>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</si>
  <si>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</si>
  <si>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</si>
  <si>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</si>
  <si>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</si>
  <si>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</si>
  <si>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</si>
  <si>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</si>
  <si>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</si>
  <si>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</si>
  <si>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</si>
  <si>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</si>
  <si>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</si>
  <si>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</si>
  <si>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</si>
  <si>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</si>
  <si>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</si>
  <si>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</si>
  <si>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</si>
  <si>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</si>
  <si>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</si>
  <si>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</si>
  <si>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</si>
  <si>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</si>
  <si>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</si>
  <si>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</si>
  <si>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</si>
  <si>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</si>
  <si>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</si>
  <si>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</si>
  <si>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</si>
  <si>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</si>
  <si>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</si>
  <si>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</si>
  <si>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</si>
  <si>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</si>
  <si>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</si>
  <si>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</si>
  <si>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</si>
  <si>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</si>
  <si>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</si>
  <si>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</si>
  <si>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</si>
  <si>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</si>
  <si>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</si>
  <si>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</si>
  <si>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</si>
  <si>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</si>
  <si>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</si>
  <si>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</si>
  <si>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</si>
  <si>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</si>
  <si>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</si>
  <si>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</si>
  <si>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</si>
  <si>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</si>
  <si>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</si>
  <si>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</si>
  <si>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</si>
  <si>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</si>
  <si>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</si>
  <si>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</si>
  <si>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</si>
  <si>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</si>
  <si>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</si>
  <si>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</si>
  <si>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</si>
  <si>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</si>
  <si>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</si>
  <si>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</si>
  <si>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</si>
  <si>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</si>
  <si>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</si>
  <si>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</si>
  <si>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</si>
  <si>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</si>
  <si>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</si>
  <si>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</si>
  <si>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</si>
  <si>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</si>
  <si>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</si>
  <si>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</si>
  <si>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</si>
  <si>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</si>
  <si>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</si>
  <si>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</si>
  <si>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</si>
  <si>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</si>
  <si>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</si>
  <si>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</si>
  <si>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</si>
  <si>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</si>
  <si>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</si>
  <si>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</si>
  <si>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</si>
  <si>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</si>
  <si>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</si>
  <si>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</si>
  <si>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</si>
  <si>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</si>
  <si>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</si>
  <si>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</si>
  <si>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</si>
  <si>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</si>
  <si>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</si>
  <si>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</si>
  <si>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</si>
  <si>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</si>
  <si>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</si>
  <si>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</si>
  <si>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</si>
  <si>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</si>
  <si>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</si>
  <si>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</si>
  <si>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</si>
  <si>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</si>
  <si>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</si>
  <si>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</si>
  <si>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</si>
  <si>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</si>
  <si>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</si>
  <si>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</si>
  <si>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</si>
  <si>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</si>
  <si>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</si>
  <si>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</si>
  <si>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</si>
  <si>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</si>
  <si>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</si>
  <si>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</si>
  <si>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</si>
  <si>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</si>
  <si>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</si>
  <si>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</si>
  <si>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</si>
  <si>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</si>
  <si>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</si>
  <si>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</si>
  <si>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</si>
  <si>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</si>
  <si>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</si>
  <si>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</si>
  <si>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</si>
  <si>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</si>
  <si>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</si>
  <si>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</si>
  <si>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</si>
  <si>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</si>
  <si>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</si>
  <si>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</si>
  <si>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</si>
  <si>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</si>
  <si>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</si>
  <si>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</si>
  <si>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</si>
  <si>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</si>
  <si>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</si>
  <si>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</si>
  <si>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</si>
  <si>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</si>
  <si>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</si>
  <si>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</si>
  <si>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</si>
  <si>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</si>
  <si>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</si>
  <si>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</si>
  <si>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</si>
  <si>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</si>
  <si>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</si>
  <si>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</si>
  <si>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</si>
  <si>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</si>
  <si>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</si>
  <si>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</si>
  <si>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</si>
  <si>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</si>
  <si>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</si>
  <si>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</si>
  <si>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</si>
  <si>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</si>
  <si>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</si>
  <si>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</si>
  <si>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</si>
  <si>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</si>
  <si>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</si>
  <si>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</si>
  <si>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</si>
  <si>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</si>
  <si>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</si>
  <si>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</si>
  <si>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</si>
  <si>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</si>
  <si>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</si>
  <si>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</si>
  <si>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</si>
  <si>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</si>
  <si>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</si>
  <si>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</si>
  <si>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</si>
  <si>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</si>
  <si>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</si>
  <si>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</si>
  <si>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</si>
  <si>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</si>
  <si>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</si>
  <si>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</si>
  <si>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</si>
  <si>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</si>
  <si>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</si>
  <si>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</si>
  <si>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</si>
  <si>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</si>
  <si>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</si>
  <si>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</si>
  <si>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</si>
  <si>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</si>
  <si>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</si>
  <si>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</si>
  <si>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</si>
  <si>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</si>
  <si>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</si>
  <si>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</si>
  <si>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</si>
  <si>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</si>
  <si>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</si>
  <si>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</si>
  <si>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</si>
  <si>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</si>
  <si>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</si>
  <si>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</si>
  <si>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</si>
  <si>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</si>
  <si>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</si>
  <si>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</si>
  <si>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</si>
  <si>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</si>
  <si>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</si>
  <si>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</si>
  <si>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</si>
  <si>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</si>
  <si>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</si>
  <si>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</si>
  <si>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</si>
  <si>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</si>
  <si>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</si>
  <si>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</si>
  <si>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</si>
  <si>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</si>
  <si>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</si>
  <si>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</si>
  <si>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</si>
  <si>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</si>
  <si>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</si>
  <si>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</si>
  <si>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</si>
  <si>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</si>
  <si>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</si>
  <si>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</si>
  <si>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</si>
  <si>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</si>
  <si>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</si>
  <si>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</si>
  <si>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</si>
  <si>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</si>
  <si>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</si>
  <si>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</si>
  <si>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</si>
  <si>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</si>
  <si>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</si>
  <si>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</si>
  <si>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</si>
  <si>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</si>
  <si>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</si>
  <si>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</si>
  <si>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</si>
  <si>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</si>
  <si>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</si>
  <si>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</si>
  <si>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</si>
  <si>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</si>
  <si>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</si>
  <si>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</si>
  <si>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</si>
  <si>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</si>
  <si>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</si>
  <si>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</si>
  <si>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</si>
  <si>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</si>
  <si>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</si>
  <si>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</si>
  <si>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</si>
  <si>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</si>
  <si>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</si>
  <si>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</si>
  <si>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</si>
  <si>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</si>
  <si>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</si>
  <si>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</si>
  <si>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</si>
  <si>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</si>
  <si>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</si>
  <si>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</si>
  <si>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</si>
  <si>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</si>
  <si>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</si>
  <si>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</si>
  <si>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</si>
  <si>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</si>
  <si>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</si>
  <si>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</si>
  <si>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</si>
  <si>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</si>
  <si>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</si>
  <si>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</si>
  <si>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</si>
  <si>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</si>
  <si>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</si>
  <si>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</si>
  <si>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</si>
  <si>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</si>
  <si>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</si>
  <si>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</si>
  <si>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</si>
  <si>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</si>
  <si>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</si>
  <si>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</si>
  <si>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</si>
  <si>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</si>
  <si>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</si>
  <si>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</si>
  <si>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</si>
  <si>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</si>
  <si>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</si>
  <si>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</si>
  <si>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</si>
  <si>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</si>
  <si>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</si>
  <si>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</si>
  <si>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</si>
  <si>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</si>
  <si>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</si>
  <si>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</si>
  <si>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</si>
  <si>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</si>
  <si>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</si>
  <si>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</si>
  <si>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</si>
  <si>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</si>
  <si>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</si>
  <si>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</si>
  <si>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</si>
  <si>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</si>
  <si>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</si>
  <si>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</si>
  <si>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</si>
  <si>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</si>
  <si>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</si>
  <si>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</si>
  <si>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</si>
  <si>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</si>
  <si>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</si>
  <si>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</si>
  <si>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</si>
  <si>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</si>
  <si>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</si>
  <si>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</si>
  <si>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</si>
  <si>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</si>
  <si>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</si>
  <si>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</si>
  <si>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</si>
  <si>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</si>
  <si>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</si>
  <si>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</si>
  <si>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</si>
  <si>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</si>
  <si>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</si>
  <si>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</si>
  <si>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</si>
  <si>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</si>
  <si>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</si>
  <si>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</si>
  <si>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</si>
  <si>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</si>
  <si>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</si>
  <si>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</si>
  <si>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</si>
  <si>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</si>
  <si>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</si>
  <si>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</si>
  <si>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</si>
  <si>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</si>
  <si>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</si>
  <si>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</si>
  <si>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</si>
  <si>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</si>
  <si>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</si>
  <si>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</si>
  <si>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</si>
  <si>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</si>
  <si>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</si>
  <si>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</si>
  <si>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</si>
  <si>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</si>
  <si>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</si>
  <si>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</si>
  <si>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</si>
  <si>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</si>
  <si>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</si>
  <si>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</si>
  <si>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</si>
  <si>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</si>
  <si>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</si>
  <si>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</si>
  <si>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</si>
  <si>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</si>
  <si>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</si>
  <si>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</si>
  <si>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</si>
  <si>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</si>
  <si>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</si>
  <si>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</si>
  <si>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</si>
  <si>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</si>
  <si>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</si>
  <si>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</si>
  <si>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</si>
  <si>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</si>
  <si>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</si>
  <si>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</si>
  <si>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</si>
  <si>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</si>
  <si>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</si>
  <si>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</si>
  <si>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</si>
  <si>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</si>
  <si>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</si>
  <si>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</si>
  <si>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</si>
  <si>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</si>
  <si>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</si>
  <si>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</si>
  <si>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</si>
  <si>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</si>
  <si>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</si>
  <si>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</si>
  <si>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</si>
  <si>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</si>
  <si>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</si>
  <si>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</si>
  <si>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</si>
  <si>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</si>
  <si>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</si>
  <si>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</si>
  <si>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</si>
  <si>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</si>
  <si>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</si>
  <si>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</si>
  <si>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</si>
  <si>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</si>
  <si>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</si>
  <si>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</si>
  <si>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</si>
  <si>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</si>
  <si>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</si>
  <si>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</si>
  <si>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</si>
  <si>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</si>
  <si>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</si>
  <si>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</si>
  <si>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</si>
  <si>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</si>
  <si>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</si>
  <si>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</si>
  <si>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</si>
  <si>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</si>
  <si>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</si>
  <si>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</si>
  <si>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</si>
  <si>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</si>
  <si>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</si>
  <si>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</si>
  <si>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</si>
  <si>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</si>
  <si>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</si>
  <si>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</si>
  <si>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</si>
  <si>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</si>
  <si>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</si>
  <si>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</si>
  <si>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</si>
  <si>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</si>
  <si>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</si>
  <si>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</si>
  <si>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</si>
  <si>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</si>
  <si>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</si>
  <si>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</si>
  <si>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</si>
  <si>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</si>
  <si>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</si>
  <si>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</si>
  <si>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</si>
  <si>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</si>
  <si>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</si>
  <si>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</si>
  <si>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</si>
  <si>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</si>
  <si>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</si>
  <si>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</si>
  <si>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</si>
  <si>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</si>
  <si>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</si>
  <si>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</si>
  <si>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</si>
  <si>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</si>
  <si>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</si>
  <si>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</si>
  <si>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</si>
  <si>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</si>
  <si>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</si>
  <si>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</si>
  <si>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</si>
  <si>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</si>
  <si>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</si>
  <si>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</si>
  <si>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</si>
  <si>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</si>
  <si>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</si>
  <si>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</si>
  <si>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</si>
  <si>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</si>
  <si>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</si>
  <si>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</si>
  <si>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</si>
  <si>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</si>
  <si>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</si>
  <si>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</si>
  <si>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</si>
  <si>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</si>
  <si>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</si>
  <si>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</si>
  <si>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</si>
  <si>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</si>
  <si>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</si>
  <si>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</si>
  <si>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</si>
  <si>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</si>
  <si>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</si>
  <si>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</si>
  <si>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</si>
  <si>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</si>
  <si>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</si>
  <si>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</si>
  <si>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</si>
  <si>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</si>
  <si>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</si>
  <si>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</si>
  <si>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</si>
  <si>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</si>
  <si>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</si>
  <si>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</si>
  <si>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</si>
  <si>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</si>
  <si>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</si>
  <si>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</si>
  <si>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</si>
  <si>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</si>
  <si>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</si>
  <si>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</si>
  <si>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</si>
  <si>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</si>
  <si>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</si>
  <si>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</si>
  <si>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</si>
  <si>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</si>
  <si>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</si>
  <si>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</si>
  <si>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</si>
  <si>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</si>
  <si>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</si>
  <si>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</si>
  <si>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</si>
  <si>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</si>
  <si>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</si>
  <si>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</si>
  <si>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</si>
  <si>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</si>
  <si>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</si>
  <si>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</si>
  <si>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</si>
  <si>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</si>
  <si>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</si>
  <si>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</si>
  <si>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</si>
  <si>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</si>
  <si>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</si>
  <si>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</si>
  <si>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</si>
  <si>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</si>
  <si>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</si>
  <si>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</si>
  <si>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</si>
  <si>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</si>
  <si>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</si>
  <si>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</si>
  <si>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</si>
  <si>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</si>
  <si>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</si>
  <si>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</si>
  <si>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</si>
  <si>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</si>
  <si>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</si>
  <si>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</si>
  <si>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</si>
  <si>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</si>
  <si>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</si>
  <si>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</si>
  <si>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</si>
  <si>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</si>
  <si>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</si>
  <si>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</si>
  <si>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</si>
  <si>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</si>
  <si>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</si>
  <si>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</si>
  <si>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</si>
  <si>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</si>
  <si>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</si>
  <si>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</si>
  <si>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</si>
  <si>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</si>
  <si>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</si>
  <si>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</si>
  <si>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</si>
  <si>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</si>
  <si>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</si>
  <si>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</si>
  <si>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</si>
  <si>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</si>
  <si>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</si>
  <si>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</si>
  <si>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</si>
  <si>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</si>
  <si>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</si>
  <si>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</si>
  <si>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</si>
  <si>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</si>
  <si>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</si>
  <si>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</si>
  <si>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</si>
  <si>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</si>
  <si>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</si>
  <si>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</si>
  <si>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</si>
  <si>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</si>
  <si>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</si>
  <si>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</si>
  <si>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</si>
  <si>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</si>
  <si>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</si>
  <si>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</si>
  <si>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</si>
  <si>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</si>
  <si>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</si>
  <si>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</si>
  <si>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</si>
  <si>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</si>
  <si>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</si>
  <si>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</si>
  <si>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</si>
  <si>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</si>
  <si>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</si>
  <si>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</si>
  <si>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</si>
  <si>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</si>
  <si>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</si>
  <si>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</si>
  <si>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</si>
  <si>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</si>
  <si>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</si>
  <si>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</si>
  <si>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</si>
  <si>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</si>
  <si>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</si>
  <si>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</si>
  <si>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</si>
  <si>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</si>
  <si>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</si>
  <si>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</si>
  <si>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</si>
  <si>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</si>
  <si>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</si>
  <si>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</si>
  <si>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</si>
  <si>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</si>
  <si>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</si>
  <si>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</si>
  <si>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</si>
  <si>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</si>
  <si>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</si>
  <si>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</si>
  <si>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</si>
  <si>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</si>
  <si>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</si>
  <si>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</si>
  <si>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</si>
  <si>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</si>
  <si>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</si>
  <si>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</si>
  <si>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</si>
  <si>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</si>
  <si>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</si>
  <si>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</si>
  <si>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</si>
  <si>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</si>
  <si>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</si>
  <si>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</si>
  <si>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</si>
  <si>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</si>
  <si>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</si>
  <si>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</si>
  <si>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</si>
  <si>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</si>
  <si>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</si>
  <si>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</si>
  <si>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</si>
  <si>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</si>
  <si>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</si>
  <si>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</si>
  <si>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</si>
  <si>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</si>
  <si>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</si>
  <si>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</si>
  <si>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</si>
  <si>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</si>
  <si>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</si>
  <si>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</si>
  <si>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</si>
  <si>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</si>
  <si>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</si>
  <si>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</si>
  <si>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</si>
  <si>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</si>
  <si>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</si>
  <si>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</si>
  <si>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</si>
  <si>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</si>
  <si>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</si>
  <si>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</si>
  <si>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</si>
  <si>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</si>
  <si>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</si>
  <si>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</si>
  <si>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</si>
  <si>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</si>
  <si>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</si>
  <si>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</si>
  <si>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</si>
  <si>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</si>
  <si>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</si>
  <si>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</si>
  <si>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</si>
  <si>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</si>
  <si>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</si>
  <si>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</si>
  <si>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</si>
  <si>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</si>
  <si>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</si>
  <si>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</si>
  <si>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</si>
  <si>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</si>
  <si>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</si>
  <si>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</si>
  <si>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</si>
  <si>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</si>
  <si>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</si>
  <si>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</si>
  <si>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</si>
  <si>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</si>
  <si>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</si>
  <si>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</si>
  <si>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</si>
  <si>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</si>
  <si>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</si>
  <si>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</si>
  <si>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</si>
  <si>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</si>
  <si>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</si>
  <si>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</si>
  <si>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</si>
  <si>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</si>
  <si>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</si>
  <si>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</si>
  <si>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</si>
  <si>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</si>
  <si>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</si>
  <si>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</si>
  <si>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</si>
  <si>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</si>
  <si>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</si>
  <si>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</si>
  <si>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</si>
  <si>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</si>
  <si>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</si>
  <si>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</si>
  <si>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</si>
  <si>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</si>
  <si>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</si>
  <si>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</si>
  <si>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</si>
  <si>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</si>
  <si>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</si>
  <si>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</si>
  <si>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</si>
  <si>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</si>
  <si>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</si>
  <si>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</si>
  <si>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</si>
  <si>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</si>
  <si>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</si>
  <si>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</si>
  <si>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</si>
  <si>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</si>
  <si>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</si>
  <si>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</si>
  <si>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</si>
  <si>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</si>
  <si>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</si>
  <si>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</si>
  <si>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</si>
  <si>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</si>
  <si>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</si>
  <si>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</si>
  <si>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</si>
  <si>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</si>
  <si>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</si>
  <si>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</si>
  <si>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</si>
  <si>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</si>
  <si>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</si>
  <si>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</si>
  <si>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</si>
  <si>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</si>
  <si>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</si>
  <si>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</si>
  <si>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</si>
  <si>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</si>
  <si>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</si>
  <si>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</si>
  <si>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</si>
  <si>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</si>
  <si>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</si>
  <si>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</si>
  <si>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</si>
  <si>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</si>
  <si>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</si>
  <si>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</si>
  <si>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</si>
  <si>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</si>
  <si>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</si>
  <si>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</si>
  <si>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</si>
  <si>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</si>
  <si>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</si>
  <si>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</si>
  <si>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</si>
  <si>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</si>
  <si>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</si>
  <si>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</si>
  <si>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</si>
  <si>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</si>
  <si>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</si>
  <si>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</si>
  <si>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</si>
  <si>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</si>
  <si>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</si>
  <si>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</si>
  <si>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</si>
  <si>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</si>
  <si>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</si>
  <si>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</si>
  <si>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</si>
  <si>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</si>
  <si>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</si>
  <si>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</si>
  <si>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</si>
  <si>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</si>
  <si>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</si>
  <si>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</si>
  <si>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</si>
  <si>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</si>
  <si>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</si>
  <si>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</si>
  <si>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</si>
  <si>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</si>
  <si>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</si>
  <si>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</si>
  <si>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</si>
  <si>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</si>
  <si>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</si>
  <si>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</si>
  <si>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</si>
  <si>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</si>
  <si>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</si>
  <si>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</si>
  <si>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</si>
  <si>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</si>
  <si>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</si>
  <si>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</si>
  <si>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</si>
  <si>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</si>
  <si>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</si>
  <si>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</si>
  <si>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</si>
  <si>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</si>
  <si>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</si>
  <si>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</si>
  <si>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</si>
  <si>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</si>
  <si>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</si>
  <si>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</si>
  <si>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</si>
  <si>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</si>
  <si>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</si>
  <si>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</si>
  <si>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</si>
  <si>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</si>
  <si>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</si>
  <si>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</si>
  <si>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</si>
  <si>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</si>
  <si>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</si>
  <si>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</si>
  <si>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</si>
  <si>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</si>
  <si>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</si>
  <si>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</si>
  <si>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</si>
  <si>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</si>
  <si>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</si>
  <si>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</si>
  <si>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</si>
  <si>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</si>
  <si>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</si>
  <si>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</si>
  <si>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</si>
  <si>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</si>
  <si>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</si>
  <si>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</si>
  <si>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</si>
  <si>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</si>
  <si>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</si>
  <si>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</si>
  <si>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</si>
  <si>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</si>
  <si>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</si>
  <si>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</si>
  <si>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</si>
  <si>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</si>
  <si>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</si>
  <si>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</si>
  <si>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</si>
  <si>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</si>
  <si>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</si>
  <si>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</si>
  <si>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</si>
  <si>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</si>
  <si>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</si>
  <si>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</si>
  <si>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</si>
  <si>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</si>
  <si>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</si>
  <si>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</si>
  <si>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</si>
  <si>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</si>
  <si>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</si>
  <si>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</si>
  <si>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</si>
  <si>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</si>
  <si>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</si>
  <si>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</si>
  <si>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</si>
  <si>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</si>
  <si>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</si>
  <si>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</si>
  <si>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</si>
  <si>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</si>
  <si>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</si>
  <si>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</si>
  <si>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</si>
  <si>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</si>
  <si>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</si>
  <si>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</si>
  <si>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</si>
  <si>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</si>
  <si>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</si>
  <si>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</si>
  <si>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</si>
  <si>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</si>
  <si>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</si>
  <si>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</si>
  <si>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</si>
  <si>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</si>
  <si>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</si>
  <si>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</si>
  <si>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</si>
  <si>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</si>
  <si>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</si>
  <si>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</si>
  <si>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</si>
  <si>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</si>
  <si>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</si>
  <si>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</si>
  <si>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</si>
  <si>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</si>
  <si>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</si>
  <si>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</si>
  <si>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</si>
  <si>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</si>
  <si>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</si>
  <si>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</si>
  <si>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</si>
  <si>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</si>
  <si>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</si>
  <si>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</si>
  <si>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</si>
  <si>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</si>
  <si>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</si>
  <si>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</si>
  <si>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</si>
  <si>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</si>
  <si>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</si>
  <si>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</si>
  <si>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</si>
  <si>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</si>
  <si>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</si>
  <si>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</si>
  <si>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</si>
  <si>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</si>
  <si>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</si>
  <si>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</si>
  <si>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</si>
  <si>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</si>
  <si>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</si>
  <si>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</si>
  <si>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</si>
  <si>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</si>
  <si>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</si>
  <si>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</si>
  <si>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</si>
  <si>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</si>
  <si>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</si>
  <si>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</si>
  <si>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</si>
  <si>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</si>
  <si>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</si>
  <si>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</si>
  <si>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</si>
  <si>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</si>
  <si>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</si>
  <si>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</si>
  <si>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</si>
  <si>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</si>
  <si>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</si>
  <si>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</si>
  <si>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</si>
  <si>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</si>
  <si>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</si>
  <si>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</si>
  <si>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</si>
  <si>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</si>
  <si>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</si>
  <si>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</si>
  <si>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</si>
  <si>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</si>
  <si>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</si>
  <si>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</si>
  <si>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</si>
  <si>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</si>
  <si>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</si>
  <si>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</si>
  <si>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</si>
  <si>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</si>
  <si>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</si>
  <si>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</si>
  <si>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</si>
  <si>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</si>
  <si>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</si>
  <si>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</si>
  <si>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</si>
  <si>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</si>
  <si>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</si>
  <si>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</si>
  <si>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</si>
  <si>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</si>
  <si>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</si>
  <si>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</si>
  <si>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</si>
  <si>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</si>
  <si>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</si>
  <si>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</si>
  <si>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</si>
  <si>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</si>
  <si>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</si>
  <si>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</si>
  <si>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</si>
  <si>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</si>
  <si>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</si>
  <si>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</si>
  <si>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</si>
  <si>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</si>
  <si>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</si>
  <si>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</si>
  <si>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</si>
  <si>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</si>
  <si>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</si>
  <si>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</si>
  <si>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</si>
  <si>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</si>
  <si>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</si>
  <si>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</si>
  <si>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</si>
  <si>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</si>
  <si>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</si>
  <si>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</si>
  <si>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</si>
  <si>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</si>
  <si>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</si>
  <si>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</si>
  <si>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</si>
  <si>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</si>
  <si>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</si>
  <si>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</si>
  <si>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</si>
  <si>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</si>
  <si>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</si>
  <si>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</si>
  <si>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</si>
  <si>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</si>
  <si>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</si>
  <si>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</si>
  <si>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</si>
  <si>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</si>
  <si>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</si>
  <si>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</si>
  <si>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</si>
  <si>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</si>
  <si>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</si>
  <si>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</si>
  <si>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</si>
  <si>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</si>
  <si>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</si>
  <si>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</si>
  <si>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</si>
  <si>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</si>
  <si>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</si>
  <si>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</si>
  <si>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</si>
  <si>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</si>
  <si>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</si>
  <si>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</si>
  <si>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</si>
  <si>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</si>
  <si>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</si>
  <si>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</si>
  <si>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</si>
  <si>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</si>
  <si>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</si>
  <si>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</si>
  <si>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</si>
  <si>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</si>
  <si>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</si>
  <si>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</si>
  <si>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</si>
  <si>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</si>
  <si>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</si>
  <si>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</si>
  <si>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</si>
  <si>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</si>
  <si>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</si>
  <si>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</si>
  <si>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</si>
  <si>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</si>
  <si>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</si>
  <si>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</si>
  <si>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</si>
  <si>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</si>
  <si>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</si>
  <si>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</si>
  <si>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</si>
  <si>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</si>
  <si>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</si>
  <si>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</si>
  <si>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</si>
  <si>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</si>
  <si>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</si>
  <si>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</si>
  <si>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</si>
  <si>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</si>
  <si>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</si>
  <si>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</si>
  <si>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</si>
  <si>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</si>
  <si>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</si>
  <si>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</si>
  <si>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</si>
  <si>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</si>
  <si>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</si>
  <si>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</si>
  <si>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</si>
  <si>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</si>
  <si>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</si>
  <si>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</si>
  <si>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</si>
  <si>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</si>
  <si>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</si>
  <si>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</si>
  <si>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</si>
  <si>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</si>
  <si>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</si>
  <si>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</si>
  <si>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</si>
  <si>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</si>
  <si>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</si>
  <si>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</si>
  <si>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</si>
  <si>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</si>
  <si>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</si>
  <si>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</si>
  <si>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</si>
  <si>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</si>
  <si>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</si>
  <si>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</si>
  <si>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</si>
  <si>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</si>
  <si>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</si>
  <si>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</si>
  <si>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</si>
  <si>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</si>
  <si>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</si>
  <si>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</si>
  <si>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</si>
  <si>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</si>
  <si>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</si>
  <si>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</si>
  <si>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</si>
  <si>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</si>
  <si>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</si>
  <si>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</si>
  <si>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</si>
  <si>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</si>
  <si>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</si>
  <si>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</si>
  <si>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</si>
  <si>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</si>
  <si>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</si>
  <si>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</si>
  <si>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</si>
  <si>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</si>
  <si>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</si>
  <si>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</si>
  <si>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</si>
  <si>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</si>
  <si>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</si>
  <si>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</si>
  <si>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</si>
  <si>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</si>
  <si>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</si>
  <si>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</si>
  <si>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</si>
  <si>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</si>
  <si>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</si>
  <si>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</si>
  <si>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</si>
  <si>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</si>
  <si>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</si>
  <si>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</si>
  <si>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</si>
  <si>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</si>
  <si>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</si>
  <si>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</si>
  <si>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</si>
  <si>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</si>
  <si>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</si>
  <si>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</si>
  <si>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</si>
  <si>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</si>
  <si>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</si>
  <si>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</si>
  <si>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</si>
  <si>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</si>
  <si>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</si>
  <si>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</si>
  <si>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</si>
  <si>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</si>
  <si>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</si>
  <si>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</si>
  <si>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</si>
  <si>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</si>
  <si>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</si>
  <si>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</si>
  <si>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</si>
  <si>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</si>
  <si>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</si>
  <si>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</si>
  <si>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</si>
  <si>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</si>
  <si>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</si>
  <si>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</si>
  <si>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</si>
  <si>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</si>
  <si>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</si>
  <si>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</si>
  <si>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</si>
  <si>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</si>
  <si>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</si>
  <si>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</si>
  <si>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</si>
  <si>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</si>
  <si>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</si>
  <si>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</si>
  <si>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</si>
  <si>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</si>
  <si>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</si>
  <si>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</si>
  <si>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</si>
  <si>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</si>
  <si>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</si>
  <si>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</si>
  <si>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</si>
  <si>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</si>
  <si>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</si>
  <si>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</si>
  <si>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</si>
  <si>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</si>
  <si>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</si>
  <si>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</si>
  <si>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</si>
  <si>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</si>
  <si>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</si>
  <si>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</si>
  <si>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</si>
  <si>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</si>
  <si>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</si>
  <si>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</si>
  <si>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</si>
  <si>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</si>
  <si>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</si>
  <si>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</si>
  <si>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</si>
  <si>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</si>
  <si>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</si>
  <si>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</si>
  <si>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</si>
  <si>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</si>
  <si>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</si>
  <si>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</si>
  <si>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</si>
  <si>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</si>
  <si>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</si>
  <si>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</si>
  <si>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</si>
  <si>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</si>
  <si>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</si>
  <si>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</si>
  <si>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</si>
  <si>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</si>
  <si>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</si>
  <si>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</si>
  <si>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</si>
  <si>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</si>
  <si>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</si>
  <si>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</si>
  <si>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</si>
  <si>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</si>
  <si>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</si>
  <si>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</si>
  <si>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</si>
  <si>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</si>
  <si>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</si>
  <si>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</si>
  <si>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</si>
  <si>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</si>
  <si>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</si>
  <si>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</si>
  <si>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</si>
  <si>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</si>
  <si>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</si>
  <si>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</si>
  <si>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</si>
  <si>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</si>
  <si>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</si>
  <si>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</si>
  <si>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</si>
  <si>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</si>
  <si>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</si>
  <si>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</si>
  <si>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</si>
  <si>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</si>
  <si>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</si>
  <si>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</si>
  <si>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</si>
  <si>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</si>
  <si>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</si>
  <si>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</si>
  <si>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</si>
  <si>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</si>
  <si>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</si>
  <si>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</si>
  <si>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</si>
  <si>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</si>
  <si>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</si>
  <si>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</si>
  <si>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</si>
  <si>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</si>
  <si>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</si>
  <si>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</si>
  <si>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</si>
  <si>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</si>
  <si>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</si>
  <si>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</si>
  <si>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</si>
  <si>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</si>
  <si>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</si>
  <si>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</si>
  <si>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</si>
  <si>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</si>
  <si>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</si>
  <si>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</si>
  <si>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</si>
  <si>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</si>
  <si>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</si>
  <si>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</si>
  <si>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</si>
  <si>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</si>
  <si>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</si>
  <si>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</si>
  <si>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</si>
  <si>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</si>
  <si>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</si>
  <si>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</si>
  <si>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</si>
  <si>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</si>
  <si>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</si>
  <si>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</si>
  <si>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</si>
  <si>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</si>
  <si>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</si>
  <si>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</si>
  <si>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</si>
  <si>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</si>
  <si>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</si>
  <si>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</si>
  <si>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</si>
  <si>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</si>
  <si>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</si>
  <si>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</si>
  <si>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</si>
  <si>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</si>
  <si>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</si>
  <si>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</si>
  <si>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</si>
  <si>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</si>
  <si>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</si>
  <si>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</si>
  <si>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</si>
  <si>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</si>
  <si>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</si>
  <si>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</si>
  <si>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</si>
  <si>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</si>
  <si>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</si>
  <si>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</si>
  <si>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</si>
  <si>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</si>
  <si>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</si>
  <si>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</si>
  <si>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</si>
  <si>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</si>
  <si>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</si>
  <si>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</si>
  <si>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</si>
  <si>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</si>
  <si>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</si>
  <si>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</si>
  <si>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</si>
  <si>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</si>
  <si>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</si>
  <si>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</si>
  <si>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</si>
  <si>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</si>
  <si>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</si>
  <si>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</si>
  <si>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</si>
  <si>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</si>
  <si>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</si>
  <si>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</si>
  <si>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</si>
  <si>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</si>
  <si>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</si>
  <si>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</si>
  <si>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</si>
  <si>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</si>
  <si>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</si>
  <si>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</si>
  <si>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</si>
  <si>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</si>
  <si>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</si>
  <si>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</si>
  <si>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</si>
  <si>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</si>
  <si>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</si>
  <si>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</si>
  <si>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</si>
  <si>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</si>
  <si>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</si>
  <si>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</si>
  <si>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</si>
  <si>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</si>
  <si>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</si>
  <si>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</si>
  <si>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</si>
  <si>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</si>
  <si>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</si>
  <si>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</si>
  <si>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</si>
  <si>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</si>
  <si>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</si>
  <si>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</si>
  <si>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</si>
  <si>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</si>
  <si>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</si>
  <si>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</si>
  <si>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</si>
  <si>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</si>
  <si>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</si>
  <si>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</si>
  <si>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</si>
  <si>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</si>
  <si>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</si>
  <si>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</si>
  <si>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</si>
  <si>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</si>
  <si>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</si>
  <si>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</si>
  <si>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</si>
  <si>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</si>
  <si>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</si>
  <si>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</si>
  <si>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</si>
  <si>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</si>
  <si>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</si>
  <si>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</si>
  <si>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</si>
  <si>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</si>
  <si>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</si>
  <si>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</si>
  <si>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</si>
  <si>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</si>
  <si>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</si>
  <si>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</si>
  <si>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</si>
  <si>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</si>
  <si>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</si>
  <si>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</si>
  <si>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</si>
  <si>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</si>
  <si>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</si>
  <si>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</si>
  <si>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</si>
  <si>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</si>
  <si>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</si>
  <si>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</si>
  <si>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</si>
  <si>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</si>
  <si>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</si>
  <si>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</si>
  <si>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</si>
  <si>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</si>
  <si>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</si>
  <si>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</si>
  <si>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</si>
  <si>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</si>
  <si>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</si>
  <si>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</si>
  <si>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</si>
  <si>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</si>
  <si>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</si>
  <si>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</si>
  <si>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</si>
  <si>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</si>
  <si>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</si>
  <si>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</si>
  <si>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</si>
  <si>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</si>
  <si>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</si>
  <si>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</si>
  <si>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</si>
  <si>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</si>
  <si>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</si>
  <si>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</si>
  <si>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</si>
  <si>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</si>
  <si>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</si>
  <si>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</si>
  <si>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</si>
  <si>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</si>
  <si>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</si>
  <si>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</si>
  <si>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</si>
  <si>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</si>
  <si>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</si>
  <si>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</si>
  <si>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</si>
  <si>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</si>
  <si>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</si>
  <si>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</si>
  <si>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</si>
  <si>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</si>
  <si>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</si>
  <si>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</si>
  <si>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</si>
  <si>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</si>
  <si>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</si>
  <si>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</si>
  <si>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</si>
  <si>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</si>
  <si>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</si>
  <si>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</si>
  <si>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</si>
  <si>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</si>
  <si>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</si>
  <si>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</si>
  <si>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</si>
  <si>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</si>
  <si>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</si>
  <si>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</si>
  <si>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</si>
  <si>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</si>
  <si>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</si>
  <si>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</si>
  <si>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</si>
  <si>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</si>
  <si>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</si>
  <si>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</si>
  <si>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</si>
  <si>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</si>
  <si>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</si>
  <si>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</si>
  <si>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</si>
  <si>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</si>
  <si>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</si>
  <si>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</si>
  <si>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</si>
  <si>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</si>
  <si>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</si>
  <si>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</si>
  <si>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</si>
  <si>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</si>
  <si>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</si>
  <si>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</si>
  <si>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</si>
  <si>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</si>
  <si>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</si>
  <si>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</si>
  <si>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</si>
  <si>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</si>
  <si>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</si>
  <si>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</si>
  <si>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</si>
  <si>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</si>
  <si>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</si>
  <si>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</si>
  <si>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</si>
  <si>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</si>
  <si>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</si>
  <si>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</si>
  <si>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</si>
  <si>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</si>
  <si>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</si>
  <si>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</si>
  <si>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</si>
  <si>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</si>
  <si>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</si>
  <si>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</si>
  <si>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</si>
  <si>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</si>
  <si>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</si>
  <si>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</si>
  <si>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</si>
  <si>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</si>
  <si>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</si>
  <si>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</si>
  <si>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</si>
  <si>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</si>
  <si>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</si>
  <si>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</si>
  <si>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</si>
  <si>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</si>
  <si>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</si>
  <si>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</si>
  <si>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</si>
  <si>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</si>
  <si>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</si>
  <si>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</si>
  <si>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</si>
  <si>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</si>
  <si>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</si>
  <si>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</si>
  <si>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</si>
  <si>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</si>
  <si>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</si>
  <si>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</si>
  <si>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</si>
  <si>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</si>
  <si>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</si>
  <si>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</si>
  <si>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</si>
  <si>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</si>
  <si>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</si>
  <si>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</si>
  <si>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</si>
  <si>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</si>
  <si>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</si>
  <si>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</si>
  <si>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</si>
  <si>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</si>
  <si>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</si>
  <si>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</si>
  <si>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</si>
  <si>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</si>
  <si>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</si>
  <si>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</si>
  <si>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</si>
  <si>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</si>
  <si>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</si>
  <si>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</si>
  <si>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</si>
  <si>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</si>
  <si>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</si>
  <si>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</si>
  <si>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</si>
  <si>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</si>
  <si>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</si>
  <si>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</si>
  <si>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</si>
  <si>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</si>
  <si>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</si>
  <si>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</si>
  <si>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</si>
  <si>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</si>
  <si>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</si>
  <si>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</si>
  <si>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</si>
  <si>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</si>
  <si>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</si>
  <si>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</si>
  <si>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</si>
  <si>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</si>
  <si>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</si>
  <si>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</si>
  <si>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</si>
  <si>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</si>
  <si>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</si>
  <si>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</si>
  <si>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</si>
  <si>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</si>
  <si>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</si>
  <si>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</si>
  <si>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</si>
  <si>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</si>
  <si>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</si>
  <si>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</si>
  <si>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</si>
  <si>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</si>
  <si>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</si>
  <si>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</si>
  <si>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</si>
  <si>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</si>
  <si>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</si>
  <si>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</si>
  <si>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</si>
  <si>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</si>
  <si>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</si>
  <si>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</si>
  <si>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</si>
  <si>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</si>
  <si>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</si>
  <si>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</si>
  <si>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</si>
  <si>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</si>
  <si>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</si>
  <si>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</si>
  <si>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</si>
  <si>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</si>
  <si>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</si>
  <si>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</si>
  <si>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</si>
  <si>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</si>
  <si>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</si>
  <si>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</si>
  <si>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</si>
  <si>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</si>
  <si>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</si>
  <si>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</si>
  <si>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</si>
  <si>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</si>
  <si>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</si>
  <si>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</si>
  <si>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</si>
  <si>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</si>
  <si>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</si>
  <si>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</si>
  <si>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</si>
  <si>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</si>
  <si>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</si>
  <si>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</si>
  <si>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</si>
  <si>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</si>
  <si>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</si>
  <si>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</si>
  <si>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</si>
  <si>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</si>
  <si>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</si>
  <si>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</si>
  <si>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</si>
  <si>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</si>
  <si>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</si>
  <si>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</si>
  <si>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</si>
  <si>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</si>
  <si>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</si>
  <si>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</si>
  <si>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</si>
  <si>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</si>
  <si>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</si>
  <si>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</si>
  <si>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</si>
  <si>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</si>
  <si>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</si>
  <si>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</si>
  <si>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</si>
  <si>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</si>
  <si>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</si>
  <si>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</si>
  <si>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</si>
  <si>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</si>
  <si>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</si>
  <si>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</si>
  <si>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</si>
  <si>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</si>
  <si>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</si>
  <si>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</si>
  <si>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</si>
  <si>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</si>
  <si>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</si>
  <si>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</si>
  <si>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</si>
  <si>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</si>
  <si>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</si>
  <si>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</si>
  <si>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</si>
  <si>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</si>
  <si>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</si>
  <si>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</si>
  <si>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</si>
  <si>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</si>
  <si>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</si>
  <si>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</si>
  <si>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</si>
  <si>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</si>
  <si>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</si>
  <si>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</si>
  <si>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</si>
  <si>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</si>
  <si>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</si>
  <si>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</si>
  <si>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</si>
  <si>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</si>
  <si>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</si>
  <si>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</si>
  <si>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</si>
  <si>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</si>
  <si>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</si>
  <si>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</si>
  <si>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</si>
  <si>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</si>
  <si>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</si>
  <si>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</si>
  <si>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</si>
  <si>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</si>
  <si>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</si>
  <si>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</si>
  <si>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</si>
  <si>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</si>
  <si>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</si>
  <si>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</si>
  <si>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</si>
  <si>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</si>
  <si>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</si>
  <si>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</si>
  <si>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</si>
  <si>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</si>
  <si>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</si>
  <si>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</si>
  <si>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</si>
  <si>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</si>
  <si>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</si>
  <si>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</si>
  <si>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</si>
  <si>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</si>
  <si>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</si>
  <si>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</si>
  <si>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</si>
  <si>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</si>
  <si>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</si>
  <si>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</si>
  <si>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</si>
  <si>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</si>
  <si>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</si>
  <si>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</si>
  <si>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</si>
  <si>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</si>
  <si>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</si>
  <si>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</si>
  <si>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</si>
  <si>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</si>
  <si>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</si>
  <si>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</si>
  <si>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</si>
  <si>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</si>
  <si>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</si>
  <si>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</si>
  <si>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</si>
  <si>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</si>
  <si>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</si>
  <si>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</si>
  <si>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</si>
  <si>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</si>
  <si>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</si>
  <si>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</si>
  <si>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</si>
  <si>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</si>
  <si>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</si>
  <si>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</si>
  <si>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</si>
  <si>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</si>
  <si>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</si>
  <si>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</si>
  <si>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</si>
  <si>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</si>
  <si>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</si>
  <si>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</si>
  <si>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</si>
  <si>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</si>
  <si>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</si>
  <si>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</si>
  <si>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</si>
  <si>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</si>
  <si>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</si>
  <si>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</si>
  <si>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</si>
  <si>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</si>
  <si>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</si>
  <si>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</si>
  <si>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</si>
  <si>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</si>
  <si>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</si>
  <si>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</si>
  <si>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</si>
  <si>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</si>
  <si>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</si>
  <si>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</si>
  <si>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</si>
  <si>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</si>
  <si>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</si>
  <si>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</si>
  <si>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</si>
  <si>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</si>
  <si>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</si>
  <si>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</si>
  <si>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</si>
  <si>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</si>
  <si>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</si>
  <si>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</si>
  <si>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</si>
  <si>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</si>
  <si>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</si>
  <si>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</si>
  <si>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</si>
  <si>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</si>
  <si>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</si>
  <si>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</si>
  <si>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</si>
  <si>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</si>
  <si>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</si>
  <si>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</si>
  <si>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</si>
  <si>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</si>
  <si>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</si>
  <si>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</si>
  <si>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</si>
  <si>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</si>
  <si>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</si>
  <si>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</si>
  <si>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</si>
  <si>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</si>
  <si>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</si>
  <si>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</si>
  <si>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</si>
  <si>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</si>
  <si>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</si>
  <si>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</si>
  <si>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</si>
  <si>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</si>
  <si>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</si>
  <si>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</si>
  <si>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</si>
  <si>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</si>
  <si>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</si>
  <si>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</si>
  <si>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</si>
  <si>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</si>
  <si>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</si>
  <si>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</si>
  <si>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</si>
  <si>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</si>
  <si>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</si>
  <si>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</si>
  <si>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</si>
  <si>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</si>
  <si>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</si>
  <si>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</si>
  <si>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</si>
  <si>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</si>
  <si>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</si>
  <si>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</si>
  <si>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</si>
  <si>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</si>
  <si>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</si>
  <si>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</si>
  <si>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</si>
  <si>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</si>
  <si>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</si>
  <si>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</si>
  <si>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</si>
  <si>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</si>
  <si>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</si>
  <si>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</si>
  <si>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</si>
  <si>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</si>
  <si>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</si>
  <si>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</si>
  <si>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</si>
  <si>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</si>
  <si>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</si>
  <si>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</si>
  <si>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</si>
  <si>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</si>
  <si>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</si>
  <si>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</si>
  <si>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</si>
  <si>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</si>
  <si>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</si>
  <si>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</si>
  <si>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</si>
  <si>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</si>
  <si>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</si>
  <si>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</si>
  <si>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</si>
  <si>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</si>
  <si>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</si>
  <si>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</si>
  <si>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</si>
  <si>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</si>
  <si>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</si>
  <si>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</si>
  <si>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</si>
  <si>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</si>
  <si>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</si>
  <si>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</si>
  <si>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</si>
  <si>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</si>
  <si>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</si>
  <si>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</si>
  <si>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</si>
  <si>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</si>
  <si>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</si>
  <si>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</si>
  <si>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</si>
  <si>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</si>
  <si>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</si>
  <si>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</si>
  <si>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</si>
  <si>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</si>
  <si>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</si>
  <si>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</si>
  <si>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</si>
  <si>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</si>
  <si>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</si>
  <si>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</si>
  <si>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</si>
  <si>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</si>
  <si>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</si>
  <si>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</si>
  <si>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</si>
  <si>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</si>
  <si>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</si>
  <si>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</si>
  <si>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</si>
  <si>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</si>
  <si>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</si>
  <si>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</si>
  <si>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</si>
  <si>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</si>
  <si>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</si>
  <si>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</si>
  <si>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</si>
  <si>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</si>
  <si>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</si>
  <si>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</si>
  <si>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</si>
  <si>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</si>
  <si>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</si>
  <si>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</si>
  <si>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</si>
  <si>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</si>
  <si>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</si>
  <si>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</si>
  <si>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</si>
  <si>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</si>
  <si>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</si>
  <si>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</si>
  <si>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</si>
  <si>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</si>
  <si>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</si>
  <si>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</si>
  <si>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</si>
  <si>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</si>
  <si>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</si>
  <si>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</si>
  <si>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</si>
  <si>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</si>
  <si>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</si>
  <si>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</si>
  <si>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</si>
  <si>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</si>
  <si>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</si>
  <si>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</si>
  <si>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</si>
  <si>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</si>
  <si>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</si>
  <si>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</si>
  <si>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</si>
  <si>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</si>
  <si>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</si>
  <si>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</si>
  <si>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</si>
  <si>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</si>
  <si>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</si>
  <si>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</si>
  <si>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</si>
  <si>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</si>
  <si>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</si>
  <si>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</si>
  <si>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</si>
  <si>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</si>
  <si>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</si>
  <si>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</si>
  <si>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</si>
  <si>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</si>
  <si>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</si>
  <si>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</si>
  <si>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</si>
  <si>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</si>
  <si>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</si>
  <si>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</si>
  <si>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</si>
  <si>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</si>
  <si>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</si>
  <si>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</si>
  <si>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</si>
  <si>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</si>
  <si>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</si>
  <si>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</si>
  <si>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</si>
  <si>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</si>
  <si>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</si>
  <si>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</si>
  <si>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</si>
  <si>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</si>
  <si>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</si>
  <si>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</si>
  <si>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</si>
  <si>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</si>
  <si>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</si>
  <si>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</si>
  <si>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</si>
  <si>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</si>
  <si>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</si>
  <si>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</si>
  <si>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</si>
  <si>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</si>
  <si>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</si>
  <si>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</si>
  <si>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</si>
  <si>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</si>
  <si>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</si>
  <si>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</si>
  <si>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</si>
  <si>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</si>
  <si>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</si>
  <si>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</si>
  <si>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</si>
  <si>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</si>
  <si>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</si>
  <si>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</si>
  <si>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</si>
  <si>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</si>
  <si>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</si>
  <si>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</si>
  <si>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</si>
  <si>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</si>
  <si>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</si>
  <si>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</si>
  <si>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</si>
  <si>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</si>
  <si>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</si>
  <si>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</si>
  <si>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</si>
  <si>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</si>
  <si>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</si>
  <si>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</si>
  <si>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</si>
  <si>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</si>
  <si>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</si>
  <si>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</si>
  <si>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</si>
  <si>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</si>
  <si>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</si>
  <si>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</si>
  <si>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</si>
  <si>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</si>
  <si>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</si>
  <si>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</si>
  <si>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</si>
  <si>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</si>
  <si>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</si>
  <si>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</si>
  <si>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</si>
  <si>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</si>
  <si>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</si>
  <si>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</si>
  <si>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</si>
  <si>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</si>
  <si>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</si>
  <si>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</si>
  <si>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</si>
  <si>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</si>
  <si>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</si>
  <si>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</si>
  <si>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</si>
  <si>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</si>
  <si>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</si>
  <si>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</si>
  <si>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</si>
  <si>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</si>
  <si>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</si>
  <si>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</si>
  <si>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</si>
  <si>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</si>
  <si>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</si>
  <si>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</si>
  <si>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</si>
  <si>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</si>
  <si>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</si>
  <si>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</si>
  <si>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</si>
  <si>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</si>
  <si>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</si>
  <si>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</si>
  <si>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</si>
  <si>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</si>
  <si>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</si>
  <si>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</si>
  <si>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</si>
  <si>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</si>
  <si>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</si>
  <si>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</si>
  <si>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</si>
  <si>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</si>
  <si>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</si>
  <si>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</si>
  <si>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</si>
  <si>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</si>
  <si>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</si>
  <si>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</si>
  <si>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</si>
  <si>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</si>
  <si>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</si>
  <si>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</si>
  <si>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</si>
  <si>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</si>
  <si>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</si>
  <si>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</si>
  <si>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</si>
  <si>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</si>
  <si>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</si>
  <si>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</si>
  <si>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</si>
  <si>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</si>
  <si>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</si>
  <si>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</si>
  <si>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</si>
  <si>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</si>
  <si>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</si>
  <si>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</si>
  <si>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</si>
  <si>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</si>
  <si>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</si>
  <si>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</si>
  <si>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</si>
  <si>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</si>
  <si>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</si>
  <si>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</si>
  <si>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</si>
  <si>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</si>
  <si>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</si>
  <si>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</si>
  <si>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</si>
  <si>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</si>
  <si>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</si>
  <si>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</si>
  <si>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</si>
  <si>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</si>
  <si>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</si>
  <si>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</si>
  <si>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</si>
  <si>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</si>
  <si>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</si>
  <si>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</si>
  <si>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</si>
  <si>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</si>
  <si>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</si>
  <si>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</si>
  <si>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</si>
  <si>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</si>
  <si>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</si>
  <si>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</si>
  <si>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</si>
  <si>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</si>
  <si>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</si>
  <si>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</si>
  <si>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</si>
  <si>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</si>
  <si>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</si>
  <si>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</si>
  <si>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</si>
  <si>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</si>
  <si>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</si>
  <si>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</si>
  <si>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</si>
  <si>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</si>
  <si>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</si>
  <si>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</si>
  <si>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</si>
  <si>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</si>
  <si>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</si>
  <si>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</si>
  <si>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</si>
  <si>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</si>
  <si>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</si>
  <si>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</si>
  <si>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</si>
  <si>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</si>
  <si>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</si>
  <si>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</si>
  <si>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</si>
  <si>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</si>
  <si>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</si>
  <si>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</si>
  <si>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</si>
  <si>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</si>
  <si>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</si>
  <si>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</si>
  <si>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</si>
  <si>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</si>
  <si>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</si>
  <si>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</si>
  <si>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</si>
  <si>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</si>
  <si>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</si>
  <si>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</si>
  <si>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</si>
  <si>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</si>
  <si>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</si>
  <si>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</si>
  <si>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</si>
  <si>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</si>
  <si>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</si>
  <si>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</si>
  <si>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</si>
  <si>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</si>
  <si>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</si>
  <si>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</si>
  <si>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</si>
  <si>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</si>
  <si>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</si>
  <si>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</si>
  <si>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</si>
  <si>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</si>
  <si>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</si>
  <si>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</si>
  <si>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</si>
  <si>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</si>
  <si>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</si>
  <si>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</si>
  <si>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</si>
  <si>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</si>
  <si>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</si>
  <si>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</si>
  <si>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</si>
  <si>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</si>
  <si>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</si>
  <si>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</si>
  <si>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</si>
  <si>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</si>
  <si>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</si>
  <si>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</si>
  <si>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</si>
  <si>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</si>
  <si>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</si>
  <si>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</si>
  <si>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</si>
  <si>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</si>
  <si>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</si>
  <si>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</si>
  <si>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</si>
  <si>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</si>
  <si>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</si>
  <si>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</si>
  <si>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</si>
  <si>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</si>
  <si>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</si>
  <si>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</si>
  <si>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</si>
  <si>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</si>
  <si>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</si>
  <si>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</si>
  <si>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</si>
  <si>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</si>
  <si>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</si>
  <si>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</si>
  <si>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</si>
  <si>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</si>
  <si>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</si>
  <si>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</si>
  <si>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</si>
  <si>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</si>
  <si>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</si>
  <si>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</si>
  <si>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</si>
  <si>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</si>
  <si>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</si>
  <si>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</si>
  <si>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</si>
  <si>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</si>
  <si>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</si>
  <si>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</si>
  <si>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</si>
  <si>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</si>
  <si>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</si>
  <si>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</si>
  <si>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</si>
  <si>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</si>
  <si>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</si>
  <si>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</si>
  <si>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</si>
  <si>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</si>
  <si>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</si>
  <si>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</si>
  <si>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</si>
  <si>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</si>
  <si>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</si>
  <si>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</si>
  <si>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</si>
  <si>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</si>
  <si>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</si>
  <si>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</si>
  <si>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</si>
  <si>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</si>
  <si>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</si>
  <si>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</si>
  <si>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</si>
  <si>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</si>
  <si>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</si>
  <si>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</si>
  <si>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</si>
  <si>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</si>
  <si>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</si>
  <si>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</si>
  <si>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</si>
  <si>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</si>
  <si>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</si>
  <si>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</si>
  <si>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</si>
  <si>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</si>
  <si>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</si>
  <si>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</si>
  <si>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</si>
  <si>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</si>
  <si>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</si>
  <si>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</si>
  <si>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</si>
  <si>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</si>
  <si>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</si>
  <si>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</si>
  <si>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</si>
  <si>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</si>
  <si>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</si>
  <si>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</si>
  <si>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</si>
  <si>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</si>
  <si>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</si>
  <si>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</si>
  <si>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</si>
  <si>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</si>
  <si>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</si>
  <si>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</si>
  <si>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</si>
  <si>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</si>
  <si>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</si>
  <si>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</si>
  <si>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</si>
  <si>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</si>
  <si>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</si>
  <si>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</si>
  <si>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</si>
  <si>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</si>
  <si>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</si>
  <si>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</si>
  <si>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</si>
  <si>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</si>
  <si>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</si>
  <si>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</si>
  <si>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</si>
  <si>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</si>
  <si>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</si>
  <si>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</si>
  <si>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</si>
  <si>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</si>
  <si>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</si>
  <si>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</si>
  <si>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</si>
  <si>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</si>
  <si>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</si>
  <si>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</si>
  <si>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</si>
  <si>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</si>
  <si>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</si>
  <si>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</si>
  <si>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</si>
  <si>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</si>
  <si>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</si>
  <si>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</si>
  <si>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</si>
  <si>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</si>
  <si>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</si>
  <si>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</si>
  <si>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</si>
  <si>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</si>
  <si>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</si>
  <si>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</si>
  <si>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</si>
  <si>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</si>
  <si>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</si>
  <si>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</si>
  <si>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</si>
  <si>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</si>
  <si>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</si>
  <si>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</si>
  <si>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</si>
  <si>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</si>
  <si>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</si>
  <si>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</si>
  <si>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</si>
  <si>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</si>
  <si>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</si>
  <si>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</si>
  <si>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</si>
  <si>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</si>
  <si>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</si>
  <si>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</si>
  <si>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</si>
  <si>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</si>
  <si>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</si>
  <si>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</si>
  <si>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</si>
  <si>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</si>
  <si>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</si>
  <si>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</si>
  <si>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</si>
  <si>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</si>
  <si>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</si>
  <si>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</si>
  <si>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</si>
  <si>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</si>
  <si>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</si>
  <si>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</si>
  <si>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</si>
  <si>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</si>
  <si>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</si>
  <si>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</si>
  <si>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</si>
  <si>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</si>
  <si>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</si>
  <si>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</si>
  <si>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</si>
  <si>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</si>
  <si>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</si>
  <si>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</si>
  <si>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</si>
  <si>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</si>
  <si>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</si>
  <si>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</si>
  <si>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</si>
  <si>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</si>
  <si>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</si>
  <si>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</si>
  <si>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</si>
  <si>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</si>
  <si>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</si>
  <si>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</si>
  <si>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</si>
  <si>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</si>
  <si>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</si>
  <si>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</si>
  <si>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</si>
  <si>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</si>
  <si>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</si>
  <si>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</si>
  <si>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</si>
  <si>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</si>
  <si>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</si>
  <si>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</si>
  <si>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</si>
  <si>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</si>
  <si>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</si>
  <si>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</si>
  <si>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</si>
  <si>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</si>
  <si>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</si>
  <si>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</si>
  <si>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</si>
  <si>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</si>
  <si>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</si>
  <si>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</si>
  <si>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</si>
  <si>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</si>
  <si>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</si>
  <si>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</si>
  <si>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</si>
  <si>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</si>
  <si>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</si>
  <si>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</si>
  <si>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</si>
  <si>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</si>
  <si>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</si>
  <si>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</si>
  <si>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</si>
  <si>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</si>
  <si>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</si>
  <si>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</si>
  <si>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</si>
  <si>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</si>
  <si>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</si>
  <si>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</si>
  <si>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</si>
  <si>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</si>
  <si>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</si>
  <si>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</si>
  <si>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</si>
  <si>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</si>
  <si>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</si>
  <si>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</si>
  <si>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</si>
  <si>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</si>
  <si>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</si>
  <si>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</si>
  <si>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</si>
  <si>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</si>
  <si>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</si>
  <si>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</si>
  <si>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</si>
  <si>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</si>
  <si>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</si>
  <si>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</si>
  <si>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</si>
  <si>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</si>
  <si>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</si>
  <si>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</si>
  <si>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</si>
  <si>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</si>
  <si>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</si>
  <si>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</si>
  <si>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</si>
  <si>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</si>
  <si>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</si>
  <si>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</si>
  <si>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</si>
  <si>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</si>
  <si>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</si>
  <si>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</si>
  <si>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</si>
  <si>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</si>
  <si>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</si>
  <si>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</si>
  <si>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</si>
  <si>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</si>
  <si>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</si>
  <si>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</si>
  <si>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</si>
  <si>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</si>
  <si>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</si>
  <si>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</si>
  <si>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</si>
  <si>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</si>
  <si>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</si>
  <si>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</si>
  <si>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</si>
  <si>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</si>
  <si>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</si>
  <si>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</si>
  <si>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</si>
  <si>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</si>
  <si>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</si>
  <si>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</si>
  <si>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</si>
  <si>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</si>
  <si>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</si>
  <si>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</si>
  <si>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</si>
  <si>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</si>
  <si>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</si>
  <si>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</si>
  <si>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</si>
  <si>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</si>
  <si>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</si>
  <si>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</si>
  <si>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</si>
  <si>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</si>
  <si>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</si>
  <si>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</si>
  <si>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</si>
  <si>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</si>
  <si>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</si>
  <si>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</si>
  <si>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</si>
  <si>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</si>
  <si>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</si>
  <si>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</si>
  <si>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</si>
  <si>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</si>
  <si>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</si>
  <si>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</si>
  <si>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</si>
  <si>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</si>
  <si>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</si>
  <si>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</si>
  <si>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</si>
  <si>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</si>
  <si>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</si>
  <si>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</si>
  <si>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</si>
  <si>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</si>
  <si>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</si>
  <si>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</si>
  <si>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</si>
  <si>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</si>
  <si>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</si>
  <si>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</si>
  <si>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</si>
  <si>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</si>
  <si>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</si>
  <si>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</si>
  <si>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</si>
  <si>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</si>
  <si>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</si>
  <si>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</si>
  <si>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</si>
  <si>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</si>
  <si>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</si>
  <si>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</si>
  <si>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</si>
  <si>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</si>
  <si>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</si>
  <si>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</si>
  <si>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</si>
  <si>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</si>
  <si>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</si>
  <si>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</si>
  <si>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</si>
  <si>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</si>
  <si>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</si>
  <si>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</si>
  <si>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</si>
  <si>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</si>
  <si>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</si>
  <si>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</si>
  <si>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</si>
  <si>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</si>
  <si>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</si>
  <si>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</si>
  <si>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</si>
  <si>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</si>
  <si>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</si>
  <si>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</si>
  <si>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</si>
  <si>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</si>
  <si>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</si>
  <si>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</si>
  <si>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</si>
  <si>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</si>
  <si>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</si>
  <si>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</si>
  <si>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</si>
  <si>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</si>
  <si>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</si>
  <si>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</si>
  <si>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</si>
  <si>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</si>
  <si>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</si>
  <si>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</si>
  <si>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</si>
  <si>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</si>
  <si>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</si>
  <si>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</si>
  <si>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</si>
  <si>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</si>
  <si>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</si>
  <si>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</si>
  <si>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</si>
  <si>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</si>
  <si>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</si>
  <si>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</si>
  <si>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</si>
  <si>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</si>
  <si>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</si>
  <si>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</si>
  <si>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</si>
  <si>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</si>
  <si>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</si>
  <si>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</si>
  <si>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</si>
  <si>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</si>
  <si>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</si>
  <si>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</si>
  <si>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</si>
  <si>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</si>
  <si>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</si>
  <si>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</si>
  <si>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</si>
  <si>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</si>
  <si>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</si>
  <si>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</si>
  <si>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</si>
  <si>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</si>
  <si>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</si>
  <si>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</si>
  <si>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</si>
  <si>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</si>
  <si>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</si>
  <si>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</si>
  <si>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</si>
  <si>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</si>
  <si>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</si>
  <si>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</si>
  <si>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</si>
  <si>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</si>
  <si>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</si>
  <si>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</si>
  <si>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</si>
  <si>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</si>
  <si>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</si>
  <si>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</si>
  <si>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</si>
  <si>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</si>
  <si>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</si>
  <si>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</si>
  <si>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</si>
  <si>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</si>
  <si>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</si>
  <si>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</si>
  <si>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</si>
  <si>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</si>
  <si>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</si>
  <si>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</si>
  <si>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</si>
  <si>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</si>
  <si>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</si>
  <si>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</si>
  <si>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</si>
  <si>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</si>
  <si>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</si>
  <si>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</si>
  <si>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</si>
  <si>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</si>
  <si>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</si>
  <si>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</si>
  <si>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</si>
  <si>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</si>
  <si>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</si>
  <si>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</si>
  <si>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</si>
  <si>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</si>
  <si>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</si>
  <si>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</si>
  <si>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</si>
  <si>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</si>
  <si>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</si>
  <si>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</si>
  <si>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</si>
  <si>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</si>
  <si>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</si>
  <si>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</si>
  <si>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</si>
  <si>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</si>
  <si>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</si>
  <si>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</si>
  <si>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</si>
  <si>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</si>
  <si>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</si>
  <si>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</si>
  <si>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</si>
  <si>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</si>
  <si>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</si>
  <si>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</si>
  <si>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</si>
  <si>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</si>
  <si>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</si>
  <si>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</si>
  <si>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</si>
  <si>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</si>
  <si>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</si>
  <si>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</si>
  <si>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</si>
  <si>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</si>
  <si>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</si>
  <si>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</si>
  <si>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</si>
  <si>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</si>
  <si>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</si>
  <si>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</si>
  <si>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</si>
  <si>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</si>
  <si>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</si>
  <si>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</si>
  <si>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</si>
  <si>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</si>
  <si>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</si>
  <si>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</si>
  <si>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</si>
  <si>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</si>
  <si>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</si>
  <si>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</si>
  <si>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</si>
  <si>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</si>
  <si>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</si>
  <si>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</si>
  <si>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</si>
  <si>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</si>
  <si>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</si>
  <si>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</si>
  <si>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</si>
  <si>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</si>
  <si>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</si>
  <si>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</si>
  <si>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</si>
  <si>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</si>
  <si>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</si>
  <si>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</si>
  <si>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</si>
  <si>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</si>
  <si>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</si>
  <si>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</si>
  <si>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</si>
  <si>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</si>
  <si>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</si>
  <si>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</si>
  <si>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</si>
  <si>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</si>
  <si>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</si>
  <si>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</si>
  <si>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</si>
  <si>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</si>
  <si>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</si>
  <si>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</si>
  <si>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</si>
  <si>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</si>
  <si>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</si>
  <si>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</si>
  <si>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</si>
  <si>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</si>
  <si>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</si>
  <si>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</si>
  <si>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</si>
  <si>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</si>
  <si>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</si>
  <si>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</si>
  <si>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</si>
  <si>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</si>
  <si>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</si>
  <si>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</si>
  <si>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</si>
  <si>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</si>
  <si>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</si>
  <si>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</si>
  <si>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</si>
  <si>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</si>
  <si>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</si>
  <si>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</si>
  <si>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</si>
  <si>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</si>
  <si>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</si>
  <si>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</si>
  <si>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</si>
  <si>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</si>
  <si>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</si>
  <si>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</si>
  <si>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</si>
  <si>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</si>
  <si>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</si>
  <si>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</si>
  <si>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</si>
  <si>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</si>
  <si>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</si>
  <si>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</si>
  <si>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</si>
  <si>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</si>
  <si>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</si>
  <si>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</si>
  <si>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</si>
  <si>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</si>
  <si>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</si>
  <si>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</si>
  <si>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</si>
  <si>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</si>
  <si>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</si>
  <si>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</si>
  <si>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</si>
  <si>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</si>
  <si>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</si>
  <si>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</si>
  <si>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</si>
  <si>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</si>
  <si>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</si>
  <si>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</si>
  <si>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</si>
  <si>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</si>
  <si>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</si>
  <si>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</si>
  <si>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</si>
  <si>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</si>
  <si>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</si>
  <si>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</si>
  <si>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</si>
  <si>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</si>
  <si>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</si>
  <si>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</si>
  <si>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</si>
  <si>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</si>
  <si>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</si>
  <si>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</si>
  <si>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</si>
  <si>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</si>
  <si>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</si>
  <si>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</si>
  <si>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</si>
  <si>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</si>
  <si>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</si>
  <si>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</si>
  <si>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</si>
  <si>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</si>
  <si>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</si>
  <si>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</si>
  <si>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</si>
  <si>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</si>
  <si>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</si>
  <si>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</si>
  <si>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</si>
  <si>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</si>
  <si>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</si>
  <si>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</si>
  <si>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</si>
  <si>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</si>
  <si>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</si>
  <si>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</si>
  <si>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</si>
  <si>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</si>
  <si>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</si>
  <si>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</si>
  <si>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</si>
  <si>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</si>
  <si>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</si>
  <si>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</si>
  <si>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</si>
  <si>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</si>
  <si>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</si>
  <si>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</si>
  <si>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</si>
  <si>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</si>
  <si>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</si>
  <si>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</si>
  <si>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</si>
  <si>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</si>
  <si>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</si>
  <si>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</si>
  <si>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</si>
  <si>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</si>
  <si>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</si>
  <si>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</si>
  <si>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</si>
  <si>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</si>
  <si>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</si>
  <si>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</si>
  <si>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</si>
  <si>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</si>
  <si>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</si>
  <si>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</si>
  <si>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</si>
  <si>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</si>
  <si>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</si>
  <si>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</si>
  <si>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</si>
  <si>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</si>
  <si>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</si>
  <si>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</si>
  <si>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</si>
  <si>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</si>
  <si>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</si>
  <si>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</si>
  <si>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</si>
  <si>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</si>
  <si>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</si>
  <si>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</si>
  <si>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</si>
  <si>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</si>
  <si>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</si>
  <si>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</si>
  <si>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</si>
  <si>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</si>
  <si>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</si>
  <si>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</si>
  <si>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</si>
  <si>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</si>
  <si>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</si>
  <si>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</si>
  <si>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</si>
  <si>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</si>
  <si>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</si>
  <si>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</si>
  <si>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</si>
  <si>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</si>
  <si>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</si>
  <si>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</si>
  <si>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</si>
  <si>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</si>
  <si>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</si>
  <si>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</si>
  <si>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</si>
  <si>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</si>
  <si>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</si>
  <si>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</si>
  <si>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</si>
  <si>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</si>
  <si>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</si>
  <si>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</si>
  <si>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</si>
  <si>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</si>
  <si>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</si>
  <si>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</si>
  <si>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</si>
  <si>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</si>
  <si>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</si>
  <si>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</si>
  <si>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</si>
  <si>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</si>
  <si>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</si>
  <si>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</si>
  <si>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</si>
  <si>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</si>
  <si>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</si>
  <si>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</si>
  <si>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</si>
  <si>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</si>
  <si>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</si>
  <si>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</si>
  <si>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</si>
  <si>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</si>
  <si>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</si>
  <si>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</si>
  <si>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</si>
  <si>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</si>
  <si>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</si>
  <si>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</si>
  <si>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</si>
  <si>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</si>
  <si>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</si>
  <si>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</si>
  <si>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</si>
  <si>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</si>
  <si>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</si>
  <si>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</si>
  <si>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</si>
  <si>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</si>
  <si>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</si>
  <si>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</si>
  <si>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</si>
  <si>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</si>
  <si>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</si>
  <si>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</si>
  <si>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</si>
  <si>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</si>
  <si>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</si>
  <si>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</si>
  <si>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</si>
  <si>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</si>
  <si>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</si>
  <si>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</si>
  <si>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</si>
  <si>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</si>
  <si>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</si>
  <si>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</si>
  <si>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</si>
  <si>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</si>
  <si>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</si>
  <si>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</si>
  <si>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</si>
  <si>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</si>
  <si>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</si>
  <si>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</si>
  <si>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</si>
  <si>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</si>
  <si>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</si>
  <si>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</si>
  <si>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</si>
  <si>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</si>
  <si>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</si>
  <si>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</si>
  <si>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</si>
  <si>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</si>
  <si>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</si>
  <si>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</si>
  <si>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</si>
  <si>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</si>
  <si>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</si>
  <si>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</si>
  <si>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</si>
  <si>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</si>
  <si>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</si>
  <si>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</si>
  <si>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</si>
  <si>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</si>
  <si>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</si>
  <si>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</si>
  <si>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</si>
  <si>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</si>
  <si>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</si>
  <si>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</si>
  <si>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</si>
  <si>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</si>
  <si>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</si>
  <si>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</si>
  <si>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</si>
  <si>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</si>
  <si>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</si>
  <si>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</si>
  <si>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</si>
  <si>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</si>
  <si>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</si>
  <si>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</si>
  <si>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</si>
  <si>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</si>
  <si>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</si>
  <si>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</si>
  <si>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</si>
  <si>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</si>
  <si>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</si>
  <si>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</si>
  <si>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</si>
  <si>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</si>
  <si>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</si>
  <si>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</si>
  <si>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</si>
  <si>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</si>
  <si>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</si>
  <si>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</si>
  <si>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</si>
  <si>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</si>
  <si>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</si>
  <si>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</si>
  <si>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</si>
  <si>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</si>
  <si>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</si>
  <si>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</si>
  <si>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</si>
  <si>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</si>
  <si>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</si>
  <si>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</si>
  <si>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</si>
  <si>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</si>
  <si>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</si>
  <si>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</si>
  <si>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</si>
  <si>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</si>
  <si>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</si>
  <si>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</si>
  <si>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</si>
  <si>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</si>
  <si>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</si>
  <si>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</si>
  <si>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</si>
  <si>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</si>
  <si>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</si>
  <si>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</si>
  <si>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</si>
  <si>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</si>
  <si>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</si>
  <si>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</si>
  <si>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</si>
  <si>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</si>
  <si>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</si>
  <si>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</si>
  <si>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</si>
  <si>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</si>
  <si>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</si>
  <si>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</si>
  <si>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</si>
  <si>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</si>
  <si>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</si>
  <si>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</si>
  <si>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</si>
  <si>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</si>
  <si>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</si>
  <si>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</si>
  <si>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</si>
  <si>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</si>
  <si>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</si>
  <si>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</si>
  <si>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</si>
  <si>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</si>
  <si>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</si>
  <si>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</si>
  <si>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</si>
  <si>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</si>
  <si>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</si>
  <si>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</si>
  <si>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</si>
  <si>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</si>
  <si>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</si>
  <si>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</si>
  <si>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</si>
  <si>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</si>
  <si>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</si>
  <si>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</si>
  <si>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</si>
  <si>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</si>
  <si>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</si>
  <si>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</si>
  <si>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</si>
  <si>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</si>
  <si>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</si>
  <si>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</si>
  <si>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</si>
  <si>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</si>
  <si>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</si>
  <si>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</si>
  <si>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</si>
  <si>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</si>
  <si>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</si>
  <si>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</si>
  <si>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</si>
  <si>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</si>
  <si>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</si>
  <si>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</si>
  <si>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</si>
  <si>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</si>
  <si>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</si>
  <si>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</si>
  <si>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</si>
  <si>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</si>
  <si>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</si>
  <si>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</si>
  <si>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</si>
  <si>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</si>
  <si>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</si>
  <si>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</si>
  <si>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</si>
  <si>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</si>
  <si>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</si>
  <si>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</si>
  <si>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</si>
  <si>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</si>
  <si>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</si>
  <si>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</si>
  <si>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</si>
  <si>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</si>
  <si>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</si>
  <si>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</si>
  <si>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</si>
  <si>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</si>
  <si>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</si>
  <si>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</si>
  <si>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</si>
  <si>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</si>
  <si>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</si>
  <si>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</si>
  <si>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</si>
  <si>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</si>
  <si>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</si>
  <si>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</si>
  <si>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</si>
  <si>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</si>
  <si>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</si>
  <si>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</si>
  <si>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</si>
  <si>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</si>
  <si>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</si>
  <si>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</si>
  <si>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</si>
  <si>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</si>
  <si>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</si>
  <si>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</si>
  <si>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</si>
  <si>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</si>
  <si>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</si>
  <si>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</si>
  <si>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</si>
  <si>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</si>
  <si>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</si>
  <si>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</si>
  <si>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</si>
  <si>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</si>
  <si>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</si>
  <si>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</si>
  <si>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</si>
  <si>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</si>
  <si>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</si>
  <si>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</si>
  <si>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</si>
  <si>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</si>
  <si>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</si>
  <si>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</si>
  <si>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</si>
  <si>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</si>
  <si>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</si>
  <si>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</si>
  <si>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</si>
  <si>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</si>
  <si>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</si>
  <si>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</si>
  <si>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</si>
  <si>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</si>
  <si>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</si>
  <si>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</si>
  <si>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</si>
  <si>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</si>
  <si>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</si>
  <si>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</si>
  <si>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</si>
  <si>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</si>
  <si>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</si>
  <si>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</si>
  <si>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</si>
  <si>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</si>
  <si>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</si>
  <si>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</si>
  <si>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</si>
  <si>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</si>
  <si>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</si>
  <si>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</si>
  <si>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</si>
  <si>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</si>
  <si>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</si>
  <si>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</si>
  <si>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</si>
  <si>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</si>
  <si>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</si>
  <si>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</si>
  <si>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</si>
  <si>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</si>
  <si>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</si>
  <si>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</si>
  <si>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</si>
  <si>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</si>
  <si>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</si>
  <si>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</si>
  <si>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</si>
  <si>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</si>
  <si>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</si>
  <si>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</si>
  <si>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</si>
  <si>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</si>
  <si>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</si>
  <si>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</si>
  <si>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</si>
  <si>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</si>
  <si>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</si>
  <si>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</si>
  <si>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</si>
  <si>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</si>
  <si>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</si>
  <si>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</si>
  <si>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</si>
  <si>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</si>
  <si>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</si>
  <si>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</si>
  <si>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</si>
  <si>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</si>
  <si>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</si>
  <si>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</si>
  <si>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</si>
  <si>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</si>
  <si>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</si>
  <si>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</si>
  <si>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</si>
  <si>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</si>
  <si>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</si>
  <si>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</si>
  <si>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</si>
  <si>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</si>
  <si>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</si>
  <si>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</si>
  <si>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</si>
  <si>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</si>
  <si>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</si>
  <si>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</si>
  <si>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</si>
  <si>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</si>
  <si>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</si>
  <si>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</si>
  <si>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</si>
  <si>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</si>
  <si>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</si>
  <si>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</si>
  <si>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</si>
  <si>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</si>
  <si>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</si>
  <si>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</si>
  <si>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</si>
  <si>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</si>
  <si>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</si>
  <si>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</si>
  <si>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</si>
  <si>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</si>
  <si>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</si>
  <si>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</si>
  <si>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</si>
  <si>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</si>
  <si>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</si>
  <si>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</si>
  <si>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</si>
  <si>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</si>
  <si>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</si>
  <si>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</si>
  <si>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</si>
  <si>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</si>
  <si>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</si>
  <si>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</si>
  <si>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</si>
  <si>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</si>
  <si>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</si>
  <si>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</si>
  <si>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</si>
  <si>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</si>
  <si>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</si>
  <si>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</si>
  <si>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</si>
  <si>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</si>
  <si>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</si>
  <si>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</si>
  <si>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</si>
  <si>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</si>
  <si>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</si>
  <si>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</si>
  <si>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</si>
  <si>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</si>
  <si>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</si>
  <si>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</si>
  <si>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</si>
  <si>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</si>
  <si>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</si>
  <si>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</si>
  <si>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</si>
  <si>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</si>
  <si>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</si>
  <si>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</si>
  <si>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</si>
  <si>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</si>
  <si>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</si>
  <si>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</si>
  <si>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</si>
  <si>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</si>
  <si>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</si>
  <si>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</si>
  <si>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</si>
  <si>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</si>
  <si>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</si>
  <si>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</si>
  <si>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</si>
  <si>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</si>
  <si>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</si>
  <si>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</si>
  <si>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</si>
  <si>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</si>
  <si>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</si>
  <si>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</si>
  <si>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</si>
  <si>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</si>
  <si>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</si>
  <si>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</si>
  <si>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</si>
  <si>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</si>
  <si>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</si>
  <si>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</si>
  <si>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</si>
  <si>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</si>
  <si>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</si>
  <si>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</si>
  <si>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</si>
  <si>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</si>
  <si>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</si>
  <si>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</si>
  <si>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</si>
  <si>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</si>
  <si>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</si>
  <si>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</si>
  <si>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</si>
  <si>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</si>
  <si>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</si>
  <si>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</si>
  <si>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</si>
  <si>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</si>
  <si>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</si>
  <si>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</si>
  <si>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</si>
  <si>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</si>
  <si>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</si>
  <si>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</si>
  <si>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</si>
  <si>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</si>
  <si>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</si>
  <si>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</si>
  <si>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</si>
  <si>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</si>
  <si>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</si>
  <si>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</si>
  <si>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</si>
  <si>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</si>
  <si>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</si>
  <si>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</si>
  <si>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</si>
  <si>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</si>
  <si>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</si>
  <si>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</si>
  <si>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</si>
  <si>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</si>
  <si>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</si>
  <si>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</si>
  <si>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</si>
  <si>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</si>
  <si>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</si>
  <si>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</si>
  <si>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</si>
  <si>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</si>
  <si>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</si>
  <si>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</si>
  <si>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</si>
  <si>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</si>
  <si>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</si>
  <si>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</si>
  <si>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</si>
  <si>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</si>
  <si>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</si>
  <si>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</si>
  <si>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</si>
  <si>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</si>
  <si>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</si>
  <si>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</si>
  <si>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</si>
  <si>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</si>
  <si>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</si>
  <si>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</si>
  <si>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</si>
  <si>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</si>
  <si>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</si>
  <si>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</si>
  <si>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</si>
  <si>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</si>
  <si>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</si>
  <si>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</si>
  <si>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</si>
  <si>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</si>
  <si>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</si>
  <si>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</si>
  <si>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</si>
  <si>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</si>
  <si>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</si>
  <si>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</si>
  <si>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</si>
  <si>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</si>
  <si>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</si>
  <si>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</si>
  <si>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</si>
  <si>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</si>
  <si>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</si>
  <si>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</si>
  <si>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</si>
  <si>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</si>
  <si>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</si>
  <si>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</si>
  <si>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</si>
  <si>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</si>
  <si>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</si>
  <si>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</si>
  <si>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</si>
  <si>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</si>
  <si>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</si>
  <si>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</si>
  <si>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</si>
  <si>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</si>
  <si>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</si>
  <si>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</si>
  <si>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</si>
  <si>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</si>
  <si>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</si>
  <si>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</si>
  <si>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</si>
  <si>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</si>
  <si>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</si>
  <si>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</si>
  <si>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</si>
  <si>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</si>
  <si>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</si>
  <si>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</si>
  <si>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</si>
  <si>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</si>
  <si>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</si>
  <si>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</si>
  <si>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</si>
  <si>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</si>
  <si>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</si>
  <si>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</si>
  <si>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</si>
  <si>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</si>
  <si>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</si>
  <si>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</si>
  <si>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</si>
  <si>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</si>
  <si>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</si>
  <si>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</si>
  <si>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</si>
  <si>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</si>
  <si>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</si>
  <si>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</si>
  <si>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</si>
  <si>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</si>
  <si>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</si>
  <si>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</si>
  <si>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</si>
  <si>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</si>
  <si>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</si>
  <si>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</si>
  <si>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</si>
  <si>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</si>
  <si>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</si>
  <si>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</si>
  <si>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</si>
  <si>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</si>
  <si>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</si>
  <si>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</si>
  <si>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</si>
  <si>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</si>
  <si>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</si>
  <si>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</si>
  <si>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</si>
  <si>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</si>
  <si>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</si>
  <si>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</si>
  <si>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</si>
  <si>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</si>
  <si>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</si>
  <si>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</si>
  <si>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</si>
  <si>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</si>
  <si>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</si>
  <si>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</si>
  <si>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</si>
  <si>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</si>
  <si>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</si>
  <si>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</si>
  <si>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</si>
  <si>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</si>
  <si>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</si>
  <si>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</si>
  <si>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</si>
  <si>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</si>
  <si>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</si>
  <si>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</si>
  <si>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</si>
  <si>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</si>
  <si>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</si>
  <si>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</si>
  <si>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</si>
  <si>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</si>
  <si>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</si>
  <si>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</si>
  <si>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</si>
  <si>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</si>
  <si>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</si>
  <si>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</si>
  <si>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</si>
  <si>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</si>
  <si>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</si>
  <si>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</si>
  <si>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</si>
  <si>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</si>
  <si>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</si>
  <si>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</si>
  <si>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</si>
  <si>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</si>
  <si>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</si>
  <si>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</si>
  <si>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</si>
  <si>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</si>
  <si>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</si>
  <si>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</si>
  <si>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</si>
  <si>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</si>
  <si>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</si>
  <si>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</si>
  <si>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</si>
  <si>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</si>
  <si>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</si>
  <si>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</si>
  <si>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</si>
  <si>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</si>
  <si>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</si>
  <si>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</si>
  <si>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</si>
  <si>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</si>
  <si>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</si>
  <si>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</si>
  <si>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</si>
  <si>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</si>
  <si>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</si>
  <si>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</si>
  <si>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</si>
  <si>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</si>
  <si>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</si>
  <si>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</si>
  <si>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</si>
  <si>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</si>
  <si>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</si>
  <si>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</si>
  <si>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</si>
  <si>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</si>
  <si>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</si>
  <si>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</si>
  <si>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</si>
  <si>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</si>
  <si>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</si>
  <si>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</si>
  <si>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</si>
  <si>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</si>
  <si>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</si>
  <si>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</si>
  <si>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</si>
  <si>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</si>
  <si>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</si>
  <si>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</si>
  <si>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</si>
  <si>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</si>
  <si>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</si>
  <si>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</si>
  <si>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</si>
  <si>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</si>
  <si>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</si>
  <si>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</si>
  <si>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</si>
  <si>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</si>
  <si>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</si>
  <si>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</si>
  <si>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</si>
  <si>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</si>
  <si>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</si>
  <si>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</si>
  <si>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</si>
  <si>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</si>
  <si>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</si>
  <si>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</si>
  <si>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</si>
  <si>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</si>
  <si>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</si>
  <si>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</si>
  <si>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</si>
  <si>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</si>
  <si>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</si>
  <si>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</si>
  <si>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</si>
  <si>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</si>
  <si>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</si>
  <si>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</si>
  <si>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</si>
  <si>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</si>
  <si>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</si>
  <si>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</si>
  <si>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</si>
  <si>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</si>
  <si>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</si>
  <si>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</si>
  <si>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</si>
  <si>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</si>
  <si>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</si>
  <si>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</si>
  <si>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</si>
  <si>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</si>
  <si>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</si>
  <si>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</si>
  <si>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</si>
  <si>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</si>
  <si>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</si>
  <si>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</si>
  <si>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</si>
  <si>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</si>
  <si>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</si>
  <si>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</si>
  <si>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</si>
  <si>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</si>
  <si>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</si>
  <si>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</si>
  <si>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</si>
  <si>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</si>
  <si>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</si>
  <si>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</si>
  <si>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</si>
  <si>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</si>
  <si>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</si>
  <si>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</si>
  <si>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</si>
  <si>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</si>
  <si>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</si>
  <si>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</si>
  <si>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</si>
  <si>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</si>
  <si>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</si>
  <si>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</si>
  <si>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</si>
  <si>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</si>
  <si>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</si>
  <si>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</si>
  <si>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</si>
  <si>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</si>
  <si>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</si>
  <si>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</si>
  <si>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</si>
  <si>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</si>
  <si>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</si>
  <si>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</si>
  <si>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</si>
  <si>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</si>
  <si>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</si>
  <si>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</si>
  <si>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</si>
  <si>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</si>
  <si>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</si>
  <si>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</si>
  <si>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</si>
  <si>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</si>
  <si>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</si>
  <si>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</si>
  <si>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</si>
  <si>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</si>
  <si>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</si>
  <si>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</si>
  <si>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</si>
  <si>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</si>
  <si>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</si>
  <si>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</si>
  <si>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</si>
  <si>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</si>
  <si>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</si>
  <si>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</si>
  <si>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</si>
  <si>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</si>
  <si>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</si>
  <si>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</si>
  <si>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</si>
  <si>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</si>
  <si>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</si>
  <si>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</si>
  <si>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</si>
  <si>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</si>
  <si>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</si>
  <si>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</si>
  <si>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</si>
  <si>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</si>
  <si>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</si>
  <si>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</si>
  <si>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</si>
  <si>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</si>
  <si>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</si>
  <si>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</si>
  <si>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</si>
  <si>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</si>
  <si>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</si>
  <si>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</si>
  <si>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</si>
  <si>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</si>
  <si>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</si>
  <si>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</si>
  <si>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</si>
  <si>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</si>
  <si>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</si>
  <si>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</si>
  <si>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</si>
  <si>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</si>
  <si>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</si>
  <si>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</si>
  <si>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</si>
  <si>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</si>
  <si>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</si>
  <si>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</si>
  <si>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</si>
  <si>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</si>
  <si>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</si>
  <si>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</si>
  <si>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</si>
  <si>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</si>
  <si>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</si>
  <si>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</si>
  <si>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</si>
  <si>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</si>
  <si>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</si>
  <si>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</si>
  <si>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</si>
  <si>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</si>
  <si>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</si>
  <si>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</si>
  <si>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</si>
  <si>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</si>
  <si>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</si>
  <si>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</si>
  <si>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</si>
  <si>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</si>
  <si>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</si>
  <si>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</si>
  <si>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</si>
  <si>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</si>
  <si>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</si>
  <si>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</si>
  <si>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</si>
  <si>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</si>
  <si>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</si>
  <si>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</si>
  <si>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</si>
  <si>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</si>
  <si>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</si>
  <si>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</si>
  <si>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</si>
  <si>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</si>
  <si>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</si>
  <si>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</si>
  <si>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</si>
  <si>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</si>
  <si>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</si>
  <si>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</si>
  <si>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</si>
  <si>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</si>
  <si>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</si>
  <si>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</si>
  <si>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</si>
  <si>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</si>
  <si>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</si>
  <si>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</si>
  <si>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</si>
  <si>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</si>
  <si>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</si>
  <si>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</si>
  <si>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</si>
  <si>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</si>
  <si>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</si>
  <si>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</si>
  <si>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</si>
  <si>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</si>
  <si>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</si>
  <si>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</si>
  <si>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</si>
  <si>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</si>
  <si>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</si>
  <si>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</si>
  <si>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</si>
  <si>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</si>
  <si>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</si>
  <si>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</si>
  <si>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</si>
  <si>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</si>
  <si>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</si>
  <si>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</si>
  <si>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</si>
  <si>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</si>
  <si>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</si>
  <si>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</si>
  <si>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</si>
  <si>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</si>
  <si>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</si>
  <si>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</si>
  <si>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</si>
  <si>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</si>
  <si>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</si>
  <si>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</si>
  <si>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</si>
  <si>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</si>
  <si>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</si>
  <si>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</si>
  <si>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</si>
  <si>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</si>
  <si>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</si>
  <si>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</si>
  <si>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</si>
  <si>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</si>
  <si>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</si>
  <si>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</si>
  <si>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</si>
  <si>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</si>
  <si>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</si>
  <si>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</si>
  <si>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</si>
  <si>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</si>
  <si>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</si>
  <si>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</si>
  <si>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</si>
  <si>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</si>
  <si>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</si>
  <si>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</si>
  <si>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</si>
  <si>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</si>
  <si>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</si>
  <si>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</si>
  <si>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</si>
  <si>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</si>
  <si>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</si>
  <si>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</si>
  <si>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</si>
  <si>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</si>
  <si>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</si>
  <si>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</si>
  <si>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</si>
  <si>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</si>
  <si>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</si>
  <si>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</si>
  <si>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</si>
  <si>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</si>
  <si>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</si>
  <si>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</si>
  <si>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</si>
  <si>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</si>
  <si>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</si>
  <si>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</si>
  <si>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</si>
  <si>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</si>
  <si>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</si>
  <si>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</si>
  <si>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</si>
  <si>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</si>
  <si>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</si>
  <si>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</si>
  <si>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</si>
  <si>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</si>
  <si>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</si>
  <si>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</si>
  <si>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</si>
  <si>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</si>
  <si>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</si>
  <si>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</si>
  <si>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</si>
  <si>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</si>
  <si>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</si>
  <si>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</si>
  <si>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</si>
  <si>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</si>
  <si>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</si>
  <si>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</si>
  <si>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</si>
  <si>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</si>
  <si>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</si>
  <si>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</si>
  <si>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</si>
  <si>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</si>
  <si>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</si>
  <si>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</si>
  <si>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</si>
  <si>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</si>
  <si>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</si>
  <si>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</si>
  <si>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</si>
  <si>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</si>
  <si>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</si>
  <si>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</si>
  <si>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</si>
  <si>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</si>
  <si>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</si>
  <si>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</si>
  <si>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</si>
  <si>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</si>
  <si>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</si>
  <si>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</si>
  <si>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</si>
  <si>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</si>
  <si>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</si>
  <si>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</si>
  <si>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</si>
  <si>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</si>
  <si>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</si>
  <si>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</si>
  <si>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</si>
  <si>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</si>
  <si>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</si>
  <si>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</si>
  <si>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</si>
  <si>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</si>
  <si>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</si>
  <si>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</si>
  <si>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</si>
  <si>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</si>
  <si>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</si>
  <si>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</si>
  <si>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</si>
  <si>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</si>
  <si>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</si>
  <si>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</si>
  <si>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</si>
  <si>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</si>
  <si>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</si>
  <si>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</si>
  <si>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</si>
  <si>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</si>
  <si>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</si>
  <si>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</si>
  <si>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</si>
  <si>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</si>
  <si>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</si>
  <si>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</si>
  <si>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</si>
  <si>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</si>
  <si>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</si>
  <si>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</si>
  <si>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</si>
  <si>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</si>
  <si>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</si>
  <si>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</si>
  <si>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</si>
  <si>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</si>
  <si>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</si>
  <si>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</si>
  <si>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</si>
  <si>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</si>
  <si>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</si>
  <si>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</si>
  <si>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</si>
  <si>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</si>
  <si>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</si>
  <si>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</si>
  <si>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</si>
  <si>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</si>
  <si>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</si>
  <si>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</si>
  <si>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</si>
  <si>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</si>
  <si>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</si>
  <si>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</si>
  <si>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</si>
  <si>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</si>
  <si>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</si>
  <si>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</si>
  <si>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</si>
  <si>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</si>
  <si>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</si>
  <si>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</si>
  <si>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</si>
  <si>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</si>
  <si>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</si>
  <si>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</si>
  <si>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</si>
  <si>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</si>
  <si>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</si>
  <si>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</si>
  <si>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</si>
  <si>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</si>
  <si>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</si>
  <si>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</si>
  <si>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</si>
  <si>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</si>
  <si>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</si>
  <si>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</si>
  <si>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</si>
  <si>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</si>
  <si>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</si>
  <si>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</si>
  <si>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</si>
  <si>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</si>
  <si>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</si>
  <si>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</si>
  <si>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</si>
  <si>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</si>
  <si>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</si>
  <si>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</si>
  <si>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</si>
  <si>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</si>
  <si>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</si>
  <si>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</si>
  <si>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</si>
  <si>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</si>
  <si>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</si>
  <si>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</si>
  <si>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</si>
  <si>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</si>
  <si>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</si>
  <si>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</si>
  <si>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</si>
  <si>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</si>
  <si>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</si>
  <si>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</si>
  <si>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</si>
  <si>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</si>
  <si>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</si>
  <si>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</si>
  <si>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</si>
  <si>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</si>
  <si>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</si>
  <si>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</si>
  <si>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</si>
  <si>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</si>
  <si>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</si>
  <si>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</si>
  <si>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</si>
  <si>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</si>
  <si>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</si>
  <si>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</si>
  <si>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</si>
  <si>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</si>
  <si>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</si>
  <si>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</si>
  <si>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</si>
  <si>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</si>
  <si>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</si>
  <si>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</si>
  <si>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</si>
  <si>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</si>
  <si>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</si>
  <si>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</si>
  <si>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</si>
  <si>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</si>
  <si>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</si>
  <si>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</si>
  <si>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</si>
  <si>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</si>
  <si>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</si>
  <si>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</si>
  <si>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</si>
  <si>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</si>
  <si>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</si>
  <si>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</si>
  <si>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</si>
  <si>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</si>
  <si>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</si>
  <si>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</si>
  <si>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</si>
  <si>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</si>
  <si>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</si>
  <si>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</si>
  <si>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</si>
  <si>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</si>
  <si>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</si>
  <si>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</si>
  <si>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</si>
  <si>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</si>
  <si>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</si>
  <si>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</si>
  <si>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</si>
  <si>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</si>
  <si>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</si>
  <si>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</si>
  <si>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</si>
  <si>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</si>
  <si>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</si>
  <si>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</si>
  <si>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</si>
  <si>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</si>
  <si>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</si>
  <si>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</si>
  <si>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</si>
  <si>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</si>
  <si>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</si>
  <si>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</si>
  <si>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</si>
  <si>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</si>
  <si>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</si>
  <si>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</si>
  <si>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</si>
  <si>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</si>
  <si>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</si>
  <si>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</si>
  <si>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</si>
  <si>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</si>
  <si>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</si>
  <si>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</si>
  <si>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</si>
  <si>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</si>
  <si>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</si>
  <si>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</si>
  <si>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</si>
  <si>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</si>
  <si>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</si>
  <si>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</si>
  <si>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</si>
  <si>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</si>
  <si>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</si>
  <si>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</si>
  <si>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</si>
  <si>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</si>
  <si>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</si>
  <si>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</si>
  <si>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</si>
  <si>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</si>
  <si>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</si>
  <si>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</si>
  <si>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</si>
  <si>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</si>
  <si>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</si>
  <si>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</si>
  <si>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</si>
  <si>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</si>
  <si>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</si>
  <si>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</si>
  <si>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</si>
  <si>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</si>
  <si>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</si>
  <si>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</si>
  <si>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</si>
  <si>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</si>
  <si>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</si>
  <si>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</si>
  <si>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</si>
  <si>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</si>
  <si>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</si>
  <si>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</si>
  <si>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</si>
  <si>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</si>
  <si>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</si>
  <si>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</si>
  <si>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</si>
  <si>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</si>
  <si>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</si>
  <si>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</si>
  <si>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</si>
  <si>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</si>
  <si>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</si>
  <si>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</si>
  <si>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</si>
  <si>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</si>
  <si>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</si>
  <si>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</si>
  <si>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</si>
  <si>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</si>
  <si>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</si>
  <si>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</si>
  <si>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</si>
  <si>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</si>
  <si>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</si>
  <si>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</si>
  <si>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</si>
  <si>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</si>
  <si>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</si>
  <si>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</si>
  <si>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</si>
  <si>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</si>
  <si>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</si>
  <si>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</si>
  <si>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</si>
  <si>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</si>
  <si>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</si>
  <si>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</si>
  <si>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</si>
  <si>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</si>
  <si>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</si>
  <si>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</si>
  <si>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</si>
  <si>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</si>
  <si>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</si>
  <si>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</si>
  <si>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</si>
  <si>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</si>
  <si>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</si>
  <si>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</si>
  <si>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</si>
  <si>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</si>
  <si>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</si>
  <si>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</si>
  <si>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</si>
  <si>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</si>
  <si>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</si>
  <si>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</si>
  <si>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</si>
  <si>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</si>
  <si>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</si>
  <si>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</si>
  <si>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</si>
  <si>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</si>
  <si>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</si>
  <si>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</si>
  <si>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</si>
  <si>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</si>
  <si>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</si>
  <si>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</si>
  <si>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</si>
  <si>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</si>
  <si>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</si>
  <si>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</si>
  <si>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</si>
  <si>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</si>
  <si>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</si>
  <si>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</si>
  <si>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</si>
  <si>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</si>
  <si>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</si>
  <si>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</si>
  <si>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</si>
  <si>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</si>
  <si>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</si>
  <si>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</si>
  <si>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</si>
  <si>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</si>
  <si>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</si>
  <si>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</si>
  <si>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</si>
  <si>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</si>
  <si>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</si>
  <si>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</si>
  <si>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</si>
  <si>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</si>
  <si>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</si>
  <si>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</si>
  <si>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</si>
  <si>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</si>
  <si>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</si>
  <si>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</si>
  <si>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</si>
  <si>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</si>
  <si>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</si>
  <si>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</si>
  <si>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</si>
  <si>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</si>
  <si>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</si>
  <si>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</si>
  <si>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</si>
  <si>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</si>
  <si>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</si>
  <si>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</si>
  <si>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</si>
  <si>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</si>
  <si>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</si>
  <si>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</si>
  <si>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</si>
  <si>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</si>
  <si>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</si>
  <si>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</si>
  <si>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</si>
  <si>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</si>
  <si>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</si>
  <si>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</si>
  <si>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</si>
  <si>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</si>
  <si>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</si>
  <si>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</si>
  <si>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</si>
  <si>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</si>
  <si>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</si>
  <si>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</si>
  <si>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</si>
  <si>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</si>
  <si>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</si>
  <si>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</si>
  <si>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</si>
  <si>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</si>
  <si>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</si>
  <si>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</si>
  <si>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</si>
  <si>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</si>
  <si>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</si>
  <si>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</si>
  <si>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</si>
  <si>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</si>
  <si>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</si>
  <si>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</si>
  <si>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</si>
  <si>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</si>
  <si>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</si>
  <si>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</si>
  <si>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</si>
  <si>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</si>
  <si>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</si>
  <si>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</si>
  <si>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</si>
  <si>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</si>
  <si>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</si>
  <si>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</si>
  <si>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</si>
  <si>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</si>
  <si>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</si>
  <si>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</si>
  <si>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</si>
  <si>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</si>
  <si>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</si>
  <si>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</si>
  <si>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</si>
  <si>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</si>
  <si>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</si>
  <si>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</si>
  <si>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</si>
  <si>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</si>
  <si>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</si>
  <si>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</si>
  <si>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</si>
  <si>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</si>
  <si>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</si>
  <si>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</si>
  <si>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</si>
  <si>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</si>
  <si>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</si>
  <si>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</si>
  <si>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</si>
  <si>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</si>
  <si>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</si>
  <si>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</si>
  <si>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</si>
  <si>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</si>
  <si>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</si>
  <si>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</si>
  <si>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</si>
  <si>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</si>
  <si>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</si>
  <si>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</si>
  <si>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</si>
  <si>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</si>
  <si>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</si>
  <si>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</si>
  <si>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</si>
  <si>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</si>
  <si>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</si>
  <si>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</si>
  <si>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</si>
  <si>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</si>
  <si>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</si>
  <si>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</si>
  <si>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</si>
  <si>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</si>
  <si>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</si>
  <si>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</si>
  <si>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</si>
  <si>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</si>
  <si>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</si>
  <si>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</si>
  <si>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</si>
  <si>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</si>
  <si>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</si>
  <si>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</si>
  <si>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</si>
  <si>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</si>
  <si>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</si>
  <si>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</si>
  <si>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</si>
  <si>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</si>
  <si>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</si>
  <si>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</si>
  <si>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</si>
  <si>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</si>
  <si>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</si>
  <si>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</si>
  <si>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</si>
  <si>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</si>
  <si>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</si>
  <si>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</si>
  <si>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</si>
  <si>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</si>
  <si>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</si>
  <si>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</si>
  <si>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</si>
  <si>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</si>
  <si>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</si>
  <si>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</si>
  <si>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</si>
  <si>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</si>
  <si>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</si>
  <si>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</si>
  <si>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</si>
  <si>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</si>
  <si>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</si>
  <si>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</si>
  <si>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</si>
  <si>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</si>
  <si>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</si>
  <si>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</si>
  <si>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</si>
  <si>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</si>
  <si>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</si>
  <si>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</si>
  <si>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</si>
  <si>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</si>
  <si>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</si>
  <si>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</si>
  <si>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</si>
  <si>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</si>
  <si>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</si>
  <si>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</si>
  <si>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</si>
  <si>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</si>
  <si>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</si>
  <si>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</si>
  <si>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</si>
  <si>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</si>
  <si>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</si>
  <si>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</si>
  <si>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</si>
  <si>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</si>
  <si>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</si>
  <si>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</si>
  <si>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</si>
  <si>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</si>
  <si>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</si>
  <si>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</si>
  <si>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</si>
  <si>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</si>
  <si>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</si>
  <si>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</si>
  <si>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</si>
  <si>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</si>
  <si>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</si>
  <si>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</si>
  <si>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</si>
  <si>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</si>
  <si>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</si>
  <si>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</si>
  <si>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</si>
  <si>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</si>
  <si>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</si>
  <si>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</si>
  <si>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</si>
  <si>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</si>
  <si>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</si>
  <si>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</si>
  <si>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</si>
  <si>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</si>
  <si>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</si>
  <si>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</si>
  <si>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</si>
  <si>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</si>
  <si>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</si>
  <si>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</si>
  <si>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</si>
  <si>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</si>
  <si>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</si>
  <si>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</si>
  <si>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</si>
  <si>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</si>
  <si>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</si>
  <si>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</si>
  <si>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</si>
  <si>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</si>
  <si>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</si>
  <si>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</si>
  <si>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</si>
  <si>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</si>
  <si>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</si>
  <si>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</si>
  <si>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</si>
  <si>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</si>
  <si>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</si>
  <si>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</si>
  <si>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</si>
  <si>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</si>
  <si>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</si>
  <si>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</si>
  <si>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</si>
  <si>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</si>
  <si>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</si>
  <si>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</si>
  <si>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</si>
  <si>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</si>
  <si>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</si>
  <si>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</si>
  <si>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</si>
  <si>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</si>
  <si>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</si>
  <si>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</si>
  <si>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</si>
  <si>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</si>
  <si>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</si>
  <si>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</si>
  <si>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</si>
  <si>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</si>
  <si>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</si>
  <si>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</si>
  <si>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</si>
  <si>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</si>
  <si>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</si>
  <si>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</si>
  <si>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</si>
  <si>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</si>
  <si>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</si>
  <si>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</si>
  <si>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</si>
  <si>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</si>
  <si>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</si>
  <si>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</si>
  <si>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</si>
  <si>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</si>
  <si>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</si>
  <si>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</si>
  <si>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</si>
  <si>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</si>
  <si>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</si>
  <si>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</si>
  <si>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</si>
  <si>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</si>
  <si>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</si>
  <si>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</si>
  <si>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</si>
  <si>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</si>
  <si>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</si>
  <si>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</si>
  <si>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</si>
  <si>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</si>
  <si>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</si>
  <si>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</si>
  <si>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</si>
  <si>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</si>
  <si>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</si>
  <si>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</si>
  <si>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</si>
  <si>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</si>
  <si>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</si>
  <si>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</si>
  <si>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</si>
  <si>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</si>
  <si>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</si>
  <si>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</si>
  <si>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</si>
  <si>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</si>
  <si>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</si>
  <si>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</si>
  <si>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</si>
  <si>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</si>
  <si>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</si>
  <si>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</si>
  <si>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</si>
  <si>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</si>
  <si>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</si>
  <si>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</si>
  <si>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</si>
  <si>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</si>
  <si>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</si>
  <si>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</si>
  <si>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</si>
  <si>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</si>
  <si>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</si>
  <si>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</si>
  <si>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</si>
  <si>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</si>
  <si>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</si>
  <si>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</si>
  <si>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</si>
  <si>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</si>
  <si>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</si>
  <si>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</si>
  <si>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</si>
  <si>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</si>
  <si>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</si>
  <si>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</si>
  <si>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</si>
  <si>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</si>
  <si>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</si>
  <si>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</si>
  <si>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</si>
  <si>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</si>
  <si>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</si>
  <si>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</si>
  <si>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</si>
  <si>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</si>
  <si>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</si>
  <si>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</si>
  <si>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</si>
  <si>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</si>
  <si>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</si>
  <si>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</si>
  <si>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</si>
  <si>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</si>
  <si>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</si>
  <si>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</si>
  <si>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</si>
  <si>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</si>
  <si>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</si>
  <si>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</si>
  <si>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</si>
  <si>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</si>
  <si>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</si>
  <si>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</si>
  <si>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</si>
  <si>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</si>
  <si>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</si>
  <si>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</si>
  <si>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</si>
  <si>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</si>
  <si>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</si>
  <si>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</si>
  <si>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</si>
  <si>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</si>
  <si>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</si>
  <si>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</si>
  <si>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</si>
  <si>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</si>
  <si>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</si>
  <si>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</si>
  <si>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</si>
  <si>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</si>
  <si>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</si>
  <si>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</si>
  <si>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</si>
  <si>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</si>
  <si>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</si>
  <si>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</si>
  <si>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</si>
  <si>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</si>
  <si>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</si>
  <si>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</si>
  <si>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</si>
  <si>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</si>
  <si>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</si>
  <si>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</si>
  <si>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</si>
  <si>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</si>
  <si>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</si>
  <si>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</si>
  <si>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</si>
  <si>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</si>
  <si>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</si>
  <si>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</si>
  <si>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</si>
  <si>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</si>
  <si>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</si>
  <si>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</si>
  <si>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</si>
  <si>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</si>
  <si>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</si>
  <si>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</si>
  <si>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</si>
  <si>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</si>
  <si>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</si>
  <si>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</si>
  <si>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</si>
  <si>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</si>
  <si>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</si>
  <si>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</si>
  <si>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</si>
  <si>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</si>
  <si>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</si>
  <si>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</si>
  <si>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</si>
  <si>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</si>
  <si>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</si>
  <si>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</si>
  <si>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</si>
  <si>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</si>
  <si>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</si>
  <si>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</si>
  <si>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</si>
  <si>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</si>
  <si>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</si>
  <si>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</si>
  <si>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</si>
  <si>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</si>
  <si>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</si>
  <si>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</si>
  <si>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</si>
  <si>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</si>
  <si>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</si>
  <si>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</si>
  <si>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</si>
  <si>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</si>
  <si>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</si>
  <si>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Category and Subcategory</t>
  </si>
  <si>
    <t>Percentage Funded</t>
  </si>
  <si>
    <t>Parent Catergory</t>
  </si>
  <si>
    <t>Subcatergory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</si>
  <si>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</si>
  <si>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</si>
  <si>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</si>
  <si>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</si>
  <si>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</si>
  <si>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</si>
  <si>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</si>
  <si>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</si>
  <si>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</si>
  <si>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</si>
  <si>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</si>
  <si>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</si>
  <si>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</si>
  <si>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</si>
  <si>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</si>
  <si>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</si>
  <si>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</si>
  <si>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</si>
  <si>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</si>
  <si>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Blurb</t>
  </si>
  <si>
    <t>Successful</t>
  </si>
  <si>
    <t>Failed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</si>
  <si>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</si>
  <si>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</si>
  <si>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</si>
  <si>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</si>
  <si>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</si>
  <si>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</si>
  <si>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</t>
  </si>
  <si>
    <t>Median Pledge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</si>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</sst>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vertical="center"/>
    </xf>
    <xf numFmtId="9" fontId="0" fillId="0" borderId="0" xfId="1" applyFont="1"/>
    <xf numFmtId="0" fontId="1" fillId="0" borderId="0" xfId="0" applyFont="1" applyAlignment="1">
      <alignment horizontal="center" vertical="center"/>
    </xf>
    <xf numFmtId="42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Theater Outcomes Based on Launch Date</a:t>
            </a:r>
            <a:endParaRPr lang="en-US" sz="1600">
              <a:effectLst/>
            </a:endParaRPr>
          </a:p>
        </c:rich>
      </c:tx>
      <c:layout>
        <c:manualLayout>
          <c:xMode val="edge"/>
          <c:yMode val="edge"/>
          <c:x val="0.22186594377272864"/>
          <c:y val="0.10083162150357698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C2-439A-9A5C-EBEB2E9654C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C2-439A-9A5C-EBEB2E9654C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0C2-439A-9A5C-EBEB2E965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15631"/>
        <c:axId val="33109919"/>
      </c:lineChart>
      <c:catAx>
        <c:axId val="1891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09919"/>
        <c:crosses val="autoZero"/>
        <c:auto val="1"/>
        <c:lblAlgn val="ctr"/>
        <c:lblOffset val="100"/>
        <c:noMultiLvlLbl val="0"/>
      </c:catAx>
      <c:valAx>
        <c:axId val="33109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29261761728865693"/>
          <c:y val="4.655371526835007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Goals'!$F$2:$F$13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0.54216867469879515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F-46B4-BF23-4E3E72886699}"/>
            </c:ext>
          </c:extLst>
        </c:ser>
        <c:ser>
          <c:idx val="1"/>
          <c:order val="1"/>
          <c:tx>
            <c:strRef>
              <c:f>'[1]Outcomes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Goals'!$G$2:$G$13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0.45783132530120479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F-46B4-BF23-4E3E72886699}"/>
            </c:ext>
          </c:extLst>
        </c:ser>
        <c:ser>
          <c:idx val="2"/>
          <c:order val="2"/>
          <c:tx>
            <c:strRef>
              <c:f>'[1]Outcomes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'[1]Outcomes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'[1]Outcomes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F-46B4-BF23-4E3E72886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1016544"/>
        <c:axId val="1401654864"/>
      </c:lineChart>
      <c:catAx>
        <c:axId val="157101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654864"/>
        <c:crosses val="autoZero"/>
        <c:auto val="1"/>
        <c:lblAlgn val="ctr"/>
        <c:lblOffset val="100"/>
        <c:noMultiLvlLbl val="0"/>
      </c:catAx>
      <c:valAx>
        <c:axId val="140165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0165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Parent Catergory Outcomes</a:t>
            </a:r>
          </a:p>
        </c:rich>
      </c:tx>
      <c:layout>
        <c:manualLayout>
          <c:xMode val="edge"/>
          <c:yMode val="edge"/>
          <c:x val="0.23093408686817368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43</c:v>
                </c:pt>
                <c:pt idx="1">
                  <c:v>19</c:v>
                </c:pt>
                <c:pt idx="2">
                  <c:v>12</c:v>
                </c:pt>
                <c:pt idx="4">
                  <c:v>67</c:v>
                </c:pt>
                <c:pt idx="5">
                  <c:v>21</c:v>
                </c:pt>
                <c:pt idx="6">
                  <c:v>11</c:v>
                </c:pt>
                <c:pt idx="7">
                  <c:v>46</c:v>
                </c:pt>
                <c:pt idx="8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A3-47E6-A165-8070A1F41DC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218</c:v>
                </c:pt>
                <c:pt idx="1">
                  <c:v>60</c:v>
                </c:pt>
                <c:pt idx="2">
                  <c:v>74</c:v>
                </c:pt>
                <c:pt idx="3">
                  <c:v>16</c:v>
                </c:pt>
                <c:pt idx="4">
                  <c:v>282</c:v>
                </c:pt>
                <c:pt idx="5">
                  <c:v>90</c:v>
                </c:pt>
                <c:pt idx="6">
                  <c:v>90</c:v>
                </c:pt>
                <c:pt idx="7">
                  <c:v>226</c:v>
                </c:pt>
                <c:pt idx="8">
                  <c:v>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A3-47E6-A165-8070A1F41DC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4">
                  <c:v>12</c:v>
                </c:pt>
                <c:pt idx="5">
                  <c:v>2</c:v>
                </c:pt>
                <c:pt idx="6">
                  <c:v>8</c:v>
                </c:pt>
                <c:pt idx="7">
                  <c:v>3</c:v>
                </c:pt>
                <c:pt idx="8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A3-47E6-A165-8070A1F41DC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258</c:v>
                </c:pt>
                <c:pt idx="1">
                  <c:v>117</c:v>
                </c:pt>
                <c:pt idx="2">
                  <c:v>132</c:v>
                </c:pt>
                <c:pt idx="3">
                  <c:v>8</c:v>
                </c:pt>
                <c:pt idx="4">
                  <c:v>339</c:v>
                </c:pt>
                <c:pt idx="5">
                  <c:v>107</c:v>
                </c:pt>
                <c:pt idx="6">
                  <c:v>128</c:v>
                </c:pt>
                <c:pt idx="7">
                  <c:v>325</c:v>
                </c:pt>
                <c:pt idx="8">
                  <c:v>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A3-47E6-A165-8070A1F41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851184"/>
        <c:axId val="142413808"/>
      </c:barChart>
      <c:catAx>
        <c:axId val="5485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13808"/>
        <c:crosses val="autoZero"/>
        <c:auto val="1"/>
        <c:lblAlgn val="ctr"/>
        <c:lblOffset val="100"/>
        <c:noMultiLvlLbl val="0"/>
      </c:catAx>
      <c:valAx>
        <c:axId val="14241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85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[Kickstarter_Challenge.xlsx]Subcatergory Statistics!PivotTable4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'Subcatergory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5-429F-B5D0-6EAB3D07695C}"/>
            </c:ext>
          </c:extLst>
        </c:ser>
        <c:ser>
          <c:idx val="1"/>
          <c:order val="1"/>
          <c:tx>
            <c:strRef>
              <c:f>'Subcatergory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05-429F-B5D0-6EAB3D07695C}"/>
            </c:ext>
          </c:extLst>
        </c:ser>
        <c:ser>
          <c:idx val="2"/>
          <c:order val="2"/>
          <c:tx>
            <c:strRef>
              <c:f>'Subcatergory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05-429F-B5D0-6EAB3D07695C}"/>
            </c:ext>
          </c:extLst>
        </c:ser>
        <c:ser>
          <c:idx val="3"/>
          <c:order val="3"/>
          <c:tx>
            <c:strRef>
              <c:f>'Subcatergory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'Subcatergory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'Subcatergory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05-429F-B5D0-6EAB3D076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775839"/>
        <c:axId val="2110354255"/>
      </c:barChart>
      <c:catAx>
        <c:axId val="14077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54255"/>
        <c:crosses val="autoZero"/>
        <c:auto val="1"/>
        <c:lblAlgn val="ctr"/>
        <c:lblOffset val="100"/>
        <c:noMultiLvlLbl val="0"/>
      </c:catAx>
      <c:valAx>
        <c:axId val="211035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77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147637</xdr:colOff>
      <xdr:row>20</xdr:row>
      <xdr:rowOff>90487</xdr:rowOff>
    </xdr:from>
    <xdr:to>
      <xdr:col>6</xdr:col>
      <xdr:colOff>471487</xdr:colOff>
      <xdr:row>34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896DB1-5E6B-4151-BD45-5D10027D2D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13</xdr:row>
      <xdr:rowOff>152400</xdr:rowOff>
    </xdr:from>
    <xdr:to>
      <xdr:col>5</xdr:col>
      <xdr:colOff>674582</xdr:colOff>
      <xdr:row>28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C8933D-06B9-475B-AE01-3A0D0A20C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1</xdr:row>
      <xdr:rowOff>23812</xdr:rowOff>
    </xdr:from>
    <xdr:to>
      <xdr:col>13</xdr:col>
      <xdr:colOff>604837</xdr:colOff>
      <xdr:row>15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396C67-7875-4F8F-B00F-444A700581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285756</xdr:colOff>
      <xdr:row>1</xdr:row>
      <xdr:rowOff>157162</xdr:rowOff>
    </xdr:from>
    <xdr:to>
      <xdr:col>13</xdr:col>
      <xdr:colOff>590556</xdr:colOff>
      <xdr:row>16</xdr:row>
      <xdr:rowOff>42862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0CFDA33-F9D6-41A3-8FE3-C5299F4B5C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eesh/Downloads/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Launch Date"/>
      <sheetName val="Outcomes Based On Goals"/>
      <sheetName val="Catergory Outcomes"/>
      <sheetName val="Subcatergory Statistics"/>
      <sheetName val="Edinburgh Research"/>
      <sheetName val="Descriptive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  <cell r="R1" t="str">
            <v>Subcatergory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R2" t="str">
            <v>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R3" t="str">
            <v>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R4" t="str">
            <v>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R5" t="str">
            <v>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R6" t="str">
            <v>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R7" t="str">
            <v>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R8" t="str">
            <v>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R9" t="str">
            <v>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R10" t="str">
            <v>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R11" t="str">
            <v>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R12" t="str">
            <v>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R13" t="str">
            <v>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R14" t="str">
            <v>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R15" t="str">
            <v>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R16" t="str">
            <v>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R17" t="str">
            <v>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R18" t="str">
            <v>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R19" t="str">
            <v>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R20" t="str">
            <v>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R21" t="str">
            <v>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R22" t="str">
            <v>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R23" t="str">
            <v>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R24" t="str">
            <v>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R25" t="str">
            <v>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R26" t="str">
            <v>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R27" t="str">
            <v>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R28" t="str">
            <v>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R29" t="str">
            <v>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R30" t="str">
            <v>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R31" t="str">
            <v>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R32" t="str">
            <v>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R33" t="str">
            <v>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R34" t="str">
            <v>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R35" t="str">
            <v>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R36" t="str">
            <v>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R37" t="str">
            <v>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R38" t="str">
            <v>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R39" t="str">
            <v>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R40" t="str">
            <v>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R41" t="str">
            <v>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R42" t="str">
            <v>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R43" t="str">
            <v>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R44" t="str">
            <v>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R45" t="str">
            <v>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R46" t="str">
            <v>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R47" t="str">
            <v>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R48" t="str">
            <v>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R49" t="str">
            <v>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R50" t="str">
            <v>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R51" t="str">
            <v>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R52" t="str">
            <v>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R53" t="str">
            <v>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R54" t="str">
            <v>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R55" t="str">
            <v>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R56" t="str">
            <v>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R57" t="str">
            <v>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R58" t="str">
            <v>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R59" t="str">
            <v>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R60" t="str">
            <v>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R61" t="str">
            <v>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R62" t="str">
            <v>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R63" t="str">
            <v>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R64" t="str">
            <v>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R65" t="str">
            <v>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R66" t="str">
            <v>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R67" t="str">
            <v>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R68" t="str">
            <v>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R69" t="str">
            <v>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R70" t="str">
            <v>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R71" t="str">
            <v>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R72" t="str">
            <v>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R73" t="str">
            <v>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R74" t="str">
            <v>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R75" t="str">
            <v>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R76" t="str">
            <v>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R77" t="str">
            <v>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R78" t="str">
            <v>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R79" t="str">
            <v>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R80" t="str">
            <v>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R81" t="str">
            <v>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R82" t="str">
            <v>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R83" t="str">
            <v>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R84" t="str">
            <v>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R85" t="str">
            <v>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R86" t="str">
            <v>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R87" t="str">
            <v>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R88" t="str">
            <v>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R89" t="str">
            <v>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R90" t="str">
            <v>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R91" t="str">
            <v>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R92" t="str">
            <v>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R93" t="str">
            <v>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R94" t="str">
            <v>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R95" t="str">
            <v>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R96" t="str">
            <v>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R97" t="str">
            <v>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R98" t="str">
            <v>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R99" t="str">
            <v>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R100" t="str">
            <v>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R101" t="str">
            <v>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R102" t="str">
            <v>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R103" t="str">
            <v>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R104" t="str">
            <v>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R105" t="str">
            <v>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R106" t="str">
            <v>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R107" t="str">
            <v>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R108" t="str">
            <v>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R109" t="str">
            <v>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R110" t="str">
            <v>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R111" t="str">
            <v>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R112" t="str">
            <v>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R113" t="str">
            <v>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R114" t="str">
            <v>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R115" t="str">
            <v>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R116" t="str">
            <v>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R117" t="str">
            <v>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R118" t="str">
            <v>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R119" t="str">
            <v>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R120" t="str">
            <v>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R121" t="str">
            <v>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R122" t="str">
            <v>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R123" t="str">
            <v>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R124" t="str">
            <v>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R125" t="str">
            <v>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R126" t="str">
            <v>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R127" t="str">
            <v>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R128" t="str">
            <v>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R129" t="str">
            <v>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R130" t="str">
            <v>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R131" t="str">
            <v>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R132" t="str">
            <v>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R133" t="str">
            <v>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R134" t="str">
            <v>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R135" t="str">
            <v>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R136" t="str">
            <v>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R137" t="str">
            <v>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R138" t="str">
            <v>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R139" t="str">
            <v>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R140" t="str">
            <v>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R141" t="str">
            <v>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R142" t="str">
            <v>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R143" t="str">
            <v>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R144" t="str">
            <v>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R145" t="str">
            <v>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R146" t="str">
            <v>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R147" t="str">
            <v>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R148" t="str">
            <v>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R149" t="str">
            <v>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R150" t="str">
            <v>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R151" t="str">
            <v>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R152" t="str">
            <v>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R153" t="str">
            <v>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R154" t="str">
            <v>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R155" t="str">
            <v>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R156" t="str">
            <v>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R157" t="str">
            <v>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R158" t="str">
            <v>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R159" t="str">
            <v>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R160" t="str">
            <v>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R161" t="str">
            <v>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R162" t="str">
            <v>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R163" t="str">
            <v>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R164" t="str">
            <v>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R165" t="str">
            <v>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R166" t="str">
            <v>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R167" t="str">
            <v>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R168" t="str">
            <v>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R169" t="str">
            <v>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R170" t="str">
            <v>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R171" t="str">
            <v>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R172" t="str">
            <v>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R173" t="str">
            <v>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R174" t="str">
            <v>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R175" t="str">
            <v>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R176" t="str">
            <v>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R177" t="str">
            <v>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R178" t="str">
            <v>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R179" t="str">
            <v>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R180" t="str">
            <v>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R181" t="str">
            <v>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R182" t="str">
            <v>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R183" t="str">
            <v>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R184" t="str">
            <v>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R185" t="str">
            <v>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R186" t="str">
            <v>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R187" t="str">
            <v>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R188" t="str">
            <v>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R189" t="str">
            <v>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R190" t="str">
            <v>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R191" t="str">
            <v>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R192" t="str">
            <v>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R193" t="str">
            <v>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R194" t="str">
            <v>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R195" t="str">
            <v>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R196" t="str">
            <v>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R197" t="str">
            <v>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R198" t="str">
            <v>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R199" t="str">
            <v>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R200" t="str">
            <v>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R201" t="str">
            <v>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R202" t="str">
            <v>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R203" t="str">
            <v>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R204" t="str">
            <v>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R205" t="str">
            <v>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R206" t="str">
            <v>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R207" t="str">
            <v>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R208" t="str">
            <v>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R209" t="str">
            <v>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R210" t="str">
            <v>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R211" t="str">
            <v>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R212" t="str">
            <v>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R213" t="str">
            <v>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R214" t="str">
            <v>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R215" t="str">
            <v>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R216" t="str">
            <v>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R217" t="str">
            <v>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R218" t="str">
            <v>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R219" t="str">
            <v>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R220" t="str">
            <v>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R221" t="str">
            <v>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R222" t="str">
            <v>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R223" t="str">
            <v>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R224" t="str">
            <v>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R225" t="str">
            <v>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R226" t="str">
            <v>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R227" t="str">
            <v>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R228" t="str">
            <v>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R229" t="str">
            <v>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R230" t="str">
            <v>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R231" t="str">
            <v>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R232" t="str">
            <v>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R233" t="str">
            <v>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R234" t="str">
            <v>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R235" t="str">
            <v>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R236" t="str">
            <v>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R237" t="str">
            <v>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R238" t="str">
            <v>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R239" t="str">
            <v>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R240" t="str">
            <v>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R241" t="str">
            <v>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R242" t="str">
            <v>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R243" t="str">
            <v>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R244" t="str">
            <v>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R245" t="str">
            <v>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R246" t="str">
            <v>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R247" t="str">
            <v>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R248" t="str">
            <v>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R249" t="str">
            <v>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R250" t="str">
            <v>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R251" t="str">
            <v>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R252" t="str">
            <v>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R253" t="str">
            <v>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R254" t="str">
            <v>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R255" t="str">
            <v>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R256" t="str">
            <v>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R257" t="str">
            <v>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R258" t="str">
            <v>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R259" t="str">
            <v>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R260" t="str">
            <v>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R261" t="str">
            <v>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R262" t="str">
            <v>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R263" t="str">
            <v>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R264" t="str">
            <v>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R265" t="str">
            <v>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R266" t="str">
            <v>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R267" t="str">
            <v>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R268" t="str">
            <v>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R269" t="str">
            <v>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R270" t="str">
            <v>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R271" t="str">
            <v>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R272" t="str">
            <v>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R273" t="str">
            <v>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R274" t="str">
            <v>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R275" t="str">
            <v>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R276" t="str">
            <v>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R277" t="str">
            <v>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R278" t="str">
            <v>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R279" t="str">
            <v>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R280" t="str">
            <v>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R281" t="str">
            <v>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R282" t="str">
            <v>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R283" t="str">
            <v>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R284" t="str">
            <v>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R285" t="str">
            <v>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R286" t="str">
            <v>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R287" t="str">
            <v>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R288" t="str">
            <v>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R289" t="str">
            <v>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R290" t="str">
            <v>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R291" t="str">
            <v>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R292" t="str">
            <v>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R293" t="str">
            <v>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R294" t="str">
            <v>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R295" t="str">
            <v>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R296" t="str">
            <v>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R297" t="str">
            <v>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R298" t="str">
            <v>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R299" t="str">
            <v>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R300" t="str">
            <v>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R301" t="str">
            <v>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R302" t="str">
            <v>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R303" t="str">
            <v>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R304" t="str">
            <v>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R305" t="str">
            <v>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R306" t="str">
            <v>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R307" t="str">
            <v>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R308" t="str">
            <v>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R309" t="str">
            <v>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R310" t="str">
            <v>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R311" t="str">
            <v>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R312" t="str">
            <v>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R313" t="str">
            <v>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R314" t="str">
            <v>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R315" t="str">
            <v>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R316" t="str">
            <v>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R317" t="str">
            <v>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R318" t="str">
            <v>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R319" t="str">
            <v>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R320" t="str">
            <v>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R321" t="str">
            <v>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R322" t="str">
            <v>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R323" t="str">
            <v>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R324" t="str">
            <v>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R325" t="str">
            <v>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R326" t="str">
            <v>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R327" t="str">
            <v>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R328" t="str">
            <v>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R329" t="str">
            <v>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R330" t="str">
            <v>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R331" t="str">
            <v>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R332" t="str">
            <v>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R333" t="str">
            <v>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R334" t="str">
            <v>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R335" t="str">
            <v>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R336" t="str">
            <v>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R337" t="str">
            <v>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R338" t="str">
            <v>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R339" t="str">
            <v>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R340" t="str">
            <v>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R341" t="str">
            <v>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R342" t="str">
            <v>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R343" t="str">
            <v>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R344" t="str">
            <v>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R345" t="str">
            <v>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R346" t="str">
            <v>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R347" t="str">
            <v>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R348" t="str">
            <v>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R349" t="str">
            <v>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R350" t="str">
            <v>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R351" t="str">
            <v>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R352" t="str">
            <v>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R353" t="str">
            <v>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R354" t="str">
            <v>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R355" t="str">
            <v>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R356" t="str">
            <v>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R357" t="str">
            <v>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R358" t="str">
            <v>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R359" t="str">
            <v>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R360" t="str">
            <v>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R361" t="str">
            <v>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R362" t="str">
            <v>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R363" t="str">
            <v>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R364" t="str">
            <v>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R365" t="str">
            <v>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R366" t="str">
            <v>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R367" t="str">
            <v>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R368" t="str">
            <v>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R369" t="str">
            <v>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R370" t="str">
            <v>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R371" t="str">
            <v>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R372" t="str">
            <v>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R373" t="str">
            <v>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R374" t="str">
            <v>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R375" t="str">
            <v>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R376" t="str">
            <v>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R377" t="str">
            <v>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R378" t="str">
            <v>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R379" t="str">
            <v>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R380" t="str">
            <v>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R381" t="str">
            <v>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R382" t="str">
            <v>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R383" t="str">
            <v>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R384" t="str">
            <v>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R385" t="str">
            <v>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R386" t="str">
            <v>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R387" t="str">
            <v>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R388" t="str">
            <v>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R389" t="str">
            <v>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R390" t="str">
            <v>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R391" t="str">
            <v>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R392" t="str">
            <v>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R393" t="str">
            <v>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R394" t="str">
            <v>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R395" t="str">
            <v>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R396" t="str">
            <v>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R397" t="str">
            <v>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R398" t="str">
            <v>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R399" t="str">
            <v>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R400" t="str">
            <v>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R401" t="str">
            <v>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R402" t="str">
            <v>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R403" t="str">
            <v>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R404" t="str">
            <v>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R405" t="str">
            <v>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R406" t="str">
            <v>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R407" t="str">
            <v>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R408" t="str">
            <v>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R409" t="str">
            <v>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R410" t="str">
            <v>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R411" t="str">
            <v>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R412" t="str">
            <v>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R413" t="str">
            <v>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R414" t="str">
            <v>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R415" t="str">
            <v>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R416" t="str">
            <v>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R417" t="str">
            <v>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R418" t="str">
            <v>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R419" t="str">
            <v>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R420" t="str">
            <v>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R421" t="str">
            <v>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R422" t="str">
            <v>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R423" t="str">
            <v>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R424" t="str">
            <v>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R425" t="str">
            <v>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R426" t="str">
            <v>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R427" t="str">
            <v>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R428" t="str">
            <v>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R429" t="str">
            <v>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R430" t="str">
            <v>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R431" t="str">
            <v>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R432" t="str">
            <v>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R433" t="str">
            <v>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R434" t="str">
            <v>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R435" t="str">
            <v>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R436" t="str">
            <v>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R437" t="str">
            <v>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R438" t="str">
            <v>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R439" t="str">
            <v>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R440" t="str">
            <v>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R441" t="str">
            <v>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R442" t="str">
            <v>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R443" t="str">
            <v>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R444" t="str">
            <v>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R445" t="str">
            <v>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R446" t="str">
            <v>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R447" t="str">
            <v>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R448" t="str">
            <v>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R449" t="str">
            <v>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R450" t="str">
            <v>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R451" t="str">
            <v>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R452" t="str">
            <v>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R453" t="str">
            <v>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R454" t="str">
            <v>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R455" t="str">
            <v>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R456" t="str">
            <v>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R457" t="str">
            <v>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R458" t="str">
            <v>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R459" t="str">
            <v>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R460" t="str">
            <v>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R461" t="str">
            <v>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R462" t="str">
            <v>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R463" t="str">
            <v>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R464" t="str">
            <v>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R465" t="str">
            <v>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R466" t="str">
            <v>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R467" t="str">
            <v>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R468" t="str">
            <v>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R469" t="str">
            <v>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R470" t="str">
            <v>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R471" t="str">
            <v>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R472" t="str">
            <v>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R473" t="str">
            <v>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R474" t="str">
            <v>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R475" t="str">
            <v>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R476" t="str">
            <v>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R477" t="str">
            <v>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R478" t="str">
            <v>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R479" t="str">
            <v>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R480" t="str">
            <v>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R481" t="str">
            <v>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R482" t="str">
            <v>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R483" t="str">
            <v>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R484" t="str">
            <v>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R485" t="str">
            <v>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R486" t="str">
            <v>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R487" t="str">
            <v>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R488" t="str">
            <v>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R489" t="str">
            <v>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R490" t="str">
            <v>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R491" t="str">
            <v>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R492" t="str">
            <v>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R493" t="str">
            <v>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R494" t="str">
            <v>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R495" t="str">
            <v>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R496" t="str">
            <v>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R497" t="str">
            <v>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R498" t="str">
            <v>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R499" t="str">
            <v>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R500" t="str">
            <v>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R501" t="str">
            <v>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R502" t="str">
            <v>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R503" t="str">
            <v>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R504" t="str">
            <v>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R505" t="str">
            <v>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R506" t="str">
            <v>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R507" t="str">
            <v>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R508" t="str">
            <v>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R509" t="str">
            <v>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R510" t="str">
            <v>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R511" t="str">
            <v>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R512" t="str">
            <v>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R513" t="str">
            <v>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R514" t="str">
            <v>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R515" t="str">
            <v>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R516" t="str">
            <v>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R517" t="str">
            <v>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R518" t="str">
            <v>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R519" t="str">
            <v>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R520" t="str">
            <v>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R521" t="str">
            <v>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R522" t="str">
            <v>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R523" t="str">
            <v>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R524" t="str">
            <v>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R525" t="str">
            <v>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R526" t="str">
            <v>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R527" t="str">
            <v>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R528" t="str">
            <v>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R529" t="str">
            <v>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R530" t="str">
            <v>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R531" t="str">
            <v>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R532" t="str">
            <v>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R533" t="str">
            <v>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R534" t="str">
            <v>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R535" t="str">
            <v>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R536" t="str">
            <v>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R537" t="str">
            <v>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R538" t="str">
            <v>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R539" t="str">
            <v>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R540" t="str">
            <v>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R541" t="str">
            <v>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R542" t="str">
            <v>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R543" t="str">
            <v>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R544" t="str">
            <v>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R545" t="str">
            <v>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R546" t="str">
            <v>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R547" t="str">
            <v>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R548" t="str">
            <v>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R549" t="str">
            <v>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R550" t="str">
            <v>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R551" t="str">
            <v>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R552" t="str">
            <v>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R553" t="str">
            <v>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R554" t="str">
            <v>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R555" t="str">
            <v>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R556" t="str">
            <v>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R557" t="str">
            <v>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R558" t="str">
            <v>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R559" t="str">
            <v>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R560" t="str">
            <v>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R561" t="str">
            <v>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R562" t="str">
            <v>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R563" t="str">
            <v>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R564" t="str">
            <v>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R565" t="str">
            <v>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R566" t="str">
            <v>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R567" t="str">
            <v>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R568" t="str">
            <v>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R569" t="str">
            <v>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R570" t="str">
            <v>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R571" t="str">
            <v>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R572" t="str">
            <v>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R573" t="str">
            <v>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R574" t="str">
            <v>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R575" t="str">
            <v>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R576" t="str">
            <v>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R577" t="str">
            <v>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R578" t="str">
            <v>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R579" t="str">
            <v>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R580" t="str">
            <v>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R581" t="str">
            <v>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R582" t="str">
            <v>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R583" t="str">
            <v>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R584" t="str">
            <v>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R585" t="str">
            <v>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R586" t="str">
            <v>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R587" t="str">
            <v>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R588" t="str">
            <v>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R589" t="str">
            <v>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R590" t="str">
            <v>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R591" t="str">
            <v>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R592" t="str">
            <v>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R593" t="str">
            <v>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R594" t="str">
            <v>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R595" t="str">
            <v>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R596" t="str">
            <v>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R597" t="str">
            <v>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R598" t="str">
            <v>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R599" t="str">
            <v>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R600" t="str">
            <v>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R601" t="str">
            <v>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R602" t="str">
            <v>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R603" t="str">
            <v>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R604" t="str">
            <v>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R605" t="str">
            <v>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R606" t="str">
            <v>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R607" t="str">
            <v>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R608" t="str">
            <v>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R609" t="str">
            <v>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R610" t="str">
            <v>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R611" t="str">
            <v>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R612" t="str">
            <v>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R613" t="str">
            <v>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R614" t="str">
            <v>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R615" t="str">
            <v>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R616" t="str">
            <v>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R617" t="str">
            <v>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R618" t="str">
            <v>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R619" t="str">
            <v>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R620" t="str">
            <v>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R621" t="str">
            <v>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R622" t="str">
            <v>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R623" t="str">
            <v>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R624" t="str">
            <v>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R625" t="str">
            <v>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R626" t="str">
            <v>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R627" t="str">
            <v>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R628" t="str">
            <v>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R629" t="str">
            <v>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R630" t="str">
            <v>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R631" t="str">
            <v>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R632" t="str">
            <v>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R633" t="str">
            <v>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R634" t="str">
            <v>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R635" t="str">
            <v>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R636" t="str">
            <v>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R637" t="str">
            <v>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R638" t="str">
            <v>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R639" t="str">
            <v>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R640" t="str">
            <v>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R641" t="str">
            <v>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R642" t="str">
            <v>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R643" t="str">
            <v>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R644" t="str">
            <v>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R645" t="str">
            <v>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R646" t="str">
            <v>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R647" t="str">
            <v>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R648" t="str">
            <v>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R649" t="str">
            <v>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R650" t="str">
            <v>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R651" t="str">
            <v>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R652" t="str">
            <v>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R653" t="str">
            <v>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R654" t="str">
            <v>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R655" t="str">
            <v>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R656" t="str">
            <v>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R657" t="str">
            <v>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R658" t="str">
            <v>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R659" t="str">
            <v>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R660" t="str">
            <v>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R661" t="str">
            <v>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R662" t="str">
            <v>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R663" t="str">
            <v>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R664" t="str">
            <v>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R665" t="str">
            <v>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R666" t="str">
            <v>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R667" t="str">
            <v>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R668" t="str">
            <v>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R669" t="str">
            <v>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R670" t="str">
            <v>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R671" t="str">
            <v>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R672" t="str">
            <v>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R673" t="str">
            <v>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R674" t="str">
            <v>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R675" t="str">
            <v>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R676" t="str">
            <v>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R677" t="str">
            <v>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R678" t="str">
            <v>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R679" t="str">
            <v>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R680" t="str">
            <v>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R681" t="str">
            <v>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R682" t="str">
            <v>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R683" t="str">
            <v>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R684" t="str">
            <v>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R685" t="str">
            <v>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R686" t="str">
            <v>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R687" t="str">
            <v>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R688" t="str">
            <v>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R689" t="str">
            <v>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R690" t="str">
            <v>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R691" t="str">
            <v>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R692" t="str">
            <v>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R693" t="str">
            <v>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R694" t="str">
            <v>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R695" t="str">
            <v>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R696" t="str">
            <v>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R697" t="str">
            <v>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R698" t="str">
            <v>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R699" t="str">
            <v>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R700" t="str">
            <v>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R701" t="str">
            <v>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R702" t="str">
            <v>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R703" t="str">
            <v>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R704" t="str">
            <v>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R705" t="str">
            <v>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R706" t="str">
            <v>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R707" t="str">
            <v>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R708" t="str">
            <v>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R709" t="str">
            <v>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R710" t="str">
            <v>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R711" t="str">
            <v>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R712" t="str">
            <v>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R713" t="str">
            <v>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R714" t="str">
            <v>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R715" t="str">
            <v>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R716" t="str">
            <v>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R717" t="str">
            <v>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R718" t="str">
            <v>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R719" t="str">
            <v>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R720" t="str">
            <v>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R721" t="str">
            <v>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R722" t="str">
            <v>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R723" t="str">
            <v>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R724" t="str">
            <v>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R725" t="str">
            <v>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R726" t="str">
            <v>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R727" t="str">
            <v>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R728" t="str">
            <v>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R729" t="str">
            <v>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R730" t="str">
            <v>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R731" t="str">
            <v>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R732" t="str">
            <v>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R733" t="str">
            <v>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R734" t="str">
            <v>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R735" t="str">
            <v>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R736" t="str">
            <v>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R737" t="str">
            <v>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R738" t="str">
            <v>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R739" t="str">
            <v>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R740" t="str">
            <v>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R741" t="str">
            <v>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R742" t="str">
            <v>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R743" t="str">
            <v>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R744" t="str">
            <v>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R745" t="str">
            <v>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R746" t="str">
            <v>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R747" t="str">
            <v>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R748" t="str">
            <v>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R749" t="str">
            <v>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R750" t="str">
            <v>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R751" t="str">
            <v>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R752" t="str">
            <v>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R753" t="str">
            <v>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R754" t="str">
            <v>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R755" t="str">
            <v>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R756" t="str">
            <v>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R757" t="str">
            <v>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R758" t="str">
            <v>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R759" t="str">
            <v>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R760" t="str">
            <v>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R761" t="str">
            <v>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R762" t="str">
            <v>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R763" t="str">
            <v>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R764" t="str">
            <v>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R765" t="str">
            <v>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R766" t="str">
            <v>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R767" t="str">
            <v>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R768" t="str">
            <v>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R769" t="str">
            <v>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R770" t="str">
            <v>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R771" t="str">
            <v>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R772" t="str">
            <v>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R773" t="str">
            <v>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R774" t="str">
            <v>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R775" t="str">
            <v>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R776" t="str">
            <v>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R777" t="str">
            <v>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R778" t="str">
            <v>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R779" t="str">
            <v>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R780" t="str">
            <v>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R781" t="str">
            <v>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R782" t="str">
            <v>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R783" t="str">
            <v>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R784" t="str">
            <v>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R785" t="str">
            <v>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R786" t="str">
            <v>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R787" t="str">
            <v>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R788" t="str">
            <v>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R789" t="str">
            <v>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R790" t="str">
            <v>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R791" t="str">
            <v>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R792" t="str">
            <v>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R793" t="str">
            <v>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R794" t="str">
            <v>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R795" t="str">
            <v>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R796" t="str">
            <v>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R797" t="str">
            <v>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R798" t="str">
            <v>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R799" t="str">
            <v>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R800" t="str">
            <v>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R801" t="str">
            <v>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R802" t="str">
            <v>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R803" t="str">
            <v>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R804" t="str">
            <v>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R805" t="str">
            <v>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R806" t="str">
            <v>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R807" t="str">
            <v>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R808" t="str">
            <v>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R809" t="str">
            <v>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R810" t="str">
            <v>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R811" t="str">
            <v>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R812" t="str">
            <v>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R813" t="str">
            <v>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R814" t="str">
            <v>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R815" t="str">
            <v>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R816" t="str">
            <v>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R817" t="str">
            <v>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R818" t="str">
            <v>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R819" t="str">
            <v>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R820" t="str">
            <v>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R821" t="str">
            <v>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R822" t="str">
            <v>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R823" t="str">
            <v>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R824" t="str">
            <v>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R825" t="str">
            <v>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R826" t="str">
            <v>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R827" t="str">
            <v>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R828" t="str">
            <v>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R829" t="str">
            <v>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R830" t="str">
            <v>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R831" t="str">
            <v>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R832" t="str">
            <v>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R833" t="str">
            <v>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R834" t="str">
            <v>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R835" t="str">
            <v>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R836" t="str">
            <v>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R837" t="str">
            <v>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R838" t="str">
            <v>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R839" t="str">
            <v>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R840" t="str">
            <v>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R841" t="str">
            <v>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R842" t="str">
            <v>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R843" t="str">
            <v>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R844" t="str">
            <v>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R845" t="str">
            <v>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R846" t="str">
            <v>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R847" t="str">
            <v>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R848" t="str">
            <v>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R849" t="str">
            <v>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R850" t="str">
            <v>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R851" t="str">
            <v>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R852" t="str">
            <v>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R853" t="str">
            <v>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R854" t="str">
            <v>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R855" t="str">
            <v>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R856" t="str">
            <v>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R857" t="str">
            <v>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R858" t="str">
            <v>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R859" t="str">
            <v>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R860" t="str">
            <v>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R861" t="str">
            <v>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R862" t="str">
            <v>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R863" t="str">
            <v>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R864" t="str">
            <v>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R865" t="str">
            <v>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R866" t="str">
            <v>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R867" t="str">
            <v>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R868" t="str">
            <v>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R869" t="str">
            <v>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R870" t="str">
            <v>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R871" t="str">
            <v>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R872" t="str">
            <v>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R873" t="str">
            <v>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R874" t="str">
            <v>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R875" t="str">
            <v>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R876" t="str">
            <v>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R877" t="str">
            <v>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R878" t="str">
            <v>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R879" t="str">
            <v>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R880" t="str">
            <v>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R881" t="str">
            <v>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R882" t="str">
            <v>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R883" t="str">
            <v>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R884" t="str">
            <v>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R885" t="str">
            <v>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R886" t="str">
            <v>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R887" t="str">
            <v>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R888" t="str">
            <v>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R889" t="str">
            <v>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R890" t="str">
            <v>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R891" t="str">
            <v>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R892" t="str">
            <v>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R893" t="str">
            <v>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R894" t="str">
            <v>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R895" t="str">
            <v>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R896" t="str">
            <v>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R897" t="str">
            <v>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R898" t="str">
            <v>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R899" t="str">
            <v>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R900" t="str">
            <v>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R901" t="str">
            <v>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R902" t="str">
            <v>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R903" t="str">
            <v>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R904" t="str">
            <v>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R905" t="str">
            <v>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R906" t="str">
            <v>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R907" t="str">
            <v>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R908" t="str">
            <v>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R909" t="str">
            <v>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R910" t="str">
            <v>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R911" t="str">
            <v>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R912" t="str">
            <v>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R913" t="str">
            <v>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R914" t="str">
            <v>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R915" t="str">
            <v>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R916" t="str">
            <v>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R917" t="str">
            <v>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R918" t="str">
            <v>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R919" t="str">
            <v>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R920" t="str">
            <v>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R921" t="str">
            <v>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R922" t="str">
            <v>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R923" t="str">
            <v>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R924" t="str">
            <v>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R925" t="str">
            <v>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R926" t="str">
            <v>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R927" t="str">
            <v>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R928" t="str">
            <v>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R929" t="str">
            <v>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R930" t="str">
            <v>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R931" t="str">
            <v>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R932" t="str">
            <v>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R933" t="str">
            <v>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R934" t="str">
            <v>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R935" t="str">
            <v>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R936" t="str">
            <v>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R937" t="str">
            <v>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R938" t="str">
            <v>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R939" t="str">
            <v>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R940" t="str">
            <v>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R941" t="str">
            <v>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R942" t="str">
            <v>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R943" t="str">
            <v>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R944" t="str">
            <v>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R945" t="str">
            <v>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R946" t="str">
            <v>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R947" t="str">
            <v>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R948" t="str">
            <v>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R949" t="str">
            <v>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R950" t="str">
            <v>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R951" t="str">
            <v>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R952" t="str">
            <v>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R953" t="str">
            <v>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R954" t="str">
            <v>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R955" t="str">
            <v>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R956" t="str">
            <v>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R957" t="str">
            <v>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R958" t="str">
            <v>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R959" t="str">
            <v>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R960" t="str">
            <v>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R961" t="str">
            <v>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R962" t="str">
            <v>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R963" t="str">
            <v>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R964" t="str">
            <v>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R965" t="str">
            <v>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R966" t="str">
            <v>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R967" t="str">
            <v>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R968" t="str">
            <v>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R969" t="str">
            <v>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R970" t="str">
            <v>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R971" t="str">
            <v>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R972" t="str">
            <v>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R973" t="str">
            <v>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R974" t="str">
            <v>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R975" t="str">
            <v>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R976" t="str">
            <v>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R977" t="str">
            <v>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R978" t="str">
            <v>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R979" t="str">
            <v>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R980" t="str">
            <v>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R981" t="str">
            <v>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R982" t="str">
            <v>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R983" t="str">
            <v>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R984" t="str">
            <v>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R985" t="str">
            <v>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R986" t="str">
            <v>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R987" t="str">
            <v>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R988" t="str">
            <v>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R989" t="str">
            <v>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R990" t="str">
            <v>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R991" t="str">
            <v>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R992" t="str">
            <v>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R993" t="str">
            <v>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R994" t="str">
            <v>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R995" t="str">
            <v>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R996" t="str">
            <v>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R997" t="str">
            <v>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R998" t="str">
            <v>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R999" t="str">
            <v>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R1000" t="str">
            <v>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R1001" t="str">
            <v>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R1002" t="str">
            <v>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R1003" t="str">
            <v>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R1004" t="str">
            <v>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R1005" t="str">
            <v>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R1006" t="str">
            <v>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R1007" t="str">
            <v>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R1008" t="str">
            <v>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R1009" t="str">
            <v>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R1010" t="str">
            <v>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R1011" t="str">
            <v>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R1012" t="str">
            <v>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R1013" t="str">
            <v>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R1014" t="str">
            <v>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R1015" t="str">
            <v>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R1016" t="str">
            <v>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R1017" t="str">
            <v>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R1018" t="str">
            <v>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R1019" t="str">
            <v>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R1020" t="str">
            <v>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R1021" t="str">
            <v>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R1022" t="str">
            <v>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R1023" t="str">
            <v>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R1024" t="str">
            <v>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R1025" t="str">
            <v>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R1026" t="str">
            <v>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R1027" t="str">
            <v>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R1028" t="str">
            <v>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R1029" t="str">
            <v>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R1030" t="str">
            <v>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R1031" t="str">
            <v>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R1032" t="str">
            <v>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R1033" t="str">
            <v>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R1034" t="str">
            <v>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R1035" t="str">
            <v>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R1036" t="str">
            <v>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R1037" t="str">
            <v>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R1038" t="str">
            <v>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R1039" t="str">
            <v>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R1040" t="str">
            <v>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R1041" t="str">
            <v>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R1042" t="str">
            <v>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R1043" t="str">
            <v>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R1044" t="str">
            <v>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R1045" t="str">
            <v>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R1046" t="str">
            <v>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R1047" t="str">
            <v>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R1048" t="str">
            <v>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R1049" t="str">
            <v>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R1050" t="str">
            <v>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R1051" t="str">
            <v>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R1052" t="str">
            <v>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R1053" t="str">
            <v>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R1054" t="str">
            <v>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R1055" t="str">
            <v>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R1056" t="str">
            <v>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R1057" t="str">
            <v>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R1058" t="str">
            <v>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R1059" t="str">
            <v>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R1060" t="str">
            <v>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R1061" t="str">
            <v>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R1062" t="str">
            <v>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R1063" t="str">
            <v>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R1064" t="str">
            <v>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R1065" t="str">
            <v>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R1066" t="str">
            <v>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R1067" t="str">
            <v>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R1068" t="str">
            <v>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R1069" t="str">
            <v>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R1070" t="str">
            <v>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R1071" t="str">
            <v>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R1072" t="str">
            <v>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R1073" t="str">
            <v>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R1074" t="str">
            <v>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R1075" t="str">
            <v>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R1076" t="str">
            <v>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R1077" t="str">
            <v>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R1078" t="str">
            <v>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R1079" t="str">
            <v>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R1080" t="str">
            <v>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R1081" t="str">
            <v>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R1082" t="str">
            <v>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R1083" t="str">
            <v>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R1084" t="str">
            <v>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R1085" t="str">
            <v>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R1086" t="str">
            <v>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R1087" t="str">
            <v>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R1088" t="str">
            <v>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R1089" t="str">
            <v>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R1090" t="str">
            <v>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R1091" t="str">
            <v>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R1092" t="str">
            <v>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R1093" t="str">
            <v>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R1094" t="str">
            <v>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R1095" t="str">
            <v>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R1096" t="str">
            <v>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R1097" t="str">
            <v>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R1098" t="str">
            <v>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R1099" t="str">
            <v>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R1100" t="str">
            <v>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R1101" t="str">
            <v>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R1102" t="str">
            <v>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R1103" t="str">
            <v>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R1104" t="str">
            <v>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R1105" t="str">
            <v>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R1106" t="str">
            <v>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R1107" t="str">
            <v>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R1108" t="str">
            <v>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R1109" t="str">
            <v>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R1110" t="str">
            <v>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R1111" t="str">
            <v>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R1112" t="str">
            <v>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R1113" t="str">
            <v>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R1114" t="str">
            <v>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R1115" t="str">
            <v>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R1116" t="str">
            <v>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R1117" t="str">
            <v>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R1118" t="str">
            <v>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R1119" t="str">
            <v>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R1120" t="str">
            <v>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R1121" t="str">
            <v>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R1122" t="str">
            <v>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R1123" t="str">
            <v>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R1124" t="str">
            <v>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R1125" t="str">
            <v>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R1126" t="str">
            <v>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R1127" t="str">
            <v>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R1128" t="str">
            <v>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R1129" t="str">
            <v>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R1130" t="str">
            <v>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R1131" t="str">
            <v>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R1132" t="str">
            <v>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R1133" t="str">
            <v>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R1134" t="str">
            <v>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R1135" t="str">
            <v>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R1136" t="str">
            <v>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R1137" t="str">
            <v>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R1138" t="str">
            <v>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R1139" t="str">
            <v>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R1140" t="str">
            <v>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R1141" t="str">
            <v>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R1142" t="str">
            <v>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R1143" t="str">
            <v>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R1144" t="str">
            <v>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R1145" t="str">
            <v>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R1146" t="str">
            <v>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R1147" t="str">
            <v>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R1148" t="str">
            <v>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R1149" t="str">
            <v>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R1150" t="str">
            <v>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R1151" t="str">
            <v>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R1152" t="str">
            <v>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R1153" t="str">
            <v>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R1154" t="str">
            <v>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R1155" t="str">
            <v>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R1156" t="str">
            <v>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R1157" t="str">
            <v>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R1158" t="str">
            <v>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R1159" t="str">
            <v>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R1160" t="str">
            <v>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R1161" t="str">
            <v>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R1162" t="str">
            <v>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R1163" t="str">
            <v>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R1164" t="str">
            <v>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R1165" t="str">
            <v>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R1166" t="str">
            <v>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R1167" t="str">
            <v>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R1168" t="str">
            <v>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R1169" t="str">
            <v>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R1170" t="str">
            <v>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R1171" t="str">
            <v>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R1172" t="str">
            <v>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R1173" t="str">
            <v>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R1174" t="str">
            <v>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R1175" t="str">
            <v>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R1176" t="str">
            <v>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R1177" t="str">
            <v>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R1178" t="str">
            <v>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R1179" t="str">
            <v>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R1180" t="str">
            <v>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R1181" t="str">
            <v>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R1182" t="str">
            <v>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R1183" t="str">
            <v>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R1184" t="str">
            <v>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R1185" t="str">
            <v>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R1186" t="str">
            <v>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R1187" t="str">
            <v>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R1188" t="str">
            <v>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R1189" t="str">
            <v>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R1190" t="str">
            <v>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R1191" t="str">
            <v>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R1192" t="str">
            <v>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R1193" t="str">
            <v>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R1194" t="str">
            <v>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R1195" t="str">
            <v>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R1196" t="str">
            <v>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R1197" t="str">
            <v>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R1198" t="str">
            <v>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R1199" t="str">
            <v>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R1200" t="str">
            <v>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R1201" t="str">
            <v>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R1202" t="str">
            <v>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R1203" t="str">
            <v>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R1204" t="str">
            <v>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R1205" t="str">
            <v>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R1206" t="str">
            <v>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R1207" t="str">
            <v>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R1208" t="str">
            <v>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R1209" t="str">
            <v>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R1210" t="str">
            <v>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R1211" t="str">
            <v>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R1212" t="str">
            <v>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R1213" t="str">
            <v>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R1214" t="str">
            <v>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R1215" t="str">
            <v>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R1216" t="str">
            <v>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R1217" t="str">
            <v>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R1218" t="str">
            <v>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R1219" t="str">
            <v>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R1220" t="str">
            <v>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R1221" t="str">
            <v>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R1222" t="str">
            <v>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R1223" t="str">
            <v>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R1224" t="str">
            <v>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R1225" t="str">
            <v>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R1226" t="str">
            <v>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R1227" t="str">
            <v>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R1228" t="str">
            <v>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R1229" t="str">
            <v>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R1230" t="str">
            <v>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R1231" t="str">
            <v>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R1232" t="str">
            <v>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R1233" t="str">
            <v>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R1234" t="str">
            <v>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R1235" t="str">
            <v>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R1236" t="str">
            <v>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R1237" t="str">
            <v>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R1238" t="str">
            <v>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R1239" t="str">
            <v>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R1240" t="str">
            <v>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R1241" t="str">
            <v>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R1242" t="str">
            <v>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R1243" t="str">
            <v>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R1244" t="str">
            <v>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R1245" t="str">
            <v>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R1246" t="str">
            <v>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R1247" t="str">
            <v>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R1248" t="str">
            <v>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R1249" t="str">
            <v>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R1250" t="str">
            <v>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R1251" t="str">
            <v>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R1252" t="str">
            <v>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R1253" t="str">
            <v>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R1254" t="str">
            <v>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R1255" t="str">
            <v>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R1256" t="str">
            <v>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R1257" t="str">
            <v>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R1258" t="str">
            <v>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R1259" t="str">
            <v>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R1260" t="str">
            <v>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R1261" t="str">
            <v>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R1262" t="str">
            <v>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R1263" t="str">
            <v>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R1264" t="str">
            <v>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R1265" t="str">
            <v>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R1266" t="str">
            <v>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R1267" t="str">
            <v>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R1268" t="str">
            <v>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R1269" t="str">
            <v>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R1270" t="str">
            <v>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R1271" t="str">
            <v>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R1272" t="str">
            <v>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R1273" t="str">
            <v>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R1274" t="str">
            <v>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R1275" t="str">
            <v>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R1276" t="str">
            <v>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R1277" t="str">
            <v>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R1278" t="str">
            <v>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R1279" t="str">
            <v>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R1280" t="str">
            <v>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R1281" t="str">
            <v>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R1282" t="str">
            <v>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R1283" t="str">
            <v>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R1284" t="str">
            <v>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R1285" t="str">
            <v>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R1286" t="str">
            <v>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R1287" t="str">
            <v>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R1288" t="str">
            <v>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R1289" t="str">
            <v>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R1290" t="str">
            <v>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R1291" t="str">
            <v>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R1292" t="str">
            <v>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R1293" t="str">
            <v>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R1294" t="str">
            <v>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R1295" t="str">
            <v>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R1296" t="str">
            <v>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R1297" t="str">
            <v>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R1298" t="str">
            <v>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R1299" t="str">
            <v>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R1300" t="str">
            <v>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R1301" t="str">
            <v>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R1302" t="str">
            <v>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R1303" t="str">
            <v>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R1304" t="str">
            <v>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R1305" t="str">
            <v>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R1306" t="str">
            <v>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R1307" t="str">
            <v>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R1308" t="str">
            <v>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R1309" t="str">
            <v>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R1310" t="str">
            <v>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R1311" t="str">
            <v>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R1312" t="str">
            <v>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R1313" t="str">
            <v>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R1314" t="str">
            <v>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R1315" t="str">
            <v>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R1316" t="str">
            <v>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R1317" t="str">
            <v>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R1318" t="str">
            <v>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R1319" t="str">
            <v>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R1320" t="str">
            <v>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R1321" t="str">
            <v>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R1322" t="str">
            <v>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R1323" t="str">
            <v>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R1324" t="str">
            <v>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R1325" t="str">
            <v>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R1326" t="str">
            <v>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R1327" t="str">
            <v>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R1328" t="str">
            <v>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R1329" t="str">
            <v>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R1330" t="str">
            <v>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R1331" t="str">
            <v>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R1332" t="str">
            <v>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R1333" t="str">
            <v>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R1334" t="str">
            <v>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R1335" t="str">
            <v>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R1336" t="str">
            <v>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R1337" t="str">
            <v>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R1338" t="str">
            <v>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R1339" t="str">
            <v>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R1340" t="str">
            <v>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R1341" t="str">
            <v>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R1342" t="str">
            <v>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R1343" t="str">
            <v>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R1344" t="str">
            <v>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R1345" t="str">
            <v>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R1346" t="str">
            <v>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R1347" t="str">
            <v>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R1348" t="str">
            <v>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R1349" t="str">
            <v>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R1350" t="str">
            <v>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R1351" t="str">
            <v>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R1352" t="str">
            <v>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R1353" t="str">
            <v>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R1354" t="str">
            <v>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R1355" t="str">
            <v>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R1356" t="str">
            <v>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R1357" t="str">
            <v>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R1358" t="str">
            <v>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R1359" t="str">
            <v>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R1360" t="str">
            <v>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R1361" t="str">
            <v>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R1362" t="str">
            <v>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R1363" t="str">
            <v>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R1364" t="str">
            <v>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R1365" t="str">
            <v>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R1366" t="str">
            <v>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R1367" t="str">
            <v>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R1368" t="str">
            <v>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R1369" t="str">
            <v>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R1370" t="str">
            <v>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R1371" t="str">
            <v>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R1372" t="str">
            <v>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R1373" t="str">
            <v>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R1374" t="str">
            <v>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R1375" t="str">
            <v>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R1376" t="str">
            <v>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R1377" t="str">
            <v>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R1378" t="str">
            <v>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R1379" t="str">
            <v>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R1380" t="str">
            <v>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R1381" t="str">
            <v>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R1382" t="str">
            <v>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R1383" t="str">
            <v>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R1384" t="str">
            <v>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R1385" t="str">
            <v>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R1386" t="str">
            <v>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R1387" t="str">
            <v>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R1388" t="str">
            <v>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R1389" t="str">
            <v>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R1390" t="str">
            <v>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R1391" t="str">
            <v>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R1392" t="str">
            <v>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R1393" t="str">
            <v>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R1394" t="str">
            <v>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R1395" t="str">
            <v>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R1396" t="str">
            <v>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R1397" t="str">
            <v>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R1398" t="str">
            <v>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R1399" t="str">
            <v>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R1400" t="str">
            <v>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R1401" t="str">
            <v>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R1402" t="str">
            <v>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R1403" t="str">
            <v>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R1404" t="str">
            <v>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R1405" t="str">
            <v>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R1406" t="str">
            <v>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R1407" t="str">
            <v>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R1408" t="str">
            <v>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R1409" t="str">
            <v>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R1410" t="str">
            <v>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R1411" t="str">
            <v>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R1412" t="str">
            <v>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R1413" t="str">
            <v>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R1414" t="str">
            <v>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R1415" t="str">
            <v>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R1416" t="str">
            <v>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R1417" t="str">
            <v>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R1418" t="str">
            <v>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R1419" t="str">
            <v>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R1420" t="str">
            <v>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R1421" t="str">
            <v>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R1422" t="str">
            <v>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R1423" t="str">
            <v>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R1424" t="str">
            <v>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R1425" t="str">
            <v>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R1426" t="str">
            <v>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R1427" t="str">
            <v>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R1428" t="str">
            <v>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R1429" t="str">
            <v>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R1430" t="str">
            <v>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R1431" t="str">
            <v>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R1432" t="str">
            <v>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R1433" t="str">
            <v>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R1434" t="str">
            <v>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R1435" t="str">
            <v>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R1436" t="str">
            <v>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R1437" t="str">
            <v>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R1438" t="str">
            <v>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R1439" t="str">
            <v>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R1440" t="str">
            <v>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R1441" t="str">
            <v>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R1442" t="str">
            <v>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R1443" t="str">
            <v>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R1444" t="str">
            <v>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R1445" t="str">
            <v>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R1446" t="str">
            <v>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R1447" t="str">
            <v>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R1448" t="str">
            <v>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R1449" t="str">
            <v>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R1450" t="str">
            <v>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R1451" t="str">
            <v>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R1452" t="str">
            <v>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R1453" t="str">
            <v>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R1454" t="str">
            <v>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R1455" t="str">
            <v>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R1456" t="str">
            <v>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R1457" t="str">
            <v>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R1458" t="str">
            <v>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R1459" t="str">
            <v>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R1460" t="str">
            <v>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R1461" t="str">
            <v>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R1462" t="str">
            <v>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R1463" t="str">
            <v>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R1464" t="str">
            <v>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R1465" t="str">
            <v>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R1466" t="str">
            <v>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R1467" t="str">
            <v>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R1468" t="str">
            <v>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R1469" t="str">
            <v>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R1470" t="str">
            <v>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R1471" t="str">
            <v>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R1472" t="str">
            <v>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R1473" t="str">
            <v>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R1474" t="str">
            <v>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R1475" t="str">
            <v>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R1476" t="str">
            <v>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R1477" t="str">
            <v>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R1478" t="str">
            <v>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R1479" t="str">
            <v>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R1480" t="str">
            <v>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R1481" t="str">
            <v>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R1482" t="str">
            <v>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R1483" t="str">
            <v>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R1484" t="str">
            <v>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R1485" t="str">
            <v>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R1486" t="str">
            <v>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R1487" t="str">
            <v>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R1488" t="str">
            <v>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R1489" t="str">
            <v>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R1490" t="str">
            <v>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R1491" t="str">
            <v>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R1492" t="str">
            <v>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R1493" t="str">
            <v>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R1494" t="str">
            <v>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R1495" t="str">
            <v>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R1496" t="str">
            <v>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R1497" t="str">
            <v>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R1498" t="str">
            <v>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R1499" t="str">
            <v>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R1500" t="str">
            <v>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R1501" t="str">
            <v>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R1502" t="str">
            <v>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R1503" t="str">
            <v>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R1504" t="str">
            <v>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R1505" t="str">
            <v>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R1506" t="str">
            <v>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R1507" t="str">
            <v>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R1508" t="str">
            <v>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R1509" t="str">
            <v>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R1510" t="str">
            <v>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R1511" t="str">
            <v>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R1512" t="str">
            <v>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R1513" t="str">
            <v>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R1514" t="str">
            <v>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R1515" t="str">
            <v>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R1516" t="str">
            <v>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R1517" t="str">
            <v>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R1518" t="str">
            <v>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R1519" t="str">
            <v>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R1520" t="str">
            <v>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R1521" t="str">
            <v>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R1522" t="str">
            <v>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R1523" t="str">
            <v>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R1524" t="str">
            <v>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R1525" t="str">
            <v>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R1526" t="str">
            <v>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R1527" t="str">
            <v>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R1528" t="str">
            <v>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R1529" t="str">
            <v>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R1530" t="str">
            <v>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R1531" t="str">
            <v>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R1532" t="str">
            <v>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R1533" t="str">
            <v>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R1534" t="str">
            <v>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R1535" t="str">
            <v>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R1536" t="str">
            <v>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R1537" t="str">
            <v>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R1538" t="str">
            <v>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R1539" t="str">
            <v>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R1540" t="str">
            <v>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R1541" t="str">
            <v>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R1542" t="str">
            <v>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R1543" t="str">
            <v>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R1544" t="str">
            <v>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R1545" t="str">
            <v>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R1546" t="str">
            <v>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R1547" t="str">
            <v>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R1548" t="str">
            <v>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R1549" t="str">
            <v>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R1550" t="str">
            <v>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R1551" t="str">
            <v>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R1552" t="str">
            <v>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R1553" t="str">
            <v>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R1554" t="str">
            <v>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R1555" t="str">
            <v>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R1556" t="str">
            <v>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R1557" t="str">
            <v>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R1558" t="str">
            <v>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R1559" t="str">
            <v>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R1560" t="str">
            <v>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R1561" t="str">
            <v>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R1562" t="str">
            <v>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R1563" t="str">
            <v>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R1564" t="str">
            <v>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R1565" t="str">
            <v>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R1566" t="str">
            <v>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R1567" t="str">
            <v>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R1568" t="str">
            <v>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R1569" t="str">
            <v>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R1570" t="str">
            <v>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R1571" t="str">
            <v>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R1572" t="str">
            <v>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R1573" t="str">
            <v>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R1574" t="str">
            <v>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R1575" t="str">
            <v>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R1576" t="str">
            <v>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R1577" t="str">
            <v>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R1578" t="str">
            <v>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R1579" t="str">
            <v>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R1580" t="str">
            <v>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R1581" t="str">
            <v>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R1582" t="str">
            <v>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R1583" t="str">
            <v>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R1584" t="str">
            <v>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R1585" t="str">
            <v>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R1586" t="str">
            <v>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R1587" t="str">
            <v>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R1588" t="str">
            <v>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R1589" t="str">
            <v>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R1590" t="str">
            <v>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R1591" t="str">
            <v>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R1592" t="str">
            <v>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R1593" t="str">
            <v>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R1594" t="str">
            <v>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R1595" t="str">
            <v>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R1596" t="str">
            <v>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R1597" t="str">
            <v>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R1598" t="str">
            <v>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R1599" t="str">
            <v>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R1600" t="str">
            <v>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R1601" t="str">
            <v>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R1602" t="str">
            <v>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R1603" t="str">
            <v>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R1604" t="str">
            <v>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R1605" t="str">
            <v>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R1606" t="str">
            <v>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R1607" t="str">
            <v>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R1608" t="str">
            <v>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R1609" t="str">
            <v>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R1610" t="str">
            <v>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R1611" t="str">
            <v>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R1612" t="str">
            <v>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R1613" t="str">
            <v>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R1614" t="str">
            <v>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R1615" t="str">
            <v>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R1616" t="str">
            <v>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R1617" t="str">
            <v>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R1618" t="str">
            <v>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R1619" t="str">
            <v>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R1620" t="str">
            <v>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R1621" t="str">
            <v>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R1622" t="str">
            <v>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R1623" t="str">
            <v>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R1624" t="str">
            <v>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R1625" t="str">
            <v>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R1626" t="str">
            <v>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R1627" t="str">
            <v>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R1628" t="str">
            <v>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R1629" t="str">
            <v>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R1630" t="str">
            <v>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R1631" t="str">
            <v>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R1632" t="str">
            <v>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R1633" t="str">
            <v>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R1634" t="str">
            <v>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R1635" t="str">
            <v>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R1636" t="str">
            <v>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R1637" t="str">
            <v>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R1638" t="str">
            <v>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R1639" t="str">
            <v>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R1640" t="str">
            <v>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R1641" t="str">
            <v>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R1642" t="str">
            <v>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R1643" t="str">
            <v>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R1644" t="str">
            <v>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R1645" t="str">
            <v>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R1646" t="str">
            <v>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R1647" t="str">
            <v>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R1648" t="str">
            <v>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R1649" t="str">
            <v>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R1650" t="str">
            <v>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R1651" t="str">
            <v>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R1652" t="str">
            <v>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R1653" t="str">
            <v>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R1654" t="str">
            <v>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R1655" t="str">
            <v>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R1656" t="str">
            <v>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R1657" t="str">
            <v>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R1658" t="str">
            <v>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R1659" t="str">
            <v>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R1660" t="str">
            <v>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R1661" t="str">
            <v>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R1662" t="str">
            <v>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R1663" t="str">
            <v>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R1664" t="str">
            <v>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R1665" t="str">
            <v>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R1666" t="str">
            <v>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R1667" t="str">
            <v>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R1668" t="str">
            <v>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R1669" t="str">
            <v>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R1670" t="str">
            <v>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R1671" t="str">
            <v>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R1672" t="str">
            <v>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R1673" t="str">
            <v>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R1674" t="str">
            <v>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R1675" t="str">
            <v>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R1676" t="str">
            <v>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R1677" t="str">
            <v>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R1678" t="str">
            <v>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R1679" t="str">
            <v>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R1680" t="str">
            <v>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R1681" t="str">
            <v>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R1682" t="str">
            <v>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R1683" t="str">
            <v>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R1684" t="str">
            <v>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R1685" t="str">
            <v>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R1686" t="str">
            <v>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R1687" t="str">
            <v>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R1688" t="str">
            <v>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R1689" t="str">
            <v>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R1690" t="str">
            <v>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R1691" t="str">
            <v>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R1692" t="str">
            <v>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R1693" t="str">
            <v>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R1694" t="str">
            <v>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R1695" t="str">
            <v>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R1696" t="str">
            <v>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R1697" t="str">
            <v>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R1698" t="str">
            <v>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R1699" t="str">
            <v>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R1700" t="str">
            <v>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R1701" t="str">
            <v>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R1702" t="str">
            <v>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R1703" t="str">
            <v>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R1704" t="str">
            <v>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R1705" t="str">
            <v>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R1706" t="str">
            <v>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R1707" t="str">
            <v>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R1708" t="str">
            <v>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R1709" t="str">
            <v>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R1710" t="str">
            <v>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R1711" t="str">
            <v>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R1712" t="str">
            <v>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R1713" t="str">
            <v>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R1714" t="str">
            <v>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R1715" t="str">
            <v>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R1716" t="str">
            <v>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R1717" t="str">
            <v>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R1718" t="str">
            <v>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R1719" t="str">
            <v>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R1720" t="str">
            <v>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R1721" t="str">
            <v>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R1722" t="str">
            <v>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R1723" t="str">
            <v>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R1724" t="str">
            <v>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R1725" t="str">
            <v>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R1726" t="str">
            <v>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R1727" t="str">
            <v>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R1728" t="str">
            <v>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R1729" t="str">
            <v>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R1730" t="str">
            <v>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R1731" t="str">
            <v>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R1732" t="str">
            <v>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R1733" t="str">
            <v>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R1734" t="str">
            <v>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R1735" t="str">
            <v>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R1736" t="str">
            <v>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R1737" t="str">
            <v>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R1738" t="str">
            <v>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R1739" t="str">
            <v>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R1740" t="str">
            <v>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R1741" t="str">
            <v>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R1742" t="str">
            <v>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R1743" t="str">
            <v>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R1744" t="str">
            <v>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R1745" t="str">
            <v>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R1746" t="str">
            <v>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R1747" t="str">
            <v>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R1748" t="str">
            <v>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R1749" t="str">
            <v>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R1750" t="str">
            <v>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R1751" t="str">
            <v>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R1752" t="str">
            <v>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R1753" t="str">
            <v>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R1754" t="str">
            <v>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R1755" t="str">
            <v>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R1756" t="str">
            <v>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R1757" t="str">
            <v>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R1758" t="str">
            <v>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R1759" t="str">
            <v>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R1760" t="str">
            <v>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R1761" t="str">
            <v>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R1762" t="str">
            <v>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R1763" t="str">
            <v>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R1764" t="str">
            <v>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R1765" t="str">
            <v>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R1766" t="str">
            <v>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R1767" t="str">
            <v>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R1768" t="str">
            <v>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R1769" t="str">
            <v>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R1770" t="str">
            <v>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R1771" t="str">
            <v>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R1772" t="str">
            <v>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R1773" t="str">
            <v>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R1774" t="str">
            <v>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R1775" t="str">
            <v>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R1776" t="str">
            <v>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R1777" t="str">
            <v>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R1778" t="str">
            <v>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R1779" t="str">
            <v>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R1780" t="str">
            <v>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R1781" t="str">
            <v>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R1782" t="str">
            <v>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R1783" t="str">
            <v>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R1784" t="str">
            <v>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R1785" t="str">
            <v>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R1786" t="str">
            <v>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R1787" t="str">
            <v>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R1788" t="str">
            <v>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R1789" t="str">
            <v>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R1790" t="str">
            <v>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R1791" t="str">
            <v>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R1792" t="str">
            <v>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R1793" t="str">
            <v>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R1794" t="str">
            <v>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R1795" t="str">
            <v>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R1796" t="str">
            <v>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R1797" t="str">
            <v>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R1798" t="str">
            <v>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R1799" t="str">
            <v>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R1800" t="str">
            <v>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R1801" t="str">
            <v>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R1802" t="str">
            <v>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R1803" t="str">
            <v>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R1804" t="str">
            <v>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R1805" t="str">
            <v>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R1806" t="str">
            <v>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R1807" t="str">
            <v>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R1808" t="str">
            <v>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R1809" t="str">
            <v>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R1810" t="str">
            <v>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R1811" t="str">
            <v>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R1812" t="str">
            <v>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R1813" t="str">
            <v>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R1814" t="str">
            <v>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R1815" t="str">
            <v>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R1816" t="str">
            <v>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R1817" t="str">
            <v>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R1818" t="str">
            <v>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R1819" t="str">
            <v>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R1820" t="str">
            <v>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R1821" t="str">
            <v>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R1822" t="str">
            <v>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R1823" t="str">
            <v>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R1824" t="str">
            <v>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R1825" t="str">
            <v>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R1826" t="str">
            <v>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R1827" t="str">
            <v>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R1828" t="str">
            <v>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R1829" t="str">
            <v>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R1830" t="str">
            <v>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R1831" t="str">
            <v>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R1832" t="str">
            <v>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R1833" t="str">
            <v>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R1834" t="str">
            <v>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R1835" t="str">
            <v>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R1836" t="str">
            <v>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R1837" t="str">
            <v>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R1838" t="str">
            <v>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R1839" t="str">
            <v>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R1840" t="str">
            <v>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R1841" t="str">
            <v>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R1842" t="str">
            <v>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R1843" t="str">
            <v>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R1844" t="str">
            <v>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R1845" t="str">
            <v>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R1846" t="str">
            <v>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R1847" t="str">
            <v>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R1848" t="str">
            <v>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R1849" t="str">
            <v>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R1850" t="str">
            <v>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R1851" t="str">
            <v>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R1852" t="str">
            <v>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R1853" t="str">
            <v>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R1854" t="str">
            <v>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R1855" t="str">
            <v>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R1856" t="str">
            <v>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R1857" t="str">
            <v>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R1858" t="str">
            <v>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R1859" t="str">
            <v>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R1860" t="str">
            <v>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R1861" t="str">
            <v>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R1862" t="str">
            <v>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R1863" t="str">
            <v>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R1864" t="str">
            <v>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R1865" t="str">
            <v>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R1866" t="str">
            <v>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R1867" t="str">
            <v>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R1868" t="str">
            <v>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R1869" t="str">
            <v>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R1870" t="str">
            <v>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R1871" t="str">
            <v>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R1872" t="str">
            <v>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R1873" t="str">
            <v>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R1874" t="str">
            <v>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R1875" t="str">
            <v>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R1876" t="str">
            <v>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R1877" t="str">
            <v>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R1878" t="str">
            <v>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R1879" t="str">
            <v>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R1880" t="str">
            <v>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R1881" t="str">
            <v>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R1882" t="str">
            <v>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R1883" t="str">
            <v>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R1884" t="str">
            <v>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R1885" t="str">
            <v>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R1886" t="str">
            <v>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R1887" t="str">
            <v>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R1888" t="str">
            <v>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R1889" t="str">
            <v>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R1890" t="str">
            <v>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R1891" t="str">
            <v>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R1892" t="str">
            <v>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R1893" t="str">
            <v>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R1894" t="str">
            <v>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R1895" t="str">
            <v>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R1896" t="str">
            <v>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R1897" t="str">
            <v>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R1898" t="str">
            <v>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R1899" t="str">
            <v>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R1900" t="str">
            <v>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R1901" t="str">
            <v>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R1902" t="str">
            <v>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R1903" t="str">
            <v>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R1904" t="str">
            <v>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R1905" t="str">
            <v>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R1906" t="str">
            <v>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R1907" t="str">
            <v>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R1908" t="str">
            <v>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R1909" t="str">
            <v>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R1910" t="str">
            <v>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R1911" t="str">
            <v>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R1912" t="str">
            <v>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R1913" t="str">
            <v>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R1914" t="str">
            <v>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R1915" t="str">
            <v>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R1916" t="str">
            <v>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R1917" t="str">
            <v>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R1918" t="str">
            <v>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R1919" t="str">
            <v>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R1920" t="str">
            <v>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R1921" t="str">
            <v>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R1922" t="str">
            <v>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R1923" t="str">
            <v>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R1924" t="str">
            <v>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R1925" t="str">
            <v>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R1926" t="str">
            <v>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R1927" t="str">
            <v>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R1928" t="str">
            <v>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R1929" t="str">
            <v>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R1930" t="str">
            <v>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R1931" t="str">
            <v>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R1932" t="str">
            <v>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R1933" t="str">
            <v>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R1934" t="str">
            <v>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R1935" t="str">
            <v>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R1936" t="str">
            <v>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R1937" t="str">
            <v>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R1938" t="str">
            <v>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R1939" t="str">
            <v>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R1940" t="str">
            <v>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R1941" t="str">
            <v>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R1942" t="str">
            <v>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R1943" t="str">
            <v>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R1944" t="str">
            <v>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R1945" t="str">
            <v>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R1946" t="str">
            <v>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R1947" t="str">
            <v>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R1948" t="str">
            <v>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R1949" t="str">
            <v>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R1950" t="str">
            <v>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R1951" t="str">
            <v>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R1952" t="str">
            <v>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R1953" t="str">
            <v>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R1954" t="str">
            <v>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R1955" t="str">
            <v>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R1956" t="str">
            <v>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R1957" t="str">
            <v>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R1958" t="str">
            <v>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R1959" t="str">
            <v>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R1960" t="str">
            <v>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R1961" t="str">
            <v>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R1962" t="str">
            <v>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R1963" t="str">
            <v>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R1964" t="str">
            <v>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R1965" t="str">
            <v>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R1966" t="str">
            <v>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R1967" t="str">
            <v>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R1968" t="str">
            <v>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R1969" t="str">
            <v>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R1970" t="str">
            <v>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R1971" t="str">
            <v>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R1972" t="str">
            <v>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R1973" t="str">
            <v>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R1974" t="str">
            <v>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R1975" t="str">
            <v>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R1976" t="str">
            <v>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R1977" t="str">
            <v>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R1978" t="str">
            <v>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R1979" t="str">
            <v>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R1980" t="str">
            <v>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R1981" t="str">
            <v>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R1982" t="str">
            <v>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R1983" t="str">
            <v>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R1984" t="str">
            <v>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R1985" t="str">
            <v>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R1986" t="str">
            <v>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R1987" t="str">
            <v>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R1988" t="str">
            <v>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R1989" t="str">
            <v>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R1990" t="str">
            <v>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R1991" t="str">
            <v>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R1992" t="str">
            <v>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R1993" t="str">
            <v>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R1994" t="str">
            <v>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R1995" t="str">
            <v>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R1996" t="str">
            <v>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R1997" t="str">
            <v>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R1998" t="str">
            <v>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R1999" t="str">
            <v>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R2000" t="str">
            <v>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R2001" t="str">
            <v>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R2002" t="str">
            <v>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R2003" t="str">
            <v>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R2004" t="str">
            <v>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R2005" t="str">
            <v>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R2006" t="str">
            <v>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R2007" t="str">
            <v>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R2008" t="str">
            <v>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R2009" t="str">
            <v>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R2010" t="str">
            <v>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R2011" t="str">
            <v>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R2012" t="str">
            <v>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R2013" t="str">
            <v>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R2014" t="str">
            <v>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R2015" t="str">
            <v>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R2016" t="str">
            <v>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R2017" t="str">
            <v>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R2018" t="str">
            <v>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R2019" t="str">
            <v>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R2020" t="str">
            <v>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R2021" t="str">
            <v>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R2022" t="str">
            <v>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R2023" t="str">
            <v>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R2024" t="str">
            <v>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R2025" t="str">
            <v>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R2026" t="str">
            <v>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R2027" t="str">
            <v>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R2028" t="str">
            <v>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R2029" t="str">
            <v>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R2030" t="str">
            <v>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R2031" t="str">
            <v>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R2032" t="str">
            <v>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R2033" t="str">
            <v>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R2034" t="str">
            <v>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R2035" t="str">
            <v>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R2036" t="str">
            <v>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R2037" t="str">
            <v>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R2038" t="str">
            <v>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R2039" t="str">
            <v>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R2040" t="str">
            <v>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R2041" t="str">
            <v>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R2042" t="str">
            <v>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R2043" t="str">
            <v>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R2044" t="str">
            <v>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R2045" t="str">
            <v>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R2046" t="str">
            <v>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R2047" t="str">
            <v>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R2048" t="str">
            <v>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R2049" t="str">
            <v>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R2050" t="str">
            <v>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R2051" t="str">
            <v>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R2052" t="str">
            <v>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R2053" t="str">
            <v>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R2054" t="str">
            <v>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R2055" t="str">
            <v>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R2056" t="str">
            <v>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R2057" t="str">
            <v>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R2058" t="str">
            <v>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R2059" t="str">
            <v>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R2060" t="str">
            <v>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R2061" t="str">
            <v>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R2062" t="str">
            <v>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R2063" t="str">
            <v>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R2064" t="str">
            <v>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R2065" t="str">
            <v>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R2066" t="str">
            <v>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R2067" t="str">
            <v>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R2068" t="str">
            <v>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R2069" t="str">
            <v>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R2070" t="str">
            <v>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R2071" t="str">
            <v>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R2072" t="str">
            <v>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R2073" t="str">
            <v>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R2074" t="str">
            <v>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R2075" t="str">
            <v>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R2076" t="str">
            <v>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R2077" t="str">
            <v>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R2078" t="str">
            <v>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R2079" t="str">
            <v>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R2080" t="str">
            <v>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R2081" t="str">
            <v>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R2082" t="str">
            <v>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R2083" t="str">
            <v>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R2084" t="str">
            <v>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R2085" t="str">
            <v>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R2086" t="str">
            <v>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R2087" t="str">
            <v>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R2088" t="str">
            <v>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R2089" t="str">
            <v>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R2090" t="str">
            <v>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R2091" t="str">
            <v>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R2092" t="str">
            <v>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R2093" t="str">
            <v>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R2094" t="str">
            <v>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R2095" t="str">
            <v>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R2096" t="str">
            <v>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R2097" t="str">
            <v>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R2098" t="str">
            <v>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R2099" t="str">
            <v>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R2100" t="str">
            <v>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R2101" t="str">
            <v>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R2102" t="str">
            <v>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R2103" t="str">
            <v>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R2104" t="str">
            <v>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R2105" t="str">
            <v>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R2106" t="str">
            <v>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R2107" t="str">
            <v>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R2108" t="str">
            <v>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R2109" t="str">
            <v>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R2110" t="str">
            <v>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R2111" t="str">
            <v>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R2112" t="str">
            <v>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R2113" t="str">
            <v>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R2114" t="str">
            <v>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R2115" t="str">
            <v>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R2116" t="str">
            <v>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R2117" t="str">
            <v>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R2118" t="str">
            <v>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R2119" t="str">
            <v>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R2120" t="str">
            <v>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R2121" t="str">
            <v>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R2122" t="str">
            <v>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R2123" t="str">
            <v>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R2124" t="str">
            <v>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R2125" t="str">
            <v>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R2126" t="str">
            <v>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R2127" t="str">
            <v>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R2128" t="str">
            <v>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R2129" t="str">
            <v>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R2130" t="str">
            <v>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R2131" t="str">
            <v>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R2132" t="str">
            <v>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R2133" t="str">
            <v>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R2134" t="str">
            <v>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R2135" t="str">
            <v>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R2136" t="str">
            <v>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R2137" t="str">
            <v>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R2138" t="str">
            <v>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R2139" t="str">
            <v>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R2140" t="str">
            <v>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R2141" t="str">
            <v>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R2142" t="str">
            <v>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R2143" t="str">
            <v>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R2144" t="str">
            <v>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R2145" t="str">
            <v>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R2146" t="str">
            <v>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R2147" t="str">
            <v>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R2148" t="str">
            <v>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R2149" t="str">
            <v>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R2150" t="str">
            <v>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R2151" t="str">
            <v>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R2152" t="str">
            <v>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R2153" t="str">
            <v>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R2154" t="str">
            <v>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R2155" t="str">
            <v>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R2156" t="str">
            <v>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R2157" t="str">
            <v>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R2158" t="str">
            <v>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R2159" t="str">
            <v>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R2160" t="str">
            <v>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R2161" t="str">
            <v>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R2162" t="str">
            <v>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R2163" t="str">
            <v>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R2164" t="str">
            <v>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R2165" t="str">
            <v>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R2166" t="str">
            <v>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R2167" t="str">
            <v>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R2168" t="str">
            <v>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R2169" t="str">
            <v>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R2170" t="str">
            <v>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R2171" t="str">
            <v>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R2172" t="str">
            <v>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R2173" t="str">
            <v>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R2174" t="str">
            <v>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R2175" t="str">
            <v>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R2176" t="str">
            <v>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R2177" t="str">
            <v>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R2178" t="str">
            <v>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R2179" t="str">
            <v>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R2180" t="str">
            <v>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R2181" t="str">
            <v>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R2182" t="str">
            <v>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R2183" t="str">
            <v>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R2184" t="str">
            <v>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R2185" t="str">
            <v>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R2186" t="str">
            <v>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R2187" t="str">
            <v>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R2188" t="str">
            <v>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R2189" t="str">
            <v>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R2190" t="str">
            <v>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R2191" t="str">
            <v>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R2192" t="str">
            <v>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R2193" t="str">
            <v>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R2194" t="str">
            <v>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R2195" t="str">
            <v>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R2196" t="str">
            <v>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R2197" t="str">
            <v>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R2198" t="str">
            <v>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R2199" t="str">
            <v>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R2200" t="str">
            <v>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R2201" t="str">
            <v>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R2202" t="str">
            <v>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R2203" t="str">
            <v>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R2204" t="str">
            <v>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R2205" t="str">
            <v>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R2206" t="str">
            <v>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R2207" t="str">
            <v>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R2208" t="str">
            <v>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R2209" t="str">
            <v>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R2210" t="str">
            <v>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R2211" t="str">
            <v>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R2212" t="str">
            <v>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R2213" t="str">
            <v>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R2214" t="str">
            <v>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R2215" t="str">
            <v>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R2216" t="str">
            <v>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R2217" t="str">
            <v>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R2218" t="str">
            <v>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R2219" t="str">
            <v>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R2220" t="str">
            <v>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R2221" t="str">
            <v>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R2222" t="str">
            <v>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R2223" t="str">
            <v>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R2224" t="str">
            <v>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R2225" t="str">
            <v>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R2226" t="str">
            <v>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R2227" t="str">
            <v>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R2228" t="str">
            <v>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R2229" t="str">
            <v>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R2230" t="str">
            <v>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R2231" t="str">
            <v>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R2232" t="str">
            <v>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R2233" t="str">
            <v>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R2234" t="str">
            <v>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R2235" t="str">
            <v>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R2236" t="str">
            <v>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R2237" t="str">
            <v>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R2238" t="str">
            <v>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R2239" t="str">
            <v>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R2240" t="str">
            <v>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R2241" t="str">
            <v>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R2242" t="str">
            <v>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R2243" t="str">
            <v>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R2244" t="str">
            <v>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R2245" t="str">
            <v>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R2246" t="str">
            <v>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R2247" t="str">
            <v>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R2248" t="str">
            <v>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R2249" t="str">
            <v>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R2250" t="str">
            <v>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R2251" t="str">
            <v>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R2252" t="str">
            <v>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R2253" t="str">
            <v>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R2254" t="str">
            <v>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R2255" t="str">
            <v>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R2256" t="str">
            <v>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R2257" t="str">
            <v>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R2258" t="str">
            <v>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R2259" t="str">
            <v>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R2260" t="str">
            <v>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R2261" t="str">
            <v>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R2262" t="str">
            <v>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R2263" t="str">
            <v>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R2264" t="str">
            <v>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R2265" t="str">
            <v>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R2266" t="str">
            <v>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R2267" t="str">
            <v>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R2268" t="str">
            <v>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R2269" t="str">
            <v>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R2270" t="str">
            <v>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R2271" t="str">
            <v>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R2272" t="str">
            <v>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R2273" t="str">
            <v>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R2274" t="str">
            <v>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R2275" t="str">
            <v>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R2276" t="str">
            <v>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R2277" t="str">
            <v>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R2278" t="str">
            <v>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R2279" t="str">
            <v>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R2280" t="str">
            <v>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R2281" t="str">
            <v>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R2282" t="str">
            <v>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R2283" t="str">
            <v>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R2284" t="str">
            <v>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R2285" t="str">
            <v>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R2286" t="str">
            <v>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R2287" t="str">
            <v>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R2288" t="str">
            <v>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R2289" t="str">
            <v>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R2290" t="str">
            <v>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R2291" t="str">
            <v>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R2292" t="str">
            <v>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R2293" t="str">
            <v>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R2294" t="str">
            <v>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R2295" t="str">
            <v>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R2296" t="str">
            <v>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R2297" t="str">
            <v>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R2298" t="str">
            <v>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R2299" t="str">
            <v>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R2300" t="str">
            <v>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R2301" t="str">
            <v>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R2302" t="str">
            <v>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R2303" t="str">
            <v>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R2304" t="str">
            <v>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R2305" t="str">
            <v>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R2306" t="str">
            <v>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R2307" t="str">
            <v>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R2308" t="str">
            <v>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R2309" t="str">
            <v>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R2310" t="str">
            <v>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R2311" t="str">
            <v>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R2312" t="str">
            <v>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R2313" t="str">
            <v>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R2314" t="str">
            <v>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R2315" t="str">
            <v>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R2316" t="str">
            <v>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R2317" t="str">
            <v>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R2318" t="str">
            <v>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R2319" t="str">
            <v>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R2320" t="str">
            <v>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R2321" t="str">
            <v>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R2322" t="str">
            <v>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R2323" t="str">
            <v>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R2324" t="str">
            <v>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R2325" t="str">
            <v>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R2326" t="str">
            <v>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R2327" t="str">
            <v>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R2328" t="str">
            <v>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R2329" t="str">
            <v>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R2330" t="str">
            <v>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R2331" t="str">
            <v>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R2332" t="str">
            <v>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R2333" t="str">
            <v>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R2334" t="str">
            <v>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R2335" t="str">
            <v>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R2336" t="str">
            <v>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R2337" t="str">
            <v>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R2338" t="str">
            <v>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R2339" t="str">
            <v>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R2340" t="str">
            <v>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R2341" t="str">
            <v>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R2342" t="str">
            <v>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R2343" t="str">
            <v>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R2344" t="str">
            <v>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R2345" t="str">
            <v>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R2346" t="str">
            <v>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R2347" t="str">
            <v>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R2348" t="str">
            <v>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R2349" t="str">
            <v>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R2350" t="str">
            <v>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R2351" t="str">
            <v>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R2352" t="str">
            <v>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R2353" t="str">
            <v>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R2354" t="str">
            <v>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R2355" t="str">
            <v>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R2356" t="str">
            <v>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R2357" t="str">
            <v>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R2358" t="str">
            <v>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R2359" t="str">
            <v>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R2360" t="str">
            <v>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R2361" t="str">
            <v>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R2362" t="str">
            <v>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R2363" t="str">
            <v>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R2364" t="str">
            <v>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R2365" t="str">
            <v>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R2366" t="str">
            <v>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R2367" t="str">
            <v>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R2368" t="str">
            <v>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R2369" t="str">
            <v>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R2370" t="str">
            <v>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R2371" t="str">
            <v>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R2372" t="str">
            <v>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R2373" t="str">
            <v>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R2374" t="str">
            <v>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R2375" t="str">
            <v>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R2376" t="str">
            <v>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R2377" t="str">
            <v>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R2378" t="str">
            <v>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R2379" t="str">
            <v>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R2380" t="str">
            <v>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R2381" t="str">
            <v>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R2382" t="str">
            <v>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R2383" t="str">
            <v>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R2384" t="str">
            <v>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R2385" t="str">
            <v>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R2386" t="str">
            <v>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R2387" t="str">
            <v>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R2388" t="str">
            <v>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R2389" t="str">
            <v>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R2390" t="str">
            <v>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R2391" t="str">
            <v>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R2392" t="str">
            <v>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R2393" t="str">
            <v>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R2394" t="str">
            <v>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R2395" t="str">
            <v>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R2396" t="str">
            <v>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R2397" t="str">
            <v>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R2398" t="str">
            <v>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R2399" t="str">
            <v>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R2400" t="str">
            <v>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R2401" t="str">
            <v>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R2402" t="str">
            <v>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R2403" t="str">
            <v>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R2404" t="str">
            <v>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R2405" t="str">
            <v>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R2406" t="str">
            <v>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R2407" t="str">
            <v>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R2408" t="str">
            <v>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R2409" t="str">
            <v>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R2410" t="str">
            <v>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R2411" t="str">
            <v>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R2412" t="str">
            <v>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R2413" t="str">
            <v>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R2414" t="str">
            <v>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R2415" t="str">
            <v>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R2416" t="str">
            <v>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R2417" t="str">
            <v>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R2418" t="str">
            <v>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R2419" t="str">
            <v>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R2420" t="str">
            <v>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R2421" t="str">
            <v>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R2422" t="str">
            <v>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R2423" t="str">
            <v>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R2424" t="str">
            <v>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R2425" t="str">
            <v>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R2426" t="str">
            <v>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R2427" t="str">
            <v>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R2428" t="str">
            <v>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R2429" t="str">
            <v>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R2430" t="str">
            <v>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R2431" t="str">
            <v>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R2432" t="str">
            <v>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R2433" t="str">
            <v>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R2434" t="str">
            <v>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R2435" t="str">
            <v>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R2436" t="str">
            <v>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R2437" t="str">
            <v>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R2438" t="str">
            <v>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R2439" t="str">
            <v>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R2440" t="str">
            <v>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R2441" t="str">
            <v>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R2442" t="str">
            <v>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R2443" t="str">
            <v>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R2444" t="str">
            <v>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R2445" t="str">
            <v>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R2446" t="str">
            <v>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R2447" t="str">
            <v>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R2448" t="str">
            <v>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R2449" t="str">
            <v>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R2450" t="str">
            <v>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R2451" t="str">
            <v>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R2452" t="str">
            <v>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R2453" t="str">
            <v>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R2454" t="str">
            <v>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R2455" t="str">
            <v>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R2456" t="str">
            <v>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R2457" t="str">
            <v>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R2458" t="str">
            <v>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R2459" t="str">
            <v>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R2460" t="str">
            <v>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R2461" t="str">
            <v>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R2462" t="str">
            <v>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R2463" t="str">
            <v>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R2464" t="str">
            <v>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R2465" t="str">
            <v>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R2466" t="str">
            <v>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R2467" t="str">
            <v>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R2468" t="str">
            <v>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R2469" t="str">
            <v>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R2470" t="str">
            <v>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R2471" t="str">
            <v>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R2472" t="str">
            <v>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R2473" t="str">
            <v>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R2474" t="str">
            <v>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R2475" t="str">
            <v>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R2476" t="str">
            <v>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R2477" t="str">
            <v>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R2478" t="str">
            <v>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R2479" t="str">
            <v>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R2480" t="str">
            <v>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R2481" t="str">
            <v>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R2482" t="str">
            <v>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R2483" t="str">
            <v>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R2484" t="str">
            <v>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R2485" t="str">
            <v>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R2486" t="str">
            <v>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R2487" t="str">
            <v>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R2488" t="str">
            <v>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R2489" t="str">
            <v>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R2490" t="str">
            <v>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R2491" t="str">
            <v>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R2492" t="str">
            <v>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R2493" t="str">
            <v>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R2494" t="str">
            <v>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R2495" t="str">
            <v>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R2496" t="str">
            <v>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R2497" t="str">
            <v>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R2498" t="str">
            <v>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R2499" t="str">
            <v>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R2500" t="str">
            <v>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R2501" t="str">
            <v>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R2502" t="str">
            <v>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R2503" t="str">
            <v>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R2504" t="str">
            <v>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R2505" t="str">
            <v>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R2506" t="str">
            <v>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R2507" t="str">
            <v>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R2508" t="str">
            <v>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R2509" t="str">
            <v>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R2510" t="str">
            <v>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R2511" t="str">
            <v>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R2512" t="str">
            <v>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R2513" t="str">
            <v>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R2514" t="str">
            <v>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R2515" t="str">
            <v>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R2516" t="str">
            <v>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R2517" t="str">
            <v>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R2518" t="str">
            <v>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R2519" t="str">
            <v>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R2520" t="str">
            <v>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R2521" t="str">
            <v>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R2522" t="str">
            <v>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R2523" t="str">
            <v>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R2524" t="str">
            <v>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R2525" t="str">
            <v>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R2526" t="str">
            <v>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R2527" t="str">
            <v>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R2528" t="str">
            <v>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R2529" t="str">
            <v>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R2530" t="str">
            <v>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R2531" t="str">
            <v>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R2532" t="str">
            <v>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R2533" t="str">
            <v>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R2534" t="str">
            <v>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R2535" t="str">
            <v>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R2536" t="str">
            <v>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R2537" t="str">
            <v>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R2538" t="str">
            <v>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R2539" t="str">
            <v>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R2540" t="str">
            <v>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R2541" t="str">
            <v>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R2542" t="str">
            <v>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R2543" t="str">
            <v>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R2544" t="str">
            <v>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R2545" t="str">
            <v>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R2546" t="str">
            <v>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R2547" t="str">
            <v>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R2548" t="str">
            <v>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R2549" t="str">
            <v>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R2550" t="str">
            <v>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R2551" t="str">
            <v>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R2552" t="str">
            <v>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R2553" t="str">
            <v>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R2554" t="str">
            <v>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R2555" t="str">
            <v>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R2556" t="str">
            <v>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R2557" t="str">
            <v>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R2558" t="str">
            <v>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R2559" t="str">
            <v>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R2560" t="str">
            <v>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R2561" t="str">
            <v>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R2562" t="str">
            <v>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R2563" t="str">
            <v>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R2564" t="str">
            <v>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R2565" t="str">
            <v>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R2566" t="str">
            <v>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R2567" t="str">
            <v>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R2568" t="str">
            <v>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R2569" t="str">
            <v>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R2570" t="str">
            <v>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R2571" t="str">
            <v>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R2572" t="str">
            <v>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R2573" t="str">
            <v>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R2574" t="str">
            <v>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R2575" t="str">
            <v>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R2576" t="str">
            <v>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R2577" t="str">
            <v>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R2578" t="str">
            <v>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R2579" t="str">
            <v>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R2580" t="str">
            <v>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R2581" t="str">
            <v>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R2582" t="str">
            <v>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R2583" t="str">
            <v>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R2584" t="str">
            <v>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R2585" t="str">
            <v>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R2586" t="str">
            <v>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R2587" t="str">
            <v>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R2588" t="str">
            <v>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R2589" t="str">
            <v>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R2590" t="str">
            <v>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R2591" t="str">
            <v>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R2592" t="str">
            <v>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R2593" t="str">
            <v>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R2594" t="str">
            <v>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R2595" t="str">
            <v>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R2596" t="str">
            <v>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R2597" t="str">
            <v>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R2598" t="str">
            <v>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R2599" t="str">
            <v>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R2600" t="str">
            <v>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R2601" t="str">
            <v>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R2602" t="str">
            <v>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R2603" t="str">
            <v>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R2604" t="str">
            <v>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R2605" t="str">
            <v>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R2606" t="str">
            <v>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R2607" t="str">
            <v>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R2608" t="str">
            <v>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R2609" t="str">
            <v>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R2610" t="str">
            <v>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R2611" t="str">
            <v>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R2612" t="str">
            <v>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R2613" t="str">
            <v>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R2614" t="str">
            <v>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R2615" t="str">
            <v>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R2616" t="str">
            <v>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R2617" t="str">
            <v>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R2618" t="str">
            <v>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R2619" t="str">
            <v>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R2620" t="str">
            <v>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R2621" t="str">
            <v>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R2622" t="str">
            <v>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R2623" t="str">
            <v>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R2624" t="str">
            <v>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R2625" t="str">
            <v>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R2626" t="str">
            <v>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R2627" t="str">
            <v>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R2628" t="str">
            <v>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R2629" t="str">
            <v>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R2630" t="str">
            <v>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R2631" t="str">
            <v>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R2632" t="str">
            <v>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R2633" t="str">
            <v>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R2634" t="str">
            <v>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R2635" t="str">
            <v>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R2636" t="str">
            <v>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R2637" t="str">
            <v>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R2638" t="str">
            <v>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R2639" t="str">
            <v>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R2640" t="str">
            <v>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R2641" t="str">
            <v>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R2642" t="str">
            <v>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R2643" t="str">
            <v>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R2644" t="str">
            <v>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R2645" t="str">
            <v>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R2646" t="str">
            <v>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R2647" t="str">
            <v>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R2648" t="str">
            <v>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R2649" t="str">
            <v>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R2650" t="str">
            <v>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R2651" t="str">
            <v>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R2652" t="str">
            <v>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R2653" t="str">
            <v>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R2654" t="str">
            <v>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R2655" t="str">
            <v>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R2656" t="str">
            <v>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R2657" t="str">
            <v>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R2658" t="str">
            <v>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R2659" t="str">
            <v>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R2660" t="str">
            <v>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R2661" t="str">
            <v>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R2662" t="str">
            <v>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R2663" t="str">
            <v>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R2664" t="str">
            <v>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R2665" t="str">
            <v>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R2666" t="str">
            <v>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R2667" t="str">
            <v>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R2668" t="str">
            <v>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R2669" t="str">
            <v>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R2670" t="str">
            <v>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R2671" t="str">
            <v>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R2672" t="str">
            <v>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R2673" t="str">
            <v>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R2674" t="str">
            <v>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R2675" t="str">
            <v>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R2676" t="str">
            <v>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R2677" t="str">
            <v>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R2678" t="str">
            <v>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R2679" t="str">
            <v>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R2680" t="str">
            <v>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R2681" t="str">
            <v>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R2682" t="str">
            <v>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R2683" t="str">
            <v>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R2684" t="str">
            <v>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R2685" t="str">
            <v>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R2686" t="str">
            <v>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R2687" t="str">
            <v>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R2688" t="str">
            <v>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R2689" t="str">
            <v>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R2690" t="str">
            <v>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R2691" t="str">
            <v>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R2692" t="str">
            <v>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R2693" t="str">
            <v>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R2694" t="str">
            <v>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R2695" t="str">
            <v>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R2696" t="str">
            <v>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R2697" t="str">
            <v>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R2698" t="str">
            <v>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R2699" t="str">
            <v>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R2700" t="str">
            <v>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R2701" t="str">
            <v>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R2702" t="str">
            <v>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R2703" t="str">
            <v>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R2704" t="str">
            <v>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R2705" t="str">
            <v>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R2706" t="str">
            <v>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R2707" t="str">
            <v>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R2708" t="str">
            <v>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R2709" t="str">
            <v>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R2710" t="str">
            <v>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R2711" t="str">
            <v>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R2712" t="str">
            <v>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R2713" t="str">
            <v>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R2714" t="str">
            <v>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R2715" t="str">
            <v>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R2716" t="str">
            <v>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R2717" t="str">
            <v>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R2718" t="str">
            <v>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R2719" t="str">
            <v>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R2720" t="str">
            <v>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R2721" t="str">
            <v>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R2722" t="str">
            <v>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R2723" t="str">
            <v>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R2724" t="str">
            <v>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R2725" t="str">
            <v>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R2726" t="str">
            <v>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R2727" t="str">
            <v>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R2728" t="str">
            <v>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R2729" t="str">
            <v>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R2730" t="str">
            <v>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R2731" t="str">
            <v>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R2732" t="str">
            <v>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R2733" t="str">
            <v>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R2734" t="str">
            <v>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R2735" t="str">
            <v>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R2736" t="str">
            <v>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R2737" t="str">
            <v>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R2738" t="str">
            <v>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R2739" t="str">
            <v>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R2740" t="str">
            <v>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R2741" t="str">
            <v>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R2742" t="str">
            <v>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R2743" t="str">
            <v>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R2744" t="str">
            <v>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R2745" t="str">
            <v>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R2746" t="str">
            <v>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R2747" t="str">
            <v>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R2748" t="str">
            <v>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R2749" t="str">
            <v>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R2750" t="str">
            <v>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R2751" t="str">
            <v>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R2752" t="str">
            <v>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R2753" t="str">
            <v>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R2754" t="str">
            <v>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R2755" t="str">
            <v>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R2756" t="str">
            <v>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R2757" t="str">
            <v>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R2758" t="str">
            <v>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R2759" t="str">
            <v>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R2760" t="str">
            <v>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R2761" t="str">
            <v>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R2762" t="str">
            <v>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R2763" t="str">
            <v>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R2764" t="str">
            <v>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R2765" t="str">
            <v>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R2766" t="str">
            <v>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R2767" t="str">
            <v>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R2768" t="str">
            <v>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R2769" t="str">
            <v>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R2770" t="str">
            <v>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R2771" t="str">
            <v>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R2772" t="str">
            <v>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R2773" t="str">
            <v>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R2774" t="str">
            <v>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R2775" t="str">
            <v>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R2776" t="str">
            <v>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R2777" t="str">
            <v>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R2778" t="str">
            <v>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R2779" t="str">
            <v>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R2780" t="str">
            <v>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R2781" t="str">
            <v>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R2782" t="str">
            <v>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R2783" t="str">
            <v>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R2784" t="str">
            <v>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R2785" t="str">
            <v>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R2786" t="str">
            <v>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R2787" t="str">
            <v>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R2788" t="str">
            <v>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R2789" t="str">
            <v>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R2790" t="str">
            <v>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R2791" t="str">
            <v>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R2792" t="str">
            <v>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R2793" t="str">
            <v>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R2794" t="str">
            <v>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R2795" t="str">
            <v>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R2796" t="str">
            <v>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R2797" t="str">
            <v>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R2798" t="str">
            <v>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R2799" t="str">
            <v>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R2800" t="str">
            <v>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R2801" t="str">
            <v>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R2802" t="str">
            <v>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R2803" t="str">
            <v>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R2804" t="str">
            <v>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R2805" t="str">
            <v>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R2806" t="str">
            <v>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R2807" t="str">
            <v>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R2808" t="str">
            <v>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R2809" t="str">
            <v>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R2810" t="str">
            <v>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R2811" t="str">
            <v>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R2812" t="str">
            <v>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R2813" t="str">
            <v>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R2814" t="str">
            <v>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R2815" t="str">
            <v>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R2816" t="str">
            <v>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R2817" t="str">
            <v>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R2818" t="str">
            <v>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R2819" t="str">
            <v>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R2820" t="str">
            <v>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R2821" t="str">
            <v>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R2822" t="str">
            <v>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R2823" t="str">
            <v>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R2824" t="str">
            <v>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R2825" t="str">
            <v>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R2826" t="str">
            <v>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R2827" t="str">
            <v>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R2828" t="str">
            <v>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R2829" t="str">
            <v>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R2830" t="str">
            <v>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R2831" t="str">
            <v>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R2832" t="str">
            <v>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R2833" t="str">
            <v>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R2834" t="str">
            <v>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R2835" t="str">
            <v>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R2836" t="str">
            <v>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R2837" t="str">
            <v>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R2838" t="str">
            <v>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R2839" t="str">
            <v>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R2840" t="str">
            <v>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R2841" t="str">
            <v>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R2842" t="str">
            <v>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R2843" t="str">
            <v>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R2844" t="str">
            <v>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R2845" t="str">
            <v>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R2846" t="str">
            <v>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R2847" t="str">
            <v>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R2848" t="str">
            <v>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R2849" t="str">
            <v>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R2850" t="str">
            <v>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R2851" t="str">
            <v>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R2852" t="str">
            <v>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R2853" t="str">
            <v>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R2854" t="str">
            <v>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R2855" t="str">
            <v>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R2856" t="str">
            <v>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R2857" t="str">
            <v>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R2858" t="str">
            <v>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R2859" t="str">
            <v>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R2860" t="str">
            <v>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R2861" t="str">
            <v>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R2862" t="str">
            <v>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R2863" t="str">
            <v>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R2864" t="str">
            <v>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R2865" t="str">
            <v>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R2866" t="str">
            <v>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R2867" t="str">
            <v>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R2868" t="str">
            <v>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R2869" t="str">
            <v>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R2870" t="str">
            <v>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R2871" t="str">
            <v>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R2872" t="str">
            <v>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R2873" t="str">
            <v>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R2874" t="str">
            <v>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R2875" t="str">
            <v>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R2876" t="str">
            <v>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R2877" t="str">
            <v>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R2878" t="str">
            <v>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R2879" t="str">
            <v>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R2880" t="str">
            <v>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R2881" t="str">
            <v>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R2882" t="str">
            <v>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R2883" t="str">
            <v>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R2884" t="str">
            <v>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R2885" t="str">
            <v>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R2886" t="str">
            <v>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R2887" t="str">
            <v>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R2888" t="str">
            <v>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R2889" t="str">
            <v>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R2890" t="str">
            <v>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R2891" t="str">
            <v>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R2892" t="str">
            <v>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R2893" t="str">
            <v>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R2894" t="str">
            <v>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R2895" t="str">
            <v>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R2896" t="str">
            <v>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R2897" t="str">
            <v>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R2898" t="str">
            <v>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R2899" t="str">
            <v>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R2900" t="str">
            <v>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R2901" t="str">
            <v>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R2902" t="str">
            <v>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R2903" t="str">
            <v>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R2904" t="str">
            <v>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R2905" t="str">
            <v>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R2906" t="str">
            <v>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R2907" t="str">
            <v>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R2908" t="str">
            <v>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R2909" t="str">
            <v>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R2910" t="str">
            <v>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R2911" t="str">
            <v>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R2912" t="str">
            <v>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R2913" t="str">
            <v>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R2914" t="str">
            <v>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R2915" t="str">
            <v>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R2916" t="str">
            <v>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R2917" t="str">
            <v>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R2918" t="str">
            <v>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R2919" t="str">
            <v>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R2920" t="str">
            <v>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R2921" t="str">
            <v>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R2922" t="str">
            <v>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R2923" t="str">
            <v>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R2924" t="str">
            <v>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R2925" t="str">
            <v>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R2926" t="str">
            <v>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R2927" t="str">
            <v>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R2928" t="str">
            <v>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R2929" t="str">
            <v>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R2930" t="str">
            <v>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R2931" t="str">
            <v>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R2932" t="str">
            <v>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R2933" t="str">
            <v>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R2934" t="str">
            <v>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R2935" t="str">
            <v>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R2936" t="str">
            <v>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R2937" t="str">
            <v>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R2938" t="str">
            <v>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R2939" t="str">
            <v>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R2940" t="str">
            <v>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R2941" t="str">
            <v>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R2942" t="str">
            <v>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R2943" t="str">
            <v>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R2944" t="str">
            <v>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R2945" t="str">
            <v>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R2946" t="str">
            <v>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R2947" t="str">
            <v>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R2948" t="str">
            <v>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R2949" t="str">
            <v>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R2950" t="str">
            <v>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R2951" t="str">
            <v>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R2952" t="str">
            <v>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R2953" t="str">
            <v>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R2954" t="str">
            <v>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R2955" t="str">
            <v>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R2956" t="str">
            <v>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R2957" t="str">
            <v>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R2958" t="str">
            <v>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R2959" t="str">
            <v>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R2960" t="str">
            <v>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R2961" t="str">
            <v>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R2962" t="str">
            <v>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R2963" t="str">
            <v>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R2964" t="str">
            <v>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R2965" t="str">
            <v>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R2966" t="str">
            <v>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R2967" t="str">
            <v>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R2968" t="str">
            <v>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R2969" t="str">
            <v>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R2970" t="str">
            <v>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R2971" t="str">
            <v>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R2972" t="str">
            <v>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R2973" t="str">
            <v>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R2974" t="str">
            <v>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R2975" t="str">
            <v>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R2976" t="str">
            <v>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R2977" t="str">
            <v>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R2978" t="str">
            <v>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R2979" t="str">
            <v>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R2980" t="str">
            <v>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R2981" t="str">
            <v>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R2982" t="str">
            <v>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R2983" t="str">
            <v>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R2984" t="str">
            <v>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R2985" t="str">
            <v>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R2986" t="str">
            <v>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R2987" t="str">
            <v>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R2988" t="str">
            <v>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R2989" t="str">
            <v>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R2990" t="str">
            <v>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R2991" t="str">
            <v>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R2992" t="str">
            <v>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R2993" t="str">
            <v>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R2994" t="str">
            <v>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R2995" t="str">
            <v>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R2996" t="str">
            <v>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R2997" t="str">
            <v>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R2998" t="str">
            <v>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R2999" t="str">
            <v>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R3000" t="str">
            <v>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R3001" t="str">
            <v>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R3002" t="str">
            <v>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R3003" t="str">
            <v>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R3004" t="str">
            <v>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R3005" t="str">
            <v>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R3006" t="str">
            <v>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R3007" t="str">
            <v>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R3008" t="str">
            <v>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R3009" t="str">
            <v>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R3010" t="str">
            <v>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R3011" t="str">
            <v>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R3012" t="str">
            <v>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R3013" t="str">
            <v>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R3014" t="str">
            <v>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R3015" t="str">
            <v>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R3016" t="str">
            <v>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R3017" t="str">
            <v>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R3018" t="str">
            <v>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R3019" t="str">
            <v>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R3020" t="str">
            <v>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R3021" t="str">
            <v>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R3022" t="str">
            <v>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R3023" t="str">
            <v>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R3024" t="str">
            <v>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R3025" t="str">
            <v>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R3026" t="str">
            <v>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R3027" t="str">
            <v>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R3028" t="str">
            <v>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R3029" t="str">
            <v>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R3030" t="str">
            <v>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R3031" t="str">
            <v>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R3032" t="str">
            <v>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R3033" t="str">
            <v>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R3034" t="str">
            <v>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R3035" t="str">
            <v>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R3036" t="str">
            <v>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R3037" t="str">
            <v>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R3038" t="str">
            <v>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R3039" t="str">
            <v>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R3040" t="str">
            <v>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R3041" t="str">
            <v>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R3042" t="str">
            <v>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R3043" t="str">
            <v>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R3044" t="str">
            <v>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R3045" t="str">
            <v>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R3046" t="str">
            <v>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R3047" t="str">
            <v>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R3048" t="str">
            <v>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R3049" t="str">
            <v>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R3050" t="str">
            <v>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R3051" t="str">
            <v>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R3052" t="str">
            <v>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R3053" t="str">
            <v>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R3054" t="str">
            <v>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R3055" t="str">
            <v>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R3056" t="str">
            <v>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R3057" t="str">
            <v>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R3058" t="str">
            <v>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R3059" t="str">
            <v>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R3060" t="str">
            <v>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R3061" t="str">
            <v>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R3062" t="str">
            <v>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R3063" t="str">
            <v>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R3064" t="str">
            <v>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R3065" t="str">
            <v>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R3066" t="str">
            <v>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R3067" t="str">
            <v>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R3068" t="str">
            <v>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R3069" t="str">
            <v>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R3070" t="str">
            <v>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R3071" t="str">
            <v>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R3072" t="str">
            <v>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R3073" t="str">
            <v>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R3074" t="str">
            <v>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R3075" t="str">
            <v>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R3076" t="str">
            <v>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R3077" t="str">
            <v>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R3078" t="str">
            <v>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R3079" t="str">
            <v>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R3080" t="str">
            <v>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R3081" t="str">
            <v>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R3082" t="str">
            <v>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R3083" t="str">
            <v>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R3084" t="str">
            <v>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R3085" t="str">
            <v>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R3086" t="str">
            <v>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R3087" t="str">
            <v>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R3088" t="str">
            <v>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R3089" t="str">
            <v>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R3090" t="str">
            <v>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R3091" t="str">
            <v>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R3092" t="str">
            <v>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R3093" t="str">
            <v>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R3094" t="str">
            <v>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R3095" t="str">
            <v>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R3096" t="str">
            <v>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R3097" t="str">
            <v>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R3098" t="str">
            <v>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R3099" t="str">
            <v>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R3100" t="str">
            <v>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R3101" t="str">
            <v>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R3102" t="str">
            <v>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R3103" t="str">
            <v>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R3104" t="str">
            <v>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R3105" t="str">
            <v>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R3106" t="str">
            <v>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R3107" t="str">
            <v>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R3108" t="str">
            <v>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R3109" t="str">
            <v>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R3110" t="str">
            <v>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R3111" t="str">
            <v>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R3112" t="str">
            <v>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R3113" t="str">
            <v>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R3114" t="str">
            <v>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R3115" t="str">
            <v>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R3116" t="str">
            <v>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R3117" t="str">
            <v>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R3118" t="str">
            <v>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R3119" t="str">
            <v>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R3120" t="str">
            <v>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R3121" t="str">
            <v>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R3122" t="str">
            <v>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R3123" t="str">
            <v>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R3124" t="str">
            <v>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R3125" t="str">
            <v>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R3126" t="str">
            <v>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R3127" t="str">
            <v>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R3128" t="str">
            <v>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R3129" t="str">
            <v>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R3130" t="str">
            <v>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R3131" t="str">
            <v>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R3132" t="str">
            <v>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R3133" t="str">
            <v>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R3134" t="str">
            <v>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R3135" t="str">
            <v>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R3136" t="str">
            <v>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R3137" t="str">
            <v>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R3138" t="str">
            <v>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R3139" t="str">
            <v>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R3140" t="str">
            <v>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R3141" t="str">
            <v>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R3142" t="str">
            <v>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R3143" t="str">
            <v>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R3144" t="str">
            <v>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R3145" t="str">
            <v>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R3146" t="str">
            <v>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R3147" t="str">
            <v>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R3148" t="str">
            <v>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R3149" t="str">
            <v>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R3150" t="str">
            <v>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R3151" t="str">
            <v>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R3152" t="str">
            <v>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R3153" t="str">
            <v>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R3154" t="str">
            <v>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R3155" t="str">
            <v>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R3156" t="str">
            <v>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R3157" t="str">
            <v>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R3158" t="str">
            <v>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R3159" t="str">
            <v>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R3160" t="str">
            <v>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R3161" t="str">
            <v>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R3162" t="str">
            <v>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R3163" t="str">
            <v>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R3164" t="str">
            <v>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R3165" t="str">
            <v>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R3166" t="str">
            <v>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R3167" t="str">
            <v>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R3168" t="str">
            <v>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R3169" t="str">
            <v>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R3170" t="str">
            <v>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R3171" t="str">
            <v>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R3172" t="str">
            <v>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R3173" t="str">
            <v>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R3174" t="str">
            <v>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R3175" t="str">
            <v>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R3176" t="str">
            <v>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R3177" t="str">
            <v>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R3178" t="str">
            <v>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R3179" t="str">
            <v>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R3180" t="str">
            <v>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R3181" t="str">
            <v>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R3182" t="str">
            <v>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R3183" t="str">
            <v>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R3184" t="str">
            <v>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R3185" t="str">
            <v>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R3186" t="str">
            <v>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R3187" t="str">
            <v>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R3188" t="str">
            <v>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R3189" t="str">
            <v>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R3190" t="str">
            <v>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R3191" t="str">
            <v>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R3192" t="str">
            <v>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R3193" t="str">
            <v>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R3194" t="str">
            <v>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R3195" t="str">
            <v>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R3196" t="str">
            <v>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R3197" t="str">
            <v>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R3198" t="str">
            <v>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R3199" t="str">
            <v>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R3200" t="str">
            <v>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R3201" t="str">
            <v>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R3202" t="str">
            <v>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R3203" t="str">
            <v>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R3204" t="str">
            <v>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R3205" t="str">
            <v>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R3206" t="str">
            <v>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R3207" t="str">
            <v>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R3208" t="str">
            <v>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R3209" t="str">
            <v>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R3210" t="str">
            <v>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R3211" t="str">
            <v>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R3212" t="str">
            <v>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R3213" t="str">
            <v>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R3214" t="str">
            <v>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R3215" t="str">
            <v>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R3216" t="str">
            <v>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R3217" t="str">
            <v>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R3218" t="str">
            <v>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R3219" t="str">
            <v>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R3220" t="str">
            <v>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R3221" t="str">
            <v>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R3222" t="str">
            <v>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R3223" t="str">
            <v>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R3224" t="str">
            <v>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R3225" t="str">
            <v>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R3226" t="str">
            <v>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R3227" t="str">
            <v>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R3228" t="str">
            <v>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R3229" t="str">
            <v>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R3230" t="str">
            <v>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R3231" t="str">
            <v>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R3232" t="str">
            <v>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R3233" t="str">
            <v>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R3234" t="str">
            <v>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R3235" t="str">
            <v>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R3236" t="str">
            <v>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R3237" t="str">
            <v>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R3238" t="str">
            <v>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R3239" t="str">
            <v>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R3240" t="str">
            <v>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R3241" t="str">
            <v>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R3242" t="str">
            <v>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R3243" t="str">
            <v>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R3244" t="str">
            <v>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R3245" t="str">
            <v>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R3246" t="str">
            <v>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R3247" t="str">
            <v>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R3248" t="str">
            <v>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R3249" t="str">
            <v>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R3250" t="str">
            <v>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R3251" t="str">
            <v>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R3252" t="str">
            <v>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R3253" t="str">
            <v>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R3254" t="str">
            <v>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R3255" t="str">
            <v>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R3256" t="str">
            <v>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R3257" t="str">
            <v>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R3258" t="str">
            <v>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R3259" t="str">
            <v>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R3260" t="str">
            <v>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R3261" t="str">
            <v>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R3262" t="str">
            <v>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R3263" t="str">
            <v>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R3264" t="str">
            <v>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R3265" t="str">
            <v>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R3266" t="str">
            <v>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R3267" t="str">
            <v>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R3268" t="str">
            <v>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R3269" t="str">
            <v>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R3270" t="str">
            <v>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R3271" t="str">
            <v>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R3272" t="str">
            <v>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R3273" t="str">
            <v>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R3274" t="str">
            <v>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R3275" t="str">
            <v>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R3276" t="str">
            <v>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R3277" t="str">
            <v>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R3278" t="str">
            <v>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R3279" t="str">
            <v>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R3280" t="str">
            <v>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R3281" t="str">
            <v>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R3282" t="str">
            <v>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R3283" t="str">
            <v>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R3284" t="str">
            <v>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R3285" t="str">
            <v>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R3286" t="str">
            <v>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R3287" t="str">
            <v>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R3288" t="str">
            <v>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R3289" t="str">
            <v>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R3290" t="str">
            <v>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R3291" t="str">
            <v>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R3292" t="str">
            <v>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R3293" t="str">
            <v>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R3294" t="str">
            <v>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R3295" t="str">
            <v>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R3296" t="str">
            <v>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R3297" t="str">
            <v>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R3298" t="str">
            <v>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R3299" t="str">
            <v>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R3300" t="str">
            <v>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R3301" t="str">
            <v>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R3302" t="str">
            <v>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R3303" t="str">
            <v>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R3304" t="str">
            <v>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R3305" t="str">
            <v>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R3306" t="str">
            <v>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R3307" t="str">
            <v>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R3308" t="str">
            <v>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R3309" t="str">
            <v>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R3310" t="str">
            <v>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R3311" t="str">
            <v>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R3312" t="str">
            <v>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R3313" t="str">
            <v>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R3314" t="str">
            <v>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R3315" t="str">
            <v>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R3316" t="str">
            <v>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R3317" t="str">
            <v>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R3318" t="str">
            <v>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R3319" t="str">
            <v>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R3320" t="str">
            <v>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R3321" t="str">
            <v>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R3322" t="str">
            <v>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R3323" t="str">
            <v>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R3324" t="str">
            <v>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R3325" t="str">
            <v>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R3326" t="str">
            <v>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R3327" t="str">
            <v>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R3328" t="str">
            <v>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R3329" t="str">
            <v>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R3330" t="str">
            <v>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R3331" t="str">
            <v>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R3332" t="str">
            <v>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R3333" t="str">
            <v>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R3334" t="str">
            <v>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R3335" t="str">
            <v>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R3336" t="str">
            <v>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R3337" t="str">
            <v>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R3338" t="str">
            <v>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R3339" t="str">
            <v>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R3340" t="str">
            <v>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R3341" t="str">
            <v>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R3342" t="str">
            <v>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R3343" t="str">
            <v>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R3344" t="str">
            <v>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R3345" t="str">
            <v>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R3346" t="str">
            <v>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R3347" t="str">
            <v>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R3348" t="str">
            <v>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R3349" t="str">
            <v>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R3350" t="str">
            <v>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R3351" t="str">
            <v>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R3352" t="str">
            <v>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R3353" t="str">
            <v>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R3354" t="str">
            <v>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R3355" t="str">
            <v>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R3356" t="str">
            <v>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R3357" t="str">
            <v>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R3358" t="str">
            <v>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R3359" t="str">
            <v>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R3360" t="str">
            <v>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R3361" t="str">
            <v>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R3362" t="str">
            <v>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R3363" t="str">
            <v>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R3364" t="str">
            <v>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R3365" t="str">
            <v>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R3366" t="str">
            <v>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R3367" t="str">
            <v>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R3368" t="str">
            <v>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R3369" t="str">
            <v>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R3370" t="str">
            <v>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R3371" t="str">
            <v>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R3372" t="str">
            <v>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R3373" t="str">
            <v>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R3374" t="str">
            <v>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R3375" t="str">
            <v>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R3376" t="str">
            <v>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R3377" t="str">
            <v>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R3378" t="str">
            <v>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R3379" t="str">
            <v>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R3380" t="str">
            <v>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R3381" t="str">
            <v>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R3382" t="str">
            <v>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R3383" t="str">
            <v>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R3384" t="str">
            <v>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R3385" t="str">
            <v>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R3386" t="str">
            <v>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R3387" t="str">
            <v>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R3388" t="str">
            <v>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R3389" t="str">
            <v>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R3390" t="str">
            <v>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R3391" t="str">
            <v>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R3392" t="str">
            <v>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R3393" t="str">
            <v>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R3394" t="str">
            <v>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R3395" t="str">
            <v>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R3396" t="str">
            <v>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R3397" t="str">
            <v>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R3398" t="str">
            <v>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R3399" t="str">
            <v>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R3400" t="str">
            <v>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R3401" t="str">
            <v>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R3402" t="str">
            <v>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R3403" t="str">
            <v>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R3404" t="str">
            <v>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R3405" t="str">
            <v>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R3406" t="str">
            <v>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R3407" t="str">
            <v>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R3408" t="str">
            <v>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R3409" t="str">
            <v>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R3410" t="str">
            <v>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R3411" t="str">
            <v>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R3412" t="str">
            <v>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R3413" t="str">
            <v>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R3414" t="str">
            <v>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R3415" t="str">
            <v>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R3416" t="str">
            <v>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R3417" t="str">
            <v>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R3418" t="str">
            <v>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R3419" t="str">
            <v>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R3420" t="str">
            <v>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R3421" t="str">
            <v>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R3422" t="str">
            <v>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R3423" t="str">
            <v>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R3424" t="str">
            <v>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R3425" t="str">
            <v>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R3426" t="str">
            <v>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R3427" t="str">
            <v>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R3428" t="str">
            <v>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R3429" t="str">
            <v>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R3430" t="str">
            <v>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R3431" t="str">
            <v>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R3432" t="str">
            <v>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R3433" t="str">
            <v>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R3434" t="str">
            <v>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R3435" t="str">
            <v>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R3436" t="str">
            <v>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R3437" t="str">
            <v>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R3438" t="str">
            <v>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R3439" t="str">
            <v>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R3440" t="str">
            <v>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R3441" t="str">
            <v>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R3442" t="str">
            <v>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R3443" t="str">
            <v>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R3444" t="str">
            <v>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R3445" t="str">
            <v>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R3446" t="str">
            <v>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R3447" t="str">
            <v>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R3448" t="str">
            <v>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R3449" t="str">
            <v>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R3450" t="str">
            <v>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R3451" t="str">
            <v>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R3452" t="str">
            <v>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R3453" t="str">
            <v>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R3454" t="str">
            <v>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R3455" t="str">
            <v>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R3456" t="str">
            <v>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R3457" t="str">
            <v>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R3458" t="str">
            <v>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R3459" t="str">
            <v>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R3460" t="str">
            <v>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R3461" t="str">
            <v>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R3462" t="str">
            <v>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R3463" t="str">
            <v>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R3464" t="str">
            <v>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R3465" t="str">
            <v>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R3466" t="str">
            <v>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R3467" t="str">
            <v>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R3468" t="str">
            <v>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R3469" t="str">
            <v>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R3470" t="str">
            <v>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R3471" t="str">
            <v>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R3472" t="str">
            <v>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R3473" t="str">
            <v>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R3474" t="str">
            <v>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R3475" t="str">
            <v>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R3476" t="str">
            <v>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R3477" t="str">
            <v>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R3478" t="str">
            <v>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R3479" t="str">
            <v>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R3480" t="str">
            <v>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R3481" t="str">
            <v>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R3482" t="str">
            <v>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R3483" t="str">
            <v>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R3484" t="str">
            <v>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R3485" t="str">
            <v>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R3486" t="str">
            <v>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R3487" t="str">
            <v>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R3488" t="str">
            <v>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R3489" t="str">
            <v>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R3490" t="str">
            <v>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R3491" t="str">
            <v>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R3492" t="str">
            <v>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R3493" t="str">
            <v>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R3494" t="str">
            <v>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R3495" t="str">
            <v>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R3496" t="str">
            <v>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R3497" t="str">
            <v>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R3498" t="str">
            <v>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R3499" t="str">
            <v>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R3500" t="str">
            <v>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R3501" t="str">
            <v>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R3502" t="str">
            <v>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R3503" t="str">
            <v>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R3504" t="str">
            <v>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R3505" t="str">
            <v>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R3506" t="str">
            <v>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R3507" t="str">
            <v>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R3508" t="str">
            <v>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R3509" t="str">
            <v>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R3510" t="str">
            <v>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R3511" t="str">
            <v>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R3512" t="str">
            <v>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R3513" t="str">
            <v>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R3514" t="str">
            <v>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R3515" t="str">
            <v>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R3516" t="str">
            <v>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R3517" t="str">
            <v>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R3518" t="str">
            <v>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R3519" t="str">
            <v>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R3520" t="str">
            <v>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R3521" t="str">
            <v>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R3522" t="str">
            <v>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R3523" t="str">
            <v>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R3524" t="str">
            <v>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R3525" t="str">
            <v>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R3526" t="str">
            <v>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R3527" t="str">
            <v>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R3528" t="str">
            <v>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R3529" t="str">
            <v>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R3530" t="str">
            <v>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R3531" t="str">
            <v>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R3532" t="str">
            <v>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R3533" t="str">
            <v>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R3534" t="str">
            <v>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R3535" t="str">
            <v>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R3536" t="str">
            <v>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R3537" t="str">
            <v>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R3538" t="str">
            <v>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R3539" t="str">
            <v>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R3540" t="str">
            <v>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R3541" t="str">
            <v>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R3542" t="str">
            <v>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R3543" t="str">
            <v>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R3544" t="str">
            <v>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R3545" t="str">
            <v>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R3546" t="str">
            <v>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R3547" t="str">
            <v>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R3548" t="str">
            <v>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R3549" t="str">
            <v>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R3550" t="str">
            <v>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R3551" t="str">
            <v>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R3552" t="str">
            <v>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R3553" t="str">
            <v>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R3554" t="str">
            <v>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R3555" t="str">
            <v>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R3556" t="str">
            <v>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R3557" t="str">
            <v>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R3558" t="str">
            <v>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R3559" t="str">
            <v>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R3560" t="str">
            <v>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R3561" t="str">
            <v>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R3562" t="str">
            <v>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R3563" t="str">
            <v>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R3564" t="str">
            <v>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R3565" t="str">
            <v>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R3566" t="str">
            <v>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R3567" t="str">
            <v>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R3568" t="str">
            <v>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R3569" t="str">
            <v>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R3570" t="str">
            <v>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R3571" t="str">
            <v>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R3572" t="str">
            <v>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R3573" t="str">
            <v>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R3574" t="str">
            <v>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R3575" t="str">
            <v>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R3576" t="str">
            <v>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R3577" t="str">
            <v>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R3578" t="str">
            <v>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R3579" t="str">
            <v>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R3580" t="str">
            <v>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R3581" t="str">
            <v>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R3582" t="str">
            <v>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R3583" t="str">
            <v>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R3584" t="str">
            <v>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R3585" t="str">
            <v>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R3586" t="str">
            <v>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R3587" t="str">
            <v>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R3588" t="str">
            <v>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R3589" t="str">
            <v>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R3590" t="str">
            <v>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R3591" t="str">
            <v>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R3592" t="str">
            <v>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R3593" t="str">
            <v>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R3594" t="str">
            <v>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R3595" t="str">
            <v>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R3596" t="str">
            <v>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R3597" t="str">
            <v>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R3598" t="str">
            <v>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R3599" t="str">
            <v>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R3600" t="str">
            <v>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R3601" t="str">
            <v>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R3602" t="str">
            <v>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R3603" t="str">
            <v>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R3604" t="str">
            <v>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R3605" t="str">
            <v>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R3606" t="str">
            <v>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R3607" t="str">
            <v>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R3608" t="str">
            <v>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R3609" t="str">
            <v>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R3610" t="str">
            <v>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R3611" t="str">
            <v>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R3612" t="str">
            <v>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R3613" t="str">
            <v>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R3614" t="str">
            <v>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R3615" t="str">
            <v>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R3616" t="str">
            <v>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R3617" t="str">
            <v>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R3618" t="str">
            <v>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R3619" t="str">
            <v>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R3620" t="str">
            <v>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R3621" t="str">
            <v>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R3622" t="str">
            <v>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R3623" t="str">
            <v>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R3624" t="str">
            <v>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R3625" t="str">
            <v>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R3626" t="str">
            <v>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R3627" t="str">
            <v>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R3628" t="str">
            <v>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R3629" t="str">
            <v>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R3630" t="str">
            <v>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R3631" t="str">
            <v>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R3632" t="str">
            <v>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R3633" t="str">
            <v>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R3634" t="str">
            <v>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R3635" t="str">
            <v>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R3636" t="str">
            <v>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R3637" t="str">
            <v>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R3638" t="str">
            <v>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R3639" t="str">
            <v>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R3640" t="str">
            <v>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R3641" t="str">
            <v>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R3642" t="str">
            <v>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R3643" t="str">
            <v>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R3644" t="str">
            <v>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R3645" t="str">
            <v>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R3646" t="str">
            <v>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R3647" t="str">
            <v>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R3648" t="str">
            <v>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R3649" t="str">
            <v>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R3650" t="str">
            <v>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R3651" t="str">
            <v>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R3652" t="str">
            <v>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R3653" t="str">
            <v>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R3654" t="str">
            <v>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R3655" t="str">
            <v>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R3656" t="str">
            <v>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R3657" t="str">
            <v>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R3658" t="str">
            <v>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R3659" t="str">
            <v>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R3660" t="str">
            <v>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R3661" t="str">
            <v>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R3662" t="str">
            <v>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R3663" t="str">
            <v>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R3664" t="str">
            <v>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R3665" t="str">
            <v>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R3666" t="str">
            <v>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R3667" t="str">
            <v>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R3668" t="str">
            <v>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R3669" t="str">
            <v>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R3670" t="str">
            <v>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R3671" t="str">
            <v>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R3672" t="str">
            <v>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R3673" t="str">
            <v>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R3674" t="str">
            <v>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R3675" t="str">
            <v>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R3676" t="str">
            <v>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R3677" t="str">
            <v>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R3678" t="str">
            <v>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R3679" t="str">
            <v>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R3680" t="str">
            <v>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R3681" t="str">
            <v>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R3682" t="str">
            <v>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R3683" t="str">
            <v>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R3684" t="str">
            <v>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R3685" t="str">
            <v>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R3686" t="str">
            <v>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R3687" t="str">
            <v>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R3688" t="str">
            <v>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R3689" t="str">
            <v>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R3690" t="str">
            <v>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R3691" t="str">
            <v>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R3692" t="str">
            <v>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R3693" t="str">
            <v>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R3694" t="str">
            <v>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R3695" t="str">
            <v>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R3696" t="str">
            <v>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R3697" t="str">
            <v>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R3698" t="str">
            <v>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R3699" t="str">
            <v>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R3700" t="str">
            <v>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R3701" t="str">
            <v>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R3702" t="str">
            <v>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R3703" t="str">
            <v>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R3704" t="str">
            <v>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R3705" t="str">
            <v>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R3706" t="str">
            <v>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R3707" t="str">
            <v>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R3708" t="str">
            <v>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R3709" t="str">
            <v>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R3710" t="str">
            <v>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R3711" t="str">
            <v>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R3712" t="str">
            <v>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R3713" t="str">
            <v>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R3714" t="str">
            <v>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R3715" t="str">
            <v>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R3716" t="str">
            <v>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R3717" t="str">
            <v>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R3718" t="str">
            <v>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R3719" t="str">
            <v>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R3720" t="str">
            <v>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R3721" t="str">
            <v>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R3722" t="str">
            <v>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R3723" t="str">
            <v>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R3724" t="str">
            <v>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R3725" t="str">
            <v>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R3726" t="str">
            <v>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R3727" t="str">
            <v>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R3728" t="str">
            <v>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R3729" t="str">
            <v>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R3730" t="str">
            <v>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R3731" t="str">
            <v>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R3732" t="str">
            <v>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R3733" t="str">
            <v>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R3734" t="str">
            <v>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R3735" t="str">
            <v>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R3736" t="str">
            <v>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R3737" t="str">
            <v>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R3738" t="str">
            <v>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R3739" t="str">
            <v>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R3740" t="str">
            <v>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R3741" t="str">
            <v>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R3742" t="str">
            <v>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R3743" t="str">
            <v>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R3744" t="str">
            <v>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R3745" t="str">
            <v>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R3746" t="str">
            <v>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R3747" t="str">
            <v>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R3748" t="str">
            <v>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R3749" t="str">
            <v>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R3750" t="str">
            <v>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R3751" t="str">
            <v>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R3752" t="str">
            <v>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R3753" t="str">
            <v>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R3754" t="str">
            <v>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R3755" t="str">
            <v>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R3756" t="str">
            <v>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R3757" t="str">
            <v>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R3758" t="str">
            <v>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R3759" t="str">
            <v>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R3760" t="str">
            <v>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R3761" t="str">
            <v>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R3762" t="str">
            <v>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R3763" t="str">
            <v>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R3764" t="str">
            <v>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R3765" t="str">
            <v>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R3766" t="str">
            <v>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R3767" t="str">
            <v>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R3768" t="str">
            <v>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R3769" t="str">
            <v>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R3770" t="str">
            <v>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R3771" t="str">
            <v>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R3772" t="str">
            <v>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R3773" t="str">
            <v>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R3774" t="str">
            <v>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R3775" t="str">
            <v>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R3776" t="str">
            <v>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R3777" t="str">
            <v>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R3778" t="str">
            <v>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R3779" t="str">
            <v>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R3780" t="str">
            <v>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R3781" t="str">
            <v>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R3782" t="str">
            <v>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R3783" t="str">
            <v>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R3784" t="str">
            <v>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R3785" t="str">
            <v>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R3786" t="str">
            <v>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R3787" t="str">
            <v>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R3788" t="str">
            <v>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R3789" t="str">
            <v>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R3790" t="str">
            <v>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R3791" t="str">
            <v>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R3792" t="str">
            <v>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R3793" t="str">
            <v>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R3794" t="str">
            <v>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R3795" t="str">
            <v>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R3796" t="str">
            <v>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R3797" t="str">
            <v>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R3798" t="str">
            <v>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R3799" t="str">
            <v>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R3800" t="str">
            <v>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R3801" t="str">
            <v>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R3802" t="str">
            <v>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R3803" t="str">
            <v>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R3804" t="str">
            <v>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R3805" t="str">
            <v>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R3806" t="str">
            <v>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R3807" t="str">
            <v>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R3808" t="str">
            <v>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R3809" t="str">
            <v>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R3810" t="str">
            <v>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R3811" t="str">
            <v>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R3812" t="str">
            <v>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R3813" t="str">
            <v>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R3814" t="str">
            <v>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R3815" t="str">
            <v>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R3816" t="str">
            <v>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R3817" t="str">
            <v>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R3818" t="str">
            <v>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R3819" t="str">
            <v>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R3820" t="str">
            <v>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R3821" t="str">
            <v>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R3822" t="str">
            <v>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R3823" t="str">
            <v>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R3824" t="str">
            <v>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R3825" t="str">
            <v>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R3826" t="str">
            <v>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R3827" t="str">
            <v>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R3828" t="str">
            <v>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R3829" t="str">
            <v>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R3830" t="str">
            <v>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R3831" t="str">
            <v>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R3832" t="str">
            <v>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R3833" t="str">
            <v>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R3834" t="str">
            <v>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R3835" t="str">
            <v>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R3836" t="str">
            <v>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R3837" t="str">
            <v>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R3838" t="str">
            <v>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R3839" t="str">
            <v>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R3840" t="str">
            <v>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R3841" t="str">
            <v>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R3842" t="str">
            <v>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R3843" t="str">
            <v>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R3844" t="str">
            <v>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R3845" t="str">
            <v>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R3846" t="str">
            <v>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R3847" t="str">
            <v>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R3848" t="str">
            <v>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R3849" t="str">
            <v>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R3850" t="str">
            <v>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R3851" t="str">
            <v>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R3852" t="str">
            <v>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R3853" t="str">
            <v>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R3854" t="str">
            <v>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R3855" t="str">
            <v>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R3856" t="str">
            <v>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R3857" t="str">
            <v>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R3858" t="str">
            <v>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R3859" t="str">
            <v>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R3860" t="str">
            <v>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R3861" t="str">
            <v>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R3862" t="str">
            <v>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R3863" t="str">
            <v>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R3864" t="str">
            <v>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R3865" t="str">
            <v>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R3866" t="str">
            <v>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R3867" t="str">
            <v>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R3868" t="str">
            <v>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R3869" t="str">
            <v>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R3870" t="str">
            <v>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R3871" t="str">
            <v>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R3872" t="str">
            <v>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R3873" t="str">
            <v>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R3874" t="str">
            <v>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R3875" t="str">
            <v>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R3876" t="str">
            <v>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R3877" t="str">
            <v>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R3878" t="str">
            <v>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R3879" t="str">
            <v>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R3880" t="str">
            <v>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R3881" t="str">
            <v>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R3882" t="str">
            <v>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R3883" t="str">
            <v>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R3884" t="str">
            <v>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R3885" t="str">
            <v>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R3886" t="str">
            <v>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R3887" t="str">
            <v>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R3888" t="str">
            <v>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R3889" t="str">
            <v>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R3890" t="str">
            <v>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R3891" t="str">
            <v>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R3892" t="str">
            <v>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R3893" t="str">
            <v>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R3894" t="str">
            <v>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R3895" t="str">
            <v>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R3896" t="str">
            <v>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R3897" t="str">
            <v>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R3898" t="str">
            <v>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R3899" t="str">
            <v>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R3900" t="str">
            <v>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R3901" t="str">
            <v>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R3902" t="str">
            <v>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R3903" t="str">
            <v>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R3904" t="str">
            <v>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R3905" t="str">
            <v>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R3906" t="str">
            <v>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R3907" t="str">
            <v>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R3908" t="str">
            <v>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R3909" t="str">
            <v>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R3910" t="str">
            <v>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R3911" t="str">
            <v>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R3912" t="str">
            <v>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R3913" t="str">
            <v>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R3914" t="str">
            <v>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R3915" t="str">
            <v>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R3916" t="str">
            <v>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R3917" t="str">
            <v>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R3918" t="str">
            <v>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R3919" t="str">
            <v>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R3920" t="str">
            <v>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R3921" t="str">
            <v>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R3922" t="str">
            <v>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R3923" t="str">
            <v>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R3924" t="str">
            <v>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R3925" t="str">
            <v>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R3926" t="str">
            <v>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R3927" t="str">
            <v>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R3928" t="str">
            <v>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R3929" t="str">
            <v>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R3930" t="str">
            <v>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R3931" t="str">
            <v>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R3932" t="str">
            <v>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R3933" t="str">
            <v>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R3934" t="str">
            <v>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R3935" t="str">
            <v>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R3936" t="str">
            <v>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R3937" t="str">
            <v>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R3938" t="str">
            <v>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R3939" t="str">
            <v>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R3940" t="str">
            <v>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R3941" t="str">
            <v>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R3942" t="str">
            <v>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R3943" t="str">
            <v>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R3944" t="str">
            <v>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R3945" t="str">
            <v>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R3946" t="str">
            <v>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R3947" t="str">
            <v>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R3948" t="str">
            <v>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R3949" t="str">
            <v>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R3950" t="str">
            <v>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R3951" t="str">
            <v>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R3952" t="str">
            <v>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R3953" t="str">
            <v>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R3954" t="str">
            <v>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R3955" t="str">
            <v>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R3956" t="str">
            <v>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R3957" t="str">
            <v>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R3958" t="str">
            <v>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R3959" t="str">
            <v>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R3960" t="str">
            <v>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R3961" t="str">
            <v>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R3962" t="str">
            <v>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R3963" t="str">
            <v>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R3964" t="str">
            <v>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R3965" t="str">
            <v>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R3966" t="str">
            <v>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R3967" t="str">
            <v>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R3968" t="str">
            <v>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R3969" t="str">
            <v>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R3970" t="str">
            <v>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R3971" t="str">
            <v>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R3972" t="str">
            <v>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R3973" t="str">
            <v>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R3974" t="str">
            <v>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R3975" t="str">
            <v>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R3976" t="str">
            <v>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R3977" t="str">
            <v>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R3978" t="str">
            <v>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R3979" t="str">
            <v>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R3980" t="str">
            <v>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R3981" t="str">
            <v>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R3982" t="str">
            <v>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R3983" t="str">
            <v>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R3984" t="str">
            <v>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R3985" t="str">
            <v>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R3986" t="str">
            <v>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R3987" t="str">
            <v>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R3988" t="str">
            <v>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R3989" t="str">
            <v>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R3990" t="str">
            <v>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R3991" t="str">
            <v>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R3992" t="str">
            <v>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R3993" t="str">
            <v>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R3994" t="str">
            <v>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R3995" t="str">
            <v>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R3996" t="str">
            <v>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R3997" t="str">
            <v>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R3998" t="str">
            <v>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R3999" t="str">
            <v>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R4000" t="str">
            <v>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R4001" t="str">
            <v>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R4002" t="str">
            <v>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R4003" t="str">
            <v>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R4004" t="str">
            <v>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R4005" t="str">
            <v>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R4006" t="str">
            <v>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R4007" t="str">
            <v>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R4008" t="str">
            <v>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R4009" t="str">
            <v>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R4010" t="str">
            <v>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R4011" t="str">
            <v>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R4012" t="str">
            <v>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R4013" t="str">
            <v>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R4014" t="str">
            <v>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R4015" t="str">
            <v>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R4016" t="str">
            <v>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R4017" t="str">
            <v>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R4018" t="str">
            <v>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R4019" t="str">
            <v>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R4020" t="str">
            <v>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R4021" t="str">
            <v>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R4022" t="str">
            <v>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R4023" t="str">
            <v>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R4024" t="str">
            <v>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R4025" t="str">
            <v>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R4026" t="str">
            <v>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R4027" t="str">
            <v>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R4028" t="str">
            <v>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R4029" t="str">
            <v>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R4030" t="str">
            <v>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R4031" t="str">
            <v>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R4032" t="str">
            <v>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R4033" t="str">
            <v>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R4034" t="str">
            <v>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R4035" t="str">
            <v>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R4036" t="str">
            <v>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R4037" t="str">
            <v>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R4038" t="str">
            <v>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R4039" t="str">
            <v>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R4040" t="str">
            <v>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R4041" t="str">
            <v>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R4042" t="str">
            <v>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R4043" t="str">
            <v>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R4044" t="str">
            <v>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R4045" t="str">
            <v>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R4046" t="str">
            <v>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R4047" t="str">
            <v>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R4048" t="str">
            <v>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R4049" t="str">
            <v>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R4050" t="str">
            <v>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R4051" t="str">
            <v>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R4052" t="str">
            <v>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R4053" t="str">
            <v>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R4054" t="str">
            <v>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R4055" t="str">
            <v>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R4056" t="str">
            <v>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R4057" t="str">
            <v>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R4058" t="str">
            <v>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R4059" t="str">
            <v>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R4060" t="str">
            <v>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R4061" t="str">
            <v>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R4062" t="str">
            <v>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R4063" t="str">
            <v>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R4064" t="str">
            <v>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R4065" t="str">
            <v>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R4066" t="str">
            <v>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R4067" t="str">
            <v>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R4068" t="str">
            <v>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R4069" t="str">
            <v>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R4070" t="str">
            <v>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R4071" t="str">
            <v>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R4072" t="str">
            <v>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R4073" t="str">
            <v>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R4074" t="str">
            <v>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R4075" t="str">
            <v>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R4076" t="str">
            <v>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R4077" t="str">
            <v>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R4078" t="str">
            <v>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R4079" t="str">
            <v>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R4080" t="str">
            <v>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R4081" t="str">
            <v>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R4082" t="str">
            <v>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R4083" t="str">
            <v>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R4084" t="str">
            <v>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R4085" t="str">
            <v>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R4086" t="str">
            <v>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R4087" t="str">
            <v>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R4088" t="str">
            <v>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R4089" t="str">
            <v>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R4090" t="str">
            <v>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R4091" t="str">
            <v>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R4092" t="str">
            <v>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R4093" t="str">
            <v>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R4094" t="str">
            <v>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R4095" t="str">
            <v>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R4096" t="str">
            <v>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R4097" t="str">
            <v>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R4098" t="str">
            <v>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R4099" t="str">
            <v>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R4100" t="str">
            <v>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R4101" t="str">
            <v>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R4102" t="str">
            <v>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R4103" t="str">
            <v>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R4104" t="str">
            <v>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R4105" t="str">
            <v>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R4106" t="str">
            <v>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R4107" t="str">
            <v>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R4108" t="str">
            <v>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R4109" t="str">
            <v>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R4110" t="str">
            <v>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R4111" t="str">
            <v>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R4112" t="str">
            <v>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R4113" t="str">
            <v>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R4114" t="str">
            <v>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R4115" t="str">
            <v>plays</v>
          </cell>
        </row>
      </sheetData>
      <sheetData sheetId="1"/>
      <sheetData sheetId="2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0.75806451612903225</v>
          </cell>
          <cell r="G2">
            <v>0.24193548387096775</v>
          </cell>
          <cell r="H2">
            <v>0</v>
          </cell>
        </row>
        <row r="3">
          <cell r="A3" t="str">
            <v>1000 to 4999</v>
          </cell>
          <cell r="F3">
            <v>0.72659176029962547</v>
          </cell>
          <cell r="G3">
            <v>0.27340823970037453</v>
          </cell>
          <cell r="H3">
            <v>0</v>
          </cell>
        </row>
        <row r="4">
          <cell r="A4" t="str">
            <v>5000 to 9999</v>
          </cell>
          <cell r="F4">
            <v>0.54216867469879515</v>
          </cell>
          <cell r="G4">
            <v>0.45783132530120479</v>
          </cell>
          <cell r="H4">
            <v>0</v>
          </cell>
        </row>
        <row r="5">
          <cell r="A5" t="str">
            <v>10000 to 14999</v>
          </cell>
          <cell r="F5">
            <v>0.54166666666666663</v>
          </cell>
          <cell r="G5">
            <v>0.45833333333333331</v>
          </cell>
          <cell r="H5">
            <v>0</v>
          </cell>
        </row>
        <row r="6">
          <cell r="A6" t="str">
            <v>15000 to 19999</v>
          </cell>
          <cell r="F6">
            <v>0.5</v>
          </cell>
          <cell r="G6">
            <v>0.5</v>
          </cell>
          <cell r="H6">
            <v>0</v>
          </cell>
        </row>
        <row r="7">
          <cell r="A7" t="str">
            <v>20000 to 24999</v>
          </cell>
          <cell r="F7">
            <v>0.45</v>
          </cell>
          <cell r="G7">
            <v>0.55000000000000004</v>
          </cell>
          <cell r="H7">
            <v>0</v>
          </cell>
        </row>
        <row r="8">
          <cell r="A8" t="str">
            <v>25000 to 29999</v>
          </cell>
          <cell r="F8">
            <v>0.2</v>
          </cell>
          <cell r="G8">
            <v>0.8</v>
          </cell>
          <cell r="H8">
            <v>0</v>
          </cell>
        </row>
        <row r="9">
          <cell r="A9" t="str">
            <v>30000 to 34999</v>
          </cell>
          <cell r="F9">
            <v>0.27272727272727271</v>
          </cell>
          <cell r="G9">
            <v>0.72727272727272729</v>
          </cell>
          <cell r="H9">
            <v>0</v>
          </cell>
        </row>
        <row r="10">
          <cell r="A10" t="str">
            <v>35000 to 39999</v>
          </cell>
          <cell r="F10">
            <v>0.66666666666666663</v>
          </cell>
          <cell r="G10">
            <v>0.33333333333333331</v>
          </cell>
          <cell r="H10">
            <v>0</v>
          </cell>
        </row>
        <row r="11">
          <cell r="A11" t="str">
            <v>40000 to 44999</v>
          </cell>
          <cell r="F11">
            <v>0.66666666666666663</v>
          </cell>
          <cell r="G11">
            <v>0.33333333333333331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1</v>
          </cell>
          <cell r="H12">
            <v>0</v>
          </cell>
        </row>
        <row r="13">
          <cell r="A13" t="str">
            <v>Greater than 50000</v>
          </cell>
          <cell r="F13">
            <v>0.125</v>
          </cell>
          <cell r="G13">
            <v>0.875</v>
          </cell>
          <cell r="H13">
            <v>0</v>
          </cell>
        </row>
      </sheetData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sh" refreshedDate="44045.974278240741" createdVersion="6" refreshedVersion="6" minRefreshableVersion="3" recordCount="4114" xr:uid="{99C80785-8A5C-42D5-AD46-18E8ECE60D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0">
      <sharedItems containsSemiMixedTypes="0" containsString="0" containsNumber="1" minValue="0" maxValue="3304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esh" refreshedDate="44060.090807060187" createdVersion="6" refreshedVersion="6" minRefreshableVersion="3" recordCount="4114" xr:uid="{DA1D66BD-211A-4A91-BAFE-4B047C4F1E40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r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technology/hardware"/>
    <n v="63.92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technology/wearables"/>
    <n v="185.48"/>
    <n v="185.48"/>
    <x v="0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technology/hardware"/>
    <n v="1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technology/hardware"/>
    <n v="69.27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technology/hardware"/>
    <n v="190.5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technology/hardware"/>
    <n v="93.4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publishing/radio &amp; podcasts"/>
    <n v="146.88"/>
    <n v="146.88"/>
    <x v="1"/>
    <x v="2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technology/hardware"/>
    <n v="159.82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technology/hardware"/>
    <n v="291.79000000000002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technology/hardware"/>
    <n v="31.5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photography/photobooks"/>
    <n v="158.68"/>
    <n v="158.68"/>
    <x v="2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technology/hardware"/>
    <n v="80.33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technology/hardware"/>
    <n v="59.96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technology/hardware"/>
    <n v="109.78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technology/hardware"/>
    <n v="147.7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technology/space exploration"/>
    <n v="21.76"/>
    <n v="21.76"/>
    <x v="0"/>
    <x v="4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technology/hardware"/>
    <n v="171.84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technology/hardware"/>
    <n v="41.94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technology/space exploration"/>
    <n v="93.26"/>
    <n v="93.26"/>
    <x v="0"/>
    <x v="4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technology/hardware"/>
    <n v="56.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technology/wearables"/>
    <n v="80.16"/>
    <n v="80.16"/>
    <x v="0"/>
    <x v="1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games/tabletop games"/>
    <n v="199.9"/>
    <n v="199.9"/>
    <x v="3"/>
    <x v="5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games/tabletop games"/>
    <n v="51.25"/>
    <n v="51.25"/>
    <x v="3"/>
    <x v="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technology/hardware"/>
    <n v="103.04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technology/hardware"/>
    <n v="66.349999999999994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technology/hardware"/>
    <n v="57.14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technology/hardware"/>
    <n v="102.11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technology/gadgets"/>
    <n v="148.97"/>
    <n v="148.97"/>
    <x v="0"/>
    <x v="6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games/tabletop games"/>
    <n v="169.61"/>
    <n v="169.61"/>
    <x v="3"/>
    <x v="5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technology/hardware"/>
    <n v="31.62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games/tabletop games"/>
    <n v="76.45"/>
    <n v="76.45"/>
    <x v="3"/>
    <x v="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technology/hardware"/>
    <n v="13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ood/small batch"/>
    <n v="320.45"/>
    <n v="320.45"/>
    <x v="4"/>
    <x v="7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games/tabletop games"/>
    <n v="83.75"/>
    <n v="83.75"/>
    <x v="3"/>
    <x v="5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technology/hardware"/>
    <n v="49.88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technology/hardware"/>
    <n v="59.46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technology/hardware"/>
    <n v="193.8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documentary"/>
    <n v="159.51"/>
    <n v="159.51"/>
    <x v="5"/>
    <x v="8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technology/hardware"/>
    <n v="41.68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technology/hardware"/>
    <n v="150.9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theater/spaces"/>
    <n v="126.69"/>
    <n v="126.69"/>
    <x v="6"/>
    <x v="9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documentary"/>
    <n v="105.26"/>
    <n v="105.26"/>
    <x v="5"/>
    <x v="8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technology/hardware"/>
    <n v="117.5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technology/hardware"/>
    <n v="117.36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technology/hardware"/>
    <n v="133.33000000000001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technology/hardware"/>
    <n v="98.36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technology/hardware"/>
    <n v="194.4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theater/spaces"/>
    <n v="76.87"/>
    <n v="76.87"/>
    <x v="6"/>
    <x v="9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technology/hardware"/>
    <n v="56.82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technology/hardware"/>
    <n v="137.93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drama"/>
    <n v="27.27"/>
    <n v="27.27"/>
    <x v="5"/>
    <x v="1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technology/wearables"/>
    <n v="118.34"/>
    <n v="118.34"/>
    <x v="0"/>
    <x v="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documentary"/>
    <n v="223.48"/>
    <n v="223.48"/>
    <x v="5"/>
    <x v="8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technology/hardware"/>
    <n v="28.1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documentary"/>
    <n v="194.23"/>
    <n v="194.23"/>
    <x v="5"/>
    <x v="8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publishing/radio &amp; podcasts"/>
    <n v="128.94999999999999"/>
    <n v="128.94999999999999"/>
    <x v="1"/>
    <x v="2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games/tabletop games"/>
    <n v="49.32"/>
    <n v="49.32"/>
    <x v="3"/>
    <x v="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games/tabletop games"/>
    <n v="221.52"/>
    <n v="221.52"/>
    <x v="3"/>
    <x v="5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technology/hardware"/>
    <n v="137.2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technology/hardware"/>
    <n v="606.82000000000005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technology/hardware"/>
    <n v="43.04"/>
    <n v="43.04"/>
    <x v="0"/>
    <x v="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documentary"/>
    <n v="322.39"/>
    <n v="322.39"/>
    <x v="5"/>
    <x v="8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technology/hardware"/>
    <n v="96.71"/>
    <n v="96.71"/>
    <x v="0"/>
    <x v="0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technology/hardware"/>
    <n v="35.47"/>
    <n v="35.47"/>
    <x v="0"/>
    <x v="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documentary"/>
    <n v="86.67"/>
    <n v="86.67"/>
    <x v="5"/>
    <x v="8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technology/hardware"/>
    <n v="132.05000000000001"/>
    <n v="132.05000000000001"/>
    <x v="0"/>
    <x v="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technology/wearables"/>
    <n v="91.23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technology/hardware"/>
    <n v="116.25"/>
    <n v="116.25"/>
    <x v="0"/>
    <x v="0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documentary"/>
    <n v="21.19"/>
    <n v="21.19"/>
    <x v="5"/>
    <x v="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theater/spaces"/>
    <n v="62.33"/>
    <n v="62.33"/>
    <x v="6"/>
    <x v="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technology/hardware"/>
    <n v="37.409999999999997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technology/space exploration"/>
    <n v="69.72"/>
    <n v="69.72"/>
    <x v="0"/>
    <x v="4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technology/hardware"/>
    <n v="58.17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technology/space exploration"/>
    <n v="5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technology/wearables"/>
    <n v="19.47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technology/space exploration"/>
    <n v="85.96"/>
    <n v="85.96"/>
    <x v="0"/>
    <x v="4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technology/hardware"/>
    <n v="30.67"/>
    <n v="30.67"/>
    <x v="0"/>
    <x v="0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technology/wearables"/>
    <n v="60.3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games/tabletop games"/>
    <n v="38.6"/>
    <n v="38.6"/>
    <x v="3"/>
    <x v="5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technology/hardware"/>
    <n v="40.270000000000003"/>
    <n v="40.270000000000003"/>
    <x v="0"/>
    <x v="0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ood/small batch"/>
    <n v="273.83"/>
    <n v="273.83"/>
    <x v="4"/>
    <x v="7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technology/hardware"/>
    <n v="53.04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theater/plays"/>
    <n v="40.01"/>
    <n v="40.01"/>
    <x v="6"/>
    <x v="1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technology/hardware"/>
    <n v="15.77"/>
    <n v="15.77"/>
    <x v="0"/>
    <x v="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theater/plays"/>
    <n v="71.430000000000007"/>
    <n v="71.430000000000007"/>
    <x v="6"/>
    <x v="1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documentary"/>
    <n v="71.709999999999994"/>
    <n v="71.709999999999994"/>
    <x v="5"/>
    <x v="8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technology/wearables"/>
    <n v="375.7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technology/hardware"/>
    <n v="104.6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technology/hardware"/>
    <n v="60"/>
    <n v="60"/>
    <x v="0"/>
    <x v="0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technology/space exploration"/>
    <n v="123.29"/>
    <n v="123.29"/>
    <x v="0"/>
    <x v="4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games/tabletop games"/>
    <n v="31.38"/>
    <n v="31.38"/>
    <x v="3"/>
    <x v="5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theater/spaces"/>
    <n v="78.260000000000005"/>
    <n v="78.260000000000005"/>
    <x v="6"/>
    <x v="9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technology/hardware"/>
    <n v="122.33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photography/photobooks"/>
    <n v="73.73"/>
    <n v="73.73"/>
    <x v="2"/>
    <x v="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documentary"/>
    <n v="21.67"/>
    <n v="21.67"/>
    <x v="5"/>
    <x v="8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theater/spaces"/>
    <n v="21.9"/>
    <n v="21.9"/>
    <x v="6"/>
    <x v="9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technology/wearables"/>
    <n v="50.5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technology/hardware"/>
    <n v="53.13"/>
    <n v="53.13"/>
    <x v="0"/>
    <x v="0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documentary"/>
    <n v="56.67"/>
    <n v="56.67"/>
    <x v="5"/>
    <x v="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technology/wearables"/>
    <n v="40.78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technology/hardware"/>
    <n v="192.31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music/indie rock"/>
    <n v="100"/>
    <n v="100"/>
    <x v="7"/>
    <x v="12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technology/hardware"/>
    <n v="117.92"/>
    <n v="117.92"/>
    <x v="0"/>
    <x v="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documentary"/>
    <n v="27.9"/>
    <n v="27.9"/>
    <x v="5"/>
    <x v="8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music/electronic music"/>
    <n v="60"/>
    <n v="60"/>
    <x v="7"/>
    <x v="13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technology/hardware"/>
    <n v="39.380000000000003"/>
    <n v="39.380000000000003"/>
    <x v="0"/>
    <x v="0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documentary"/>
    <n v="186.11"/>
    <n v="186.11"/>
    <x v="5"/>
    <x v="8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games/tabletop games"/>
    <n v="111.38"/>
    <n v="111.38"/>
    <x v="3"/>
    <x v="5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technology/hardware"/>
    <n v="78.72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technology/hardware"/>
    <n v="46.7"/>
    <n v="46.7"/>
    <x v="0"/>
    <x v="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technology/wearables"/>
    <n v="65.38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technology/hardware"/>
    <n v="102.08"/>
    <n v="102.08"/>
    <x v="0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technology/hardware"/>
    <n v="64.2"/>
    <n v="64.2"/>
    <x v="0"/>
    <x v="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technology/hardware"/>
    <n v="90.38"/>
    <n v="90.38"/>
    <x v="0"/>
    <x v="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ood/small batch"/>
    <n v="88.57"/>
    <n v="88.57"/>
    <x v="4"/>
    <x v="7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technology/wearables"/>
    <n v="28.73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documentary"/>
    <n v="69.790000000000006"/>
    <n v="69.790000000000006"/>
    <x v="5"/>
    <x v="8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technology/hardware"/>
    <n v="167.49"/>
    <n v="167.49"/>
    <x v="0"/>
    <x v="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games/tabletop games"/>
    <n v="144.91"/>
    <n v="144.91"/>
    <x v="3"/>
    <x v="5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documentary"/>
    <n v="91.84"/>
    <n v="91.84"/>
    <x v="5"/>
    <x v="8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technology/hardware"/>
    <n v="10"/>
    <n v="63.92"/>
    <x v="0"/>
    <x v="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music/faith"/>
    <n v="1"/>
    <n v="185.48"/>
    <x v="7"/>
    <x v="14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photography/photobooks"/>
    <n v="0"/>
    <n v="15"/>
    <x v="2"/>
    <x v="3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photography/photobooks"/>
    <n v="25.17"/>
    <n v="69.27"/>
    <x v="2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technology/hardware"/>
    <n v="0"/>
    <n v="190.55"/>
    <x v="0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games/tabletop games"/>
    <n v="11.67"/>
    <n v="93.4"/>
    <x v="3"/>
    <x v="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documentary"/>
    <n v="106.69"/>
    <n v="146.88"/>
    <x v="5"/>
    <x v="8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photography/photobooks"/>
    <n v="47.5"/>
    <n v="159.82"/>
    <x v="2"/>
    <x v="3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theater/spaces"/>
    <n v="311.17"/>
    <n v="291.79000000000002"/>
    <x v="6"/>
    <x v="9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technology/hardware"/>
    <n v="0"/>
    <n v="31.5"/>
    <x v="0"/>
    <x v="0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technology/hardware"/>
    <n v="0"/>
    <n v="158.68"/>
    <x v="0"/>
    <x v="0"/>
  </r>
  <r>
    <n v="131"/>
    <s v="I (Canceled)"/>
    <s v="I"/>
    <x v="38"/>
    <n v="0"/>
    <x v="1"/>
    <x v="0"/>
    <s v="USD"/>
    <n v="1467763200"/>
    <n v="1466453161"/>
    <b v="0"/>
    <n v="0"/>
    <b v="0"/>
    <s v="music/rock"/>
    <n v="0"/>
    <n v="80.33"/>
    <x v="7"/>
    <x v="15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publishing/radio &amp; podcasts"/>
    <n v="94.51"/>
    <n v="59.96"/>
    <x v="1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technology/hardware"/>
    <n v="0"/>
    <n v="109.78"/>
    <x v="0"/>
    <x v="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technology/hardware"/>
    <n v="0"/>
    <n v="147.7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documentary"/>
    <n v="80.599999999999994"/>
    <n v="21.76"/>
    <x v="5"/>
    <x v="8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technology/wearables"/>
    <n v="0"/>
    <n v="171.84"/>
    <x v="0"/>
    <x v="1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games/tabletop games"/>
    <n v="0"/>
    <n v="41.94"/>
    <x v="3"/>
    <x v="5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technology/hardware"/>
    <n v="81.239999999999995"/>
    <n v="93.26"/>
    <x v="0"/>
    <x v="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technology/hardware"/>
    <n v="500"/>
    <n v="56.14"/>
    <x v="0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theater/plays"/>
    <n v="0"/>
    <n v="80.16"/>
    <x v="6"/>
    <x v="11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documentary"/>
    <n v="46.18"/>
    <n v="199.9"/>
    <x v="5"/>
    <x v="8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documentary"/>
    <n v="10"/>
    <n v="51.25"/>
    <x v="5"/>
    <x v="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television"/>
    <n v="0"/>
    <n v="103.04"/>
    <x v="5"/>
    <x v="16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publishing/nonfiction"/>
    <n v="55.95"/>
    <n v="66.349999999999994"/>
    <x v="1"/>
    <x v="17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technology/hardware"/>
    <n v="37.56"/>
    <n v="57.14"/>
    <x v="0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games/tabletop games"/>
    <n v="38.33"/>
    <n v="102.11"/>
    <x v="3"/>
    <x v="5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technology/wearables"/>
    <n v="0"/>
    <n v="148.97"/>
    <x v="0"/>
    <x v="1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games/tabletop games"/>
    <n v="20"/>
    <n v="169.61"/>
    <x v="3"/>
    <x v="5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technology/hardware"/>
    <n v="15.33"/>
    <n v="31.62"/>
    <x v="0"/>
    <x v="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theater/spaces"/>
    <n v="449.43"/>
    <n v="76.45"/>
    <x v="6"/>
    <x v="9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documentary"/>
    <n v="28"/>
    <n v="13"/>
    <x v="5"/>
    <x v="8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documentary"/>
    <n v="15"/>
    <n v="320.45"/>
    <x v="5"/>
    <x v="8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documentary"/>
    <n v="35.9"/>
    <n v="83.75"/>
    <x v="5"/>
    <x v="8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documentary"/>
    <n v="13.33"/>
    <n v="49.88"/>
    <x v="5"/>
    <x v="8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theater/spaces"/>
    <n v="20.25"/>
    <n v="59.46"/>
    <x v="6"/>
    <x v="9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theater/plays"/>
    <n v="119"/>
    <n v="193.84"/>
    <x v="6"/>
    <x v="11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technology/wearables"/>
    <n v="4"/>
    <n v="159.51"/>
    <x v="0"/>
    <x v="1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photography/photobooks"/>
    <n v="0"/>
    <n v="41.68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theater/spaces"/>
    <n v="10"/>
    <n v="150.9"/>
    <x v="6"/>
    <x v="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music/indie rock"/>
    <n v="0"/>
    <n v="126.69"/>
    <x v="7"/>
    <x v="12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technology/hardware"/>
    <n v="5"/>
    <n v="105.26"/>
    <x v="0"/>
    <x v="0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ocumentary"/>
    <n v="43.5"/>
    <n v="117.51"/>
    <x v="5"/>
    <x v="8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music/rock"/>
    <n v="0"/>
    <n v="117.36"/>
    <x v="7"/>
    <x v="15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photography/photobooks"/>
    <n v="91.43"/>
    <n v="133.33000000000001"/>
    <x v="2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television"/>
    <n v="0"/>
    <n v="98.36"/>
    <x v="5"/>
    <x v="16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technology/hardware"/>
    <n v="3000"/>
    <n v="194.44"/>
    <x v="0"/>
    <x v="0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technology/hardware"/>
    <n v="5.5"/>
    <n v="76.87"/>
    <x v="0"/>
    <x v="0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music/indie rock"/>
    <n v="108.33"/>
    <n v="56.82"/>
    <x v="7"/>
    <x v="12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publishing/radio &amp; podcasts"/>
    <n v="56"/>
    <n v="137.93"/>
    <x v="1"/>
    <x v="2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technology/wearables"/>
    <n v="32.5"/>
    <n v="27.27"/>
    <x v="0"/>
    <x v="1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technology/hardware"/>
    <n v="1"/>
    <n v="118.34"/>
    <x v="0"/>
    <x v="0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photography/photobooks"/>
    <n v="0"/>
    <n v="223.48"/>
    <x v="2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games/video games"/>
    <n v="0"/>
    <n v="28.11"/>
    <x v="3"/>
    <x v="1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theater/spaces"/>
    <n v="0"/>
    <n v="194.23"/>
    <x v="6"/>
    <x v="9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theater/musical"/>
    <n v="49.88"/>
    <n v="128.94999999999999"/>
    <x v="6"/>
    <x v="19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publishing/radio &amp; podcasts"/>
    <n v="0"/>
    <n v="49.32"/>
    <x v="1"/>
    <x v="2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technology/hardware"/>
    <n v="25.71"/>
    <n v="221.52"/>
    <x v="0"/>
    <x v="0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ocumentary"/>
    <n v="0"/>
    <n v="137.21"/>
    <x v="5"/>
    <x v="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theater/spaces"/>
    <n v="100"/>
    <n v="606.82000000000005"/>
    <x v="6"/>
    <x v="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games/tabletop games"/>
    <n v="30.85"/>
    <n v="43.04"/>
    <x v="3"/>
    <x v="5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technology/hardware"/>
    <n v="180.5"/>
    <n v="322.39"/>
    <x v="0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ocumentary"/>
    <n v="0"/>
    <n v="96.71"/>
    <x v="5"/>
    <x v="8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technology/wearables"/>
    <n v="373.5"/>
    <n v="35.47"/>
    <x v="0"/>
    <x v="1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ocumentary"/>
    <n v="25.5"/>
    <n v="86.67"/>
    <x v="5"/>
    <x v="8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ocumentary"/>
    <n v="220"/>
    <n v="132.05000000000001"/>
    <x v="5"/>
    <x v="8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technology/hardware"/>
    <n v="0"/>
    <n v="91.23"/>
    <x v="0"/>
    <x v="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technology/wearables"/>
    <n v="160"/>
    <n v="116.25"/>
    <x v="0"/>
    <x v="1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ocumentary"/>
    <n v="0"/>
    <n v="21.19"/>
    <x v="5"/>
    <x v="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ood/small batch"/>
    <n v="69"/>
    <n v="62.33"/>
    <x v="4"/>
    <x v="7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technology/space exploration"/>
    <n v="50"/>
    <n v="37.409999999999997"/>
    <x v="0"/>
    <x v="4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theater/spaces"/>
    <n v="83.33"/>
    <n v="69.72"/>
    <x v="6"/>
    <x v="9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ocumentary"/>
    <n v="5.67"/>
    <n v="58.17"/>
    <x v="5"/>
    <x v="8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theater/spaces"/>
    <n v="0"/>
    <n v="50"/>
    <x v="6"/>
    <x v="9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ocumentary"/>
    <n v="1"/>
    <n v="19.47"/>
    <x v="5"/>
    <x v="8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theater/spaces"/>
    <n v="0"/>
    <n v="85.96"/>
    <x v="6"/>
    <x v="9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ocumentary"/>
    <n v="77.11"/>
    <n v="30.67"/>
    <x v="5"/>
    <x v="8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ocumentary"/>
    <n v="32.75"/>
    <n v="60.38"/>
    <x v="5"/>
    <x v="8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ood/small batch"/>
    <n v="46.5"/>
    <n v="38.6"/>
    <x v="4"/>
    <x v="7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technology/wearables"/>
    <n v="0"/>
    <n v="40.270000000000003"/>
    <x v="0"/>
    <x v="1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television"/>
    <n v="87.31"/>
    <n v="273.83"/>
    <x v="5"/>
    <x v="16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photography/photobooks"/>
    <n v="54.29"/>
    <n v="53.04"/>
    <x v="2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theater/plays"/>
    <n v="0"/>
    <n v="40.01"/>
    <x v="6"/>
    <x v="11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technology/hardware"/>
    <n v="93.25"/>
    <n v="15.77"/>
    <x v="0"/>
    <x v="0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technology/wearables"/>
    <n v="117.68"/>
    <n v="71.430000000000007"/>
    <x v="0"/>
    <x v="1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photography/photobooks"/>
    <n v="76.47"/>
    <n v="71.709999999999994"/>
    <x v="2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theater/plays"/>
    <n v="0"/>
    <n v="375.76"/>
    <x v="6"/>
    <x v="11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technology/hardware"/>
    <n v="163.85"/>
    <n v="104.6"/>
    <x v="0"/>
    <x v="0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publishing/radio &amp; podcasts"/>
    <n v="0"/>
    <n v="60"/>
    <x v="1"/>
    <x v="2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games/tabletop games"/>
    <n v="0"/>
    <n v="123.29"/>
    <x v="3"/>
    <x v="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technology/hardware"/>
    <n v="91.82"/>
    <n v="31.38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photography/photobooks"/>
    <n v="185.83"/>
    <n v="78.260000000000005"/>
    <x v="2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theater/spaces"/>
    <n v="1"/>
    <n v="122.33"/>
    <x v="6"/>
    <x v="9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photography/photobooks"/>
    <n v="20"/>
    <n v="73.73"/>
    <x v="2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technology/space exploration"/>
    <n v="1"/>
    <n v="21.67"/>
    <x v="0"/>
    <x v="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ocumentary"/>
    <n v="10"/>
    <n v="21.9"/>
    <x v="5"/>
    <x v="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music/rock"/>
    <n v="331.54"/>
    <n v="50.59"/>
    <x v="7"/>
    <x v="15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ocumentary"/>
    <n v="314.29000000000002"/>
    <n v="53.13"/>
    <x v="5"/>
    <x v="8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television"/>
    <n v="100"/>
    <n v="56.67"/>
    <x v="5"/>
    <x v="16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photography/photobooks"/>
    <n v="115.99"/>
    <n v="40.78"/>
    <x v="2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ocumentary"/>
    <n v="120"/>
    <n v="192.31"/>
    <x v="5"/>
    <x v="8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technology/hardware"/>
    <n v="0"/>
    <n v="100"/>
    <x v="0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ocumentary"/>
    <n v="65"/>
    <n v="117.92"/>
    <x v="5"/>
    <x v="8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ocumentary"/>
    <n v="0"/>
    <n v="27.9"/>
    <x v="5"/>
    <x v="8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ood/small batch"/>
    <n v="0"/>
    <n v="60"/>
    <x v="4"/>
    <x v="7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ocumentary"/>
    <n v="0"/>
    <n v="39.380000000000003"/>
    <x v="5"/>
    <x v="8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music/rock"/>
    <n v="125"/>
    <n v="186.11"/>
    <x v="7"/>
    <x v="1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technology/wearables"/>
    <n v="0"/>
    <n v="111.38"/>
    <x v="0"/>
    <x v="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theater/spaces"/>
    <n v="0"/>
    <n v="78.72"/>
    <x v="6"/>
    <x v="9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ood/small batch"/>
    <n v="0"/>
    <n v="46.7"/>
    <x v="4"/>
    <x v="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theater/plays"/>
    <n v="30"/>
    <n v="65.38"/>
    <x v="6"/>
    <x v="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technology/wearables"/>
    <n v="0"/>
    <n v="102.08"/>
    <x v="0"/>
    <x v="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theater/plays"/>
    <n v="15.71"/>
    <n v="64.2"/>
    <x v="6"/>
    <x v="11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games/tabletop games"/>
    <n v="0"/>
    <n v="90.38"/>
    <x v="3"/>
    <x v="5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publishing/radio &amp; podcasts"/>
    <n v="80.2"/>
    <n v="88.57"/>
    <x v="1"/>
    <x v="2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music/rock"/>
    <n v="0"/>
    <n v="28.73"/>
    <x v="7"/>
    <x v="1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ocumentary"/>
    <n v="0"/>
    <n v="69.790000000000006"/>
    <x v="5"/>
    <x v="8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music/rock"/>
    <n v="50"/>
    <n v="167.49"/>
    <x v="7"/>
    <x v="15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technology/hardware"/>
    <n v="0"/>
    <n v="144.91"/>
    <x v="0"/>
    <x v="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technology/wearables"/>
    <n v="50"/>
    <n v="91.84"/>
    <x v="0"/>
    <x v="1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technology/hardware"/>
    <n v="117.85"/>
    <n v="10"/>
    <x v="0"/>
    <x v="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technology/gadgets"/>
    <n v="109.04"/>
    <n v="1"/>
    <x v="0"/>
    <x v="6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technology/hardware"/>
    <n v="73.02"/>
    <n v="0"/>
    <x v="0"/>
    <x v="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publishing/radio &amp; podcasts"/>
    <n v="78.2"/>
    <n v="25.17"/>
    <x v="1"/>
    <x v="2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technology/hardware"/>
    <n v="47.4"/>
    <n v="0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publishing/radio &amp; podcasts"/>
    <n v="54.02"/>
    <n v="11.67"/>
    <x v="1"/>
    <x v="2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publishing/nonfiction"/>
    <n v="68.489999999999995"/>
    <n v="106.69"/>
    <x v="1"/>
    <x v="17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theater/spaces"/>
    <n v="108.15"/>
    <n v="47.5"/>
    <x v="6"/>
    <x v="9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music/metal"/>
    <n v="589.95000000000005"/>
    <n v="311.17"/>
    <x v="7"/>
    <x v="2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television"/>
    <n v="48.05"/>
    <n v="0"/>
    <x v="5"/>
    <x v="16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technology/space exploration"/>
    <n v="72.48"/>
    <n v="0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technology/space exploration"/>
    <n v="57.08"/>
    <n v="0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technology/wearables"/>
    <n v="85.44"/>
    <n v="94.51"/>
    <x v="0"/>
    <x v="1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215.86"/>
    <n v="0"/>
    <x v="5"/>
    <x v="8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games/tabletop games"/>
    <n v="89.39"/>
    <n v="0"/>
    <x v="3"/>
    <x v="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television"/>
    <n v="45.42"/>
    <n v="80.599999999999994"/>
    <x v="5"/>
    <x v="1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theater/plays"/>
    <n v="65.760000000000005"/>
    <n v="0"/>
    <x v="6"/>
    <x v="11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theater/spaces"/>
    <n v="66.7"/>
    <n v="0"/>
    <x v="6"/>
    <x v="9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theater/spaces"/>
    <n v="83.35"/>
    <n v="81.239999999999995"/>
    <x v="6"/>
    <x v="9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05.05"/>
    <n v="500"/>
    <x v="5"/>
    <x v="8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music/rock"/>
    <n v="120.91"/>
    <n v="0"/>
    <x v="7"/>
    <x v="15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97.64"/>
    <n v="46.18"/>
    <x v="5"/>
    <x v="8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photography/photobooks"/>
    <n v="41.38"/>
    <n v="10"/>
    <x v="2"/>
    <x v="3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technology/hardware"/>
    <n v="30.65"/>
    <n v="0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technology/hardware"/>
    <n v="64.95"/>
    <n v="55.95"/>
    <x v="0"/>
    <x v="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games/video games"/>
    <n v="95.78"/>
    <n v="37.56"/>
    <x v="3"/>
    <x v="18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theater/plays"/>
    <n v="40.42"/>
    <n v="38.33"/>
    <x v="6"/>
    <x v="11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television"/>
    <n v="78.58"/>
    <n v="0"/>
    <x v="5"/>
    <x v="16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photography/photobooks"/>
    <n v="50.18"/>
    <n v="20"/>
    <x v="2"/>
    <x v="3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technology/wearables"/>
    <n v="92.25"/>
    <n v="15.33"/>
    <x v="0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ood/small batch"/>
    <n v="57.54"/>
    <n v="449.43"/>
    <x v="4"/>
    <x v="7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theater/plays"/>
    <n v="109.42"/>
    <n v="28"/>
    <x v="6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81.89"/>
    <n v="15"/>
    <x v="5"/>
    <x v="8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45.67"/>
    <n v="35.9"/>
    <x v="5"/>
    <x v="8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music/rock"/>
    <n v="55.22"/>
    <n v="13.33"/>
    <x v="7"/>
    <x v="15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technology/hardware"/>
    <n v="65.3"/>
    <n v="20.25"/>
    <x v="0"/>
    <x v="0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95.23"/>
    <n v="119"/>
    <x v="5"/>
    <x v="8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games/tabletop games"/>
    <n v="75.44"/>
    <n v="4"/>
    <x v="3"/>
    <x v="5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technology/hardware"/>
    <n v="97.82"/>
    <n v="0"/>
    <x v="0"/>
    <x v="0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87.69"/>
    <n v="10"/>
    <x v="5"/>
    <x v="8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ood/small batch"/>
    <n v="54.75"/>
    <n v="0"/>
    <x v="4"/>
    <x v="7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technology/wearables"/>
    <n v="83.95"/>
    <n v="5"/>
    <x v="0"/>
    <x v="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science fiction"/>
    <n v="254.39"/>
    <n v="43.5"/>
    <x v="5"/>
    <x v="21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technology/hardware"/>
    <n v="101.83"/>
    <n v="0"/>
    <x v="0"/>
    <x v="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photography/photobooks"/>
    <n v="55.07"/>
    <n v="91.43"/>
    <x v="2"/>
    <x v="3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theater/spaces"/>
    <n v="56.9"/>
    <n v="0"/>
    <x v="6"/>
    <x v="9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theater/spaces"/>
    <n v="121.28"/>
    <n v="3000"/>
    <x v="6"/>
    <x v="9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91.19"/>
    <n v="5.5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theater/spaces"/>
    <n v="115.45"/>
    <n v="108.33"/>
    <x v="6"/>
    <x v="9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67.77"/>
    <n v="56"/>
    <x v="5"/>
    <x v="8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28.58"/>
    <n v="32.5"/>
    <x v="5"/>
    <x v="8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theater/spaces"/>
    <n v="46.88"/>
    <n v="1"/>
    <x v="6"/>
    <x v="9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technology/wearables"/>
    <n v="154.41999999999999"/>
    <n v="0"/>
    <x v="0"/>
    <x v="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technology/hardware"/>
    <n v="201.22"/>
    <n v="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games/tabletop games"/>
    <n v="100"/>
    <n v="0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00.08"/>
    <n v="49.88"/>
    <x v="5"/>
    <x v="8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technology/space exploration"/>
    <n v="230.09"/>
    <n v="0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television"/>
    <n v="141.75"/>
    <n v="25.71"/>
    <x v="5"/>
    <x v="16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games/tabletop games"/>
    <n v="56.34"/>
    <n v="0"/>
    <x v="3"/>
    <x v="5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publishing/radio &amp; podcasts"/>
    <n v="73.34"/>
    <n v="100"/>
    <x v="1"/>
    <x v="2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theater/spaces"/>
    <n v="85.34"/>
    <n v="30.85"/>
    <x v="6"/>
    <x v="9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music/electronic music"/>
    <n v="61.5"/>
    <n v="180.5"/>
    <x v="7"/>
    <x v="13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theater/spaces"/>
    <n v="93.02"/>
    <n v="0"/>
    <x v="6"/>
    <x v="9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50.29"/>
    <n v="373.5"/>
    <x v="5"/>
    <x v="8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rama"/>
    <n v="106.43"/>
    <n v="25.5"/>
    <x v="5"/>
    <x v="1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photography/photobooks"/>
    <n v="51.72"/>
    <n v="220"/>
    <x v="2"/>
    <x v="3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theater/spaces"/>
    <n v="36.61"/>
    <n v="0"/>
    <x v="6"/>
    <x v="9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theater/plays"/>
    <n v="42.52"/>
    <n v="160"/>
    <x v="6"/>
    <x v="1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photography/photobooks"/>
    <n v="62.71"/>
    <n v="0"/>
    <x v="2"/>
    <x v="3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theater/spaces"/>
    <n v="89.96"/>
    <n v="69"/>
    <x v="6"/>
    <x v="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photography/photobooks"/>
    <n v="28.92"/>
    <n v="50"/>
    <x v="2"/>
    <x v="3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38.80000000000001"/>
    <n v="83.33"/>
    <x v="5"/>
    <x v="8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61.3"/>
    <n v="5.67"/>
    <x v="5"/>
    <x v="8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photography/photobooks"/>
    <n v="80.2"/>
    <n v="0"/>
    <x v="2"/>
    <x v="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ood/small batch"/>
    <n v="32.1"/>
    <n v="1"/>
    <x v="4"/>
    <x v="7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200.89"/>
    <n v="0"/>
    <x v="5"/>
    <x v="8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ood/small batch"/>
    <n v="108.01"/>
    <n v="77.11"/>
    <x v="4"/>
    <x v="7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technology/wearables"/>
    <n v="95.7"/>
    <n v="32.75"/>
    <x v="0"/>
    <x v="1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49.88"/>
    <n v="46.5"/>
    <x v="5"/>
    <x v="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publishing/nonfiction"/>
    <n v="110.47"/>
    <n v="0"/>
    <x v="1"/>
    <x v="17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34.91"/>
    <n v="87.31"/>
    <x v="5"/>
    <x v="8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technology/wearables"/>
    <n v="106.62"/>
    <n v="54.29"/>
    <x v="0"/>
    <x v="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technology/hardware"/>
    <n v="145.04"/>
    <n v="0"/>
    <x v="0"/>
    <x v="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technology/hardware"/>
    <n v="114.59"/>
    <n v="93.25"/>
    <x v="0"/>
    <x v="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music/pop"/>
    <n v="105.32"/>
    <n v="117.68"/>
    <x v="7"/>
    <x v="22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70.92"/>
    <n v="76.47"/>
    <x v="5"/>
    <x v="8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47.16999999999999"/>
    <n v="0"/>
    <x v="5"/>
    <x v="8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photography/photobooks"/>
    <n v="160.47"/>
    <n v="163.85"/>
    <x v="2"/>
    <x v="3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theater/musical"/>
    <n v="156.05000000000001"/>
    <n v="0"/>
    <x v="6"/>
    <x v="19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music/indie rock"/>
    <n v="63.17"/>
    <n v="0"/>
    <x v="7"/>
    <x v="12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technology/wearables"/>
    <n v="104.82"/>
    <n v="91.82"/>
    <x v="0"/>
    <x v="1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97.36"/>
    <n v="185.83"/>
    <x v="5"/>
    <x v="8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music/rock"/>
    <n v="203.63"/>
    <n v="1"/>
    <x v="7"/>
    <x v="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ood/small batch"/>
    <n v="188.31"/>
    <n v="20"/>
    <x v="4"/>
    <x v="7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ood/small batch"/>
    <n v="146.65"/>
    <n v="1"/>
    <x v="4"/>
    <x v="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9.19"/>
    <n v="10"/>
    <x v="5"/>
    <x v="8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theater/plays"/>
    <n v="59.25"/>
    <n v="331.54"/>
    <x v="6"/>
    <x v="1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97.9"/>
    <n v="314.29000000000002"/>
    <x v="5"/>
    <x v="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70"/>
    <n v="100"/>
    <x v="5"/>
    <x v="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games/video games"/>
    <n v="72.87"/>
    <n v="115.99"/>
    <x v="3"/>
    <x v="1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technology/wearables"/>
    <n v="146.35"/>
    <n v="120"/>
    <x v="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theater/spaces"/>
    <n v="67.91"/>
    <n v="0"/>
    <x v="6"/>
    <x v="9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games/tabletop games"/>
    <n v="169.85"/>
    <n v="65"/>
    <x v="3"/>
    <x v="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technology/wearables"/>
    <n v="58.41"/>
    <n v="0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animation"/>
    <n v="119.99"/>
    <n v="0"/>
    <x v="5"/>
    <x v="23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games/tabletop games"/>
    <n v="99.86"/>
    <n v="0"/>
    <x v="3"/>
    <x v="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90.58"/>
    <n v="125"/>
    <x v="5"/>
    <x v="8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theater/plays"/>
    <n v="117.77"/>
    <n v="0"/>
    <x v="6"/>
    <x v="11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music/rock"/>
    <n v="86.55"/>
    <n v="0"/>
    <x v="7"/>
    <x v="15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games/tabletop games"/>
    <n v="71.900000000000006"/>
    <n v="0"/>
    <x v="3"/>
    <x v="5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photography/photobooks"/>
    <n v="129.82"/>
    <n v="30"/>
    <x v="2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photography/photobooks"/>
    <n v="44.91"/>
    <n v="0"/>
    <x v="2"/>
    <x v="3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technology/hardware"/>
    <n v="40.76"/>
    <n v="15.71"/>
    <x v="0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technology/wearables"/>
    <n v="103.52"/>
    <n v="0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music/electronic music"/>
    <n v="125.45"/>
    <n v="80.2"/>
    <x v="7"/>
    <x v="13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ood/small batch"/>
    <n v="246.61"/>
    <n v="0"/>
    <x v="4"/>
    <x v="7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theater/plays"/>
    <n v="79.400000000000006"/>
    <n v="0"/>
    <x v="6"/>
    <x v="11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technology/hardware"/>
    <n v="86.14"/>
    <n v="50"/>
    <x v="0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theater/spaces"/>
    <n v="193.05"/>
    <n v="0"/>
    <x v="6"/>
    <x v="9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photography/photobooks"/>
    <n v="84.02"/>
    <n v="50"/>
    <x v="2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photography/photobooks"/>
    <n v="139.83000000000001"/>
    <n v="117.85"/>
    <x v="2"/>
    <x v="3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theater/spaces"/>
    <n v="109.82"/>
    <n v="109.04"/>
    <x v="6"/>
    <x v="9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technology/space exploration"/>
    <n v="139.53"/>
    <n v="73.0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games/tabletop games"/>
    <n v="347.85"/>
    <n v="78.2"/>
    <x v="3"/>
    <x v="5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technology/hardware"/>
    <n v="68.239999999999995"/>
    <n v="47.4"/>
    <x v="0"/>
    <x v="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239.94"/>
    <n v="54.02"/>
    <x v="5"/>
    <x v="8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287.31"/>
    <n v="68.489999999999995"/>
    <x v="5"/>
    <x v="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music/rock"/>
    <n v="86.85"/>
    <n v="108.15"/>
    <x v="7"/>
    <x v="1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television"/>
    <n v="81.849999999999994"/>
    <n v="589.95000000000005"/>
    <x v="5"/>
    <x v="16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photography/photobooks"/>
    <n v="42.87"/>
    <n v="48.05"/>
    <x v="2"/>
    <x v="3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photography/photobooks"/>
    <n v="709.42"/>
    <n v="72.48"/>
    <x v="2"/>
    <x v="3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photography/photobooks"/>
    <n v="161.26"/>
    <n v="57.08"/>
    <x v="2"/>
    <x v="3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technology/makerspaces"/>
    <n v="41.78"/>
    <n v="85.44"/>
    <x v="0"/>
    <x v="2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games/tabletop games"/>
    <n v="89.89"/>
    <n v="215.86"/>
    <x v="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theater/plays"/>
    <n v="45.05"/>
    <n v="89.39"/>
    <x v="6"/>
    <x v="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theater/plays"/>
    <n v="42.86"/>
    <n v="45.42"/>
    <x v="6"/>
    <x v="11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music/rock"/>
    <n v="54.08"/>
    <n v="65.760000000000005"/>
    <x v="7"/>
    <x v="15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technology/space exploration"/>
    <n v="103.22"/>
    <n v="66.7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photography/photobooks"/>
    <n v="40.4"/>
    <n v="83.35"/>
    <x v="2"/>
    <x v="3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theater/spaces"/>
    <n v="116.86"/>
    <n v="105.05"/>
    <x v="6"/>
    <x v="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music/indie rock"/>
    <n v="115.51"/>
    <n v="120.91"/>
    <x v="7"/>
    <x v="1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31"/>
    <n v="97.64"/>
    <x v="5"/>
    <x v="8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photography/photobooks"/>
    <n v="69.77"/>
    <n v="41.38"/>
    <x v="2"/>
    <x v="3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photography/photobooks"/>
    <n v="43.02"/>
    <n v="30.65"/>
    <x v="2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theater/plays"/>
    <n v="58.54"/>
    <n v="64.95"/>
    <x v="6"/>
    <x v="11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11.8"/>
    <n v="95.78"/>
    <x v="5"/>
    <x v="8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46.23"/>
    <n v="40.42"/>
    <x v="5"/>
    <x v="8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technology/gadgets"/>
    <n v="144.69"/>
    <n v="78.58"/>
    <x v="0"/>
    <x v="6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88.85"/>
    <n v="50.18"/>
    <x v="5"/>
    <x v="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technology/makerspaces"/>
    <n v="81.75"/>
    <n v="92.25"/>
    <x v="0"/>
    <x v="2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71.430000000000007"/>
    <n v="57.54"/>
    <x v="5"/>
    <x v="8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technology/wearables"/>
    <n v="104.26"/>
    <n v="109.42"/>
    <x v="0"/>
    <x v="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photography/photobooks"/>
    <n v="90.62"/>
    <n v="81.89"/>
    <x v="2"/>
    <x v="3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games/video games"/>
    <n v="157.33000000000001"/>
    <n v="45.67"/>
    <x v="3"/>
    <x v="18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technology/makerspaces"/>
    <n v="105.18"/>
    <n v="55.22"/>
    <x v="0"/>
    <x v="2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technology/space exploration"/>
    <n v="58.72"/>
    <n v="65.3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81.63"/>
    <n v="95.23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music/classical music"/>
    <n v="56.46"/>
    <n v="75.44"/>
    <x v="7"/>
    <x v="25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music/rock"/>
    <n v="140.1"/>
    <n v="97.82"/>
    <x v="7"/>
    <x v="1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games/tabletop games"/>
    <n v="224.85"/>
    <n v="87.69"/>
    <x v="3"/>
    <x v="5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81.13"/>
    <n v="54.75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technology/wearables"/>
    <n v="711.04"/>
    <n v="83.95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photography/photobooks"/>
    <n v="65.88"/>
    <n v="254.39"/>
    <x v="2"/>
    <x v="3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games/tabletop games"/>
    <n v="75.19"/>
    <n v="101.83"/>
    <x v="3"/>
    <x v="5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music/rock"/>
    <n v="133.13999999999999"/>
    <n v="55.07"/>
    <x v="7"/>
    <x v="15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photography/photobooks"/>
    <n v="55.2"/>
    <n v="56.9"/>
    <x v="2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theater/plays"/>
    <n v="86.16"/>
    <n v="121.28"/>
    <x v="6"/>
    <x v="11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music/classical music"/>
    <n v="92.32"/>
    <n v="91.19"/>
    <x v="7"/>
    <x v="25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publishing/nonfiction"/>
    <n v="160.16"/>
    <n v="115.45"/>
    <x v="1"/>
    <x v="17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television"/>
    <n v="45.6"/>
    <n v="67.77"/>
    <x v="5"/>
    <x v="1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83.29"/>
    <n v="28.58"/>
    <x v="5"/>
    <x v="8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25.79"/>
    <n v="46.88"/>
    <x v="5"/>
    <x v="8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theater/plays"/>
    <n v="57.65"/>
    <n v="154.41999999999999"/>
    <x v="6"/>
    <x v="11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publishing/nonfiction"/>
    <n v="78.66"/>
    <n v="201.22"/>
    <x v="1"/>
    <x v="17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music/rock"/>
    <n v="91.48"/>
    <n v="100"/>
    <x v="7"/>
    <x v="1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television"/>
    <n v="68.099999999999994"/>
    <n v="100.08"/>
    <x v="5"/>
    <x v="16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theater/plays"/>
    <n v="48.09"/>
    <n v="230.09"/>
    <x v="6"/>
    <x v="1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games/tabletop games"/>
    <n v="202.42"/>
    <n v="141.75"/>
    <x v="3"/>
    <x v="5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television"/>
    <n v="216.75"/>
    <n v="56.34"/>
    <x v="5"/>
    <x v="16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technology/wearables"/>
    <n v="110.07"/>
    <n v="73.34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games/video games"/>
    <n v="4.83"/>
    <n v="85.34"/>
    <x v="3"/>
    <x v="18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technology/wearables"/>
    <n v="50.17"/>
    <n v="61.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photography/photobooks"/>
    <n v="35.83"/>
    <n v="93.02"/>
    <x v="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games/tabletop games"/>
    <n v="11.77"/>
    <n v="50.29"/>
    <x v="3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technology/wearables"/>
    <n v="40.78"/>
    <n v="106.43"/>
    <x v="0"/>
    <x v="1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technology/wearables"/>
    <n v="3"/>
    <n v="51.72"/>
    <x v="0"/>
    <x v="1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games/tabletop games"/>
    <n v="16.63"/>
    <n v="36.61"/>
    <x v="3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technology/hardware"/>
    <n v="0"/>
    <n v="42.52"/>
    <x v="0"/>
    <x v="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technology/wearables"/>
    <n v="52"/>
    <n v="62.71"/>
    <x v="0"/>
    <x v="1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photography/photobooks"/>
    <n v="0"/>
    <n v="89.96"/>
    <x v="2"/>
    <x v="3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documentary"/>
    <n v="4.8"/>
    <n v="28.92"/>
    <x v="5"/>
    <x v="8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technology/wearables"/>
    <n v="51.88"/>
    <n v="138.80000000000001"/>
    <x v="0"/>
    <x v="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games/tabletop games"/>
    <n v="71.25"/>
    <n v="61.3"/>
    <x v="3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games/tabletop games"/>
    <n v="0"/>
    <n v="80.2"/>
    <x v="3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documentary"/>
    <n v="62.5"/>
    <n v="32.1"/>
    <x v="5"/>
    <x v="8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theater/spaces"/>
    <n v="1"/>
    <n v="200.89"/>
    <x v="6"/>
    <x v="9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photography/photobooks"/>
    <n v="0"/>
    <n v="108.01"/>
    <x v="2"/>
    <x v="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music/rock"/>
    <n v="0"/>
    <n v="95.7"/>
    <x v="7"/>
    <x v="1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photography/photobooks"/>
    <n v="170.55"/>
    <n v="49.88"/>
    <x v="2"/>
    <x v="3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music/indie rock"/>
    <n v="0"/>
    <n v="110.47"/>
    <x v="7"/>
    <x v="12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theater/spaces"/>
    <n v="5"/>
    <n v="134.91"/>
    <x v="6"/>
    <x v="9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technology/makerspaces"/>
    <n v="0"/>
    <n v="106.62"/>
    <x v="0"/>
    <x v="24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documentary"/>
    <n v="393.59"/>
    <n v="145.04"/>
    <x v="5"/>
    <x v="8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photography/photobooks"/>
    <n v="5"/>
    <n v="114.59"/>
    <x v="2"/>
    <x v="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technology/space exploration"/>
    <n v="50"/>
    <n v="105.32"/>
    <x v="0"/>
    <x v="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documentary"/>
    <n v="1"/>
    <n v="70.92"/>
    <x v="5"/>
    <x v="8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documentary"/>
    <n v="47.88"/>
    <n v="147.16999999999999"/>
    <x v="5"/>
    <x v="8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documentary"/>
    <n v="5"/>
    <n v="160.47"/>
    <x v="5"/>
    <x v="8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technology/space exploration"/>
    <n v="20.5"/>
    <n v="156.05000000000001"/>
    <x v="0"/>
    <x v="4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photography/photobooks"/>
    <n v="9"/>
    <n v="63.17"/>
    <x v="2"/>
    <x v="3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technology/wearables"/>
    <n v="56.57"/>
    <n v="104.82"/>
    <x v="0"/>
    <x v="1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technology/wearables"/>
    <n v="0"/>
    <n v="97.36"/>
    <x v="0"/>
    <x v="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music/rock"/>
    <n v="40"/>
    <n v="203.63"/>
    <x v="7"/>
    <x v="1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music/rock"/>
    <n v="13"/>
    <n v="188.31"/>
    <x v="7"/>
    <x v="1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theater/plays"/>
    <n v="16.399999999999999"/>
    <n v="146.65"/>
    <x v="6"/>
    <x v="11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documentary"/>
    <n v="22.5"/>
    <n v="109.19"/>
    <x v="5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photography/photobooks"/>
    <n v="20.329999999999998"/>
    <n v="59.25"/>
    <x v="2"/>
    <x v="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music/indie rock"/>
    <n v="0"/>
    <n v="97.9"/>
    <x v="7"/>
    <x v="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music/indie rock"/>
    <n v="16.760000000000002"/>
    <n v="70"/>
    <x v="7"/>
    <x v="12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technology/hardware"/>
    <n v="25"/>
    <n v="72.87"/>
    <x v="0"/>
    <x v="0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publishing/radio &amp; podcasts"/>
    <n v="12.5"/>
    <n v="146.35"/>
    <x v="1"/>
    <x v="2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technology/space exploration"/>
    <n v="0"/>
    <n v="67.91"/>
    <x v="0"/>
    <x v="4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music/indie rock"/>
    <n v="0"/>
    <n v="169.85"/>
    <x v="7"/>
    <x v="1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technology/space exploration"/>
    <n v="113.64"/>
    <n v="58.41"/>
    <x v="0"/>
    <x v="4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documentary"/>
    <n v="1"/>
    <n v="119.99"/>
    <x v="5"/>
    <x v="8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documentary"/>
    <n v="17.25"/>
    <n v="99.86"/>
    <x v="5"/>
    <x v="8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technology/wearables"/>
    <n v="15.2"/>
    <n v="90.58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technology/hardware"/>
    <n v="110.64"/>
    <n v="117.77"/>
    <x v="0"/>
    <x v="0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technology/hardware"/>
    <n v="0"/>
    <n v="86.55"/>
    <x v="0"/>
    <x v="0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photography/photobooks"/>
    <n v="0"/>
    <n v="71.900000000000006"/>
    <x v="2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music/rock"/>
    <n v="25.5"/>
    <n v="129.82"/>
    <x v="7"/>
    <x v="1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photography/photobooks"/>
    <n v="38.479999999999997"/>
    <n v="44.91"/>
    <x v="2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documentary"/>
    <n v="28.2"/>
    <n v="40.76"/>
    <x v="5"/>
    <x v="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theater/spaces"/>
    <n v="61.5"/>
    <n v="103.52"/>
    <x v="6"/>
    <x v="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theater/plays"/>
    <n v="1"/>
    <n v="125.45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documentary"/>
    <n v="0"/>
    <n v="246.61"/>
    <x v="5"/>
    <x v="8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theater/plays"/>
    <n v="39.57"/>
    <n v="79.400000000000006"/>
    <x v="6"/>
    <x v="11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technology/hardware"/>
    <n v="0"/>
    <n v="86.14"/>
    <x v="0"/>
    <x v="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music/rock"/>
    <n v="0"/>
    <n v="193.05"/>
    <x v="7"/>
    <x v="1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photography/photobooks"/>
    <n v="88.8"/>
    <n v="84.02"/>
    <x v="2"/>
    <x v="3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photography/photobooks"/>
    <n v="55.46"/>
    <n v="139.83000000000001"/>
    <x v="2"/>
    <x v="3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documentary"/>
    <n v="87.14"/>
    <n v="109.82"/>
    <x v="5"/>
    <x v="8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documentary"/>
    <n v="10"/>
    <n v="139.53"/>
    <x v="5"/>
    <x v="8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games/tabletop games"/>
    <n v="51.22"/>
    <n v="347.85"/>
    <x v="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technology/makerspaces"/>
    <n v="13.55"/>
    <n v="68.239999999999995"/>
    <x v="0"/>
    <x v="2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music/rock"/>
    <n v="66.52"/>
    <n v="239.94"/>
    <x v="7"/>
    <x v="1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games/tabletop games"/>
    <n v="50"/>
    <n v="287.31"/>
    <x v="3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technology/wearables"/>
    <n v="0"/>
    <n v="86.85"/>
    <x v="0"/>
    <x v="1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technology/space exploration"/>
    <n v="0"/>
    <n v="81.849999999999994"/>
    <x v="0"/>
    <x v="4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theater/spaces"/>
    <n v="71.67"/>
    <n v="42.87"/>
    <x v="6"/>
    <x v="9"/>
  </r>
  <r>
    <n v="490"/>
    <s v="PROJECT IS CANCELLED"/>
    <s v="Cancelled"/>
    <x v="28"/>
    <n v="0"/>
    <x v="2"/>
    <x v="0"/>
    <s v="USD"/>
    <n v="1345677285"/>
    <n v="1343085285"/>
    <b v="0"/>
    <n v="0"/>
    <b v="0"/>
    <s v="games/tabletop games"/>
    <n v="0"/>
    <n v="709.42"/>
    <x v="3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documentary"/>
    <n v="0"/>
    <n v="161.26"/>
    <x v="5"/>
    <x v="8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theater/plays"/>
    <n v="0"/>
    <n v="41.78"/>
    <x v="6"/>
    <x v="11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theater/plays"/>
    <n v="0"/>
    <n v="89.89"/>
    <x v="6"/>
    <x v="11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theater/spaces"/>
    <n v="10.33"/>
    <n v="45.05"/>
    <x v="6"/>
    <x v="9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theater/plays"/>
    <n v="0"/>
    <n v="42.86"/>
    <x v="6"/>
    <x v="11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technology/hardware"/>
    <n v="1"/>
    <n v="54.08"/>
    <x v="0"/>
    <x v="0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photography/photobooks"/>
    <n v="10"/>
    <n v="103.22"/>
    <x v="2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music/rock"/>
    <n v="136.09"/>
    <n v="40.4"/>
    <x v="7"/>
    <x v="1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music/indie rock"/>
    <n v="73.459999999999994"/>
    <n v="116.86"/>
    <x v="7"/>
    <x v="12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theater/musical"/>
    <n v="53.75"/>
    <n v="115.51"/>
    <x v="6"/>
    <x v="19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documentary"/>
    <n v="0"/>
    <n v="104.31"/>
    <x v="5"/>
    <x v="8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music/rock"/>
    <n v="57.5"/>
    <n v="69.77"/>
    <x v="7"/>
    <x v="1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photography/photobooks"/>
    <n v="12.67"/>
    <n v="43.02"/>
    <x v="2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theater/plays"/>
    <n v="67"/>
    <n v="58.54"/>
    <x v="6"/>
    <x v="11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photography/photobooks"/>
    <n v="3.71"/>
    <n v="111.8"/>
    <x v="2"/>
    <x v="3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photography/photobooks"/>
    <n v="250"/>
    <n v="46.23"/>
    <x v="2"/>
    <x v="3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theater/plays"/>
    <n v="64"/>
    <n v="144.69"/>
    <x v="6"/>
    <x v="11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theater/plays"/>
    <n v="133.33000000000001"/>
    <n v="88.85"/>
    <x v="6"/>
    <x v="11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documentary"/>
    <n v="10"/>
    <n v="81.75"/>
    <x v="5"/>
    <x v="8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technology/wearables"/>
    <n v="0"/>
    <n v="71.430000000000007"/>
    <x v="0"/>
    <x v="1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theater/plays"/>
    <n v="30"/>
    <n v="104.26"/>
    <x v="6"/>
    <x v="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theater/plays"/>
    <n v="5.5"/>
    <n v="90.62"/>
    <x v="6"/>
    <x v="11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music/rock"/>
    <n v="102.38"/>
    <n v="157.33000000000001"/>
    <x v="7"/>
    <x v="1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theater/plays"/>
    <n v="16.670000000000002"/>
    <n v="105.18"/>
    <x v="6"/>
    <x v="11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television"/>
    <n v="725.03"/>
    <n v="58.72"/>
    <x v="5"/>
    <x v="16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photography/photobooks"/>
    <n v="0"/>
    <n v="81.63"/>
    <x v="2"/>
    <x v="3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documentary"/>
    <n v="68.33"/>
    <n v="56.46"/>
    <x v="5"/>
    <x v="8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theater/plays"/>
    <n v="0"/>
    <n v="140.1"/>
    <x v="6"/>
    <x v="11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ood/small batch"/>
    <n v="39.229999999999997"/>
    <n v="224.85"/>
    <x v="4"/>
    <x v="7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music/rock"/>
    <n v="150.15"/>
    <n v="181.13"/>
    <x v="7"/>
    <x v="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publishing/radio &amp; podcasts"/>
    <n v="93.43"/>
    <n v="711.04"/>
    <x v="1"/>
    <x v="2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food/small batch"/>
    <n v="110.97"/>
    <n v="65.88"/>
    <x v="4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71.790000000000006"/>
    <n v="75.19"/>
    <x v="6"/>
    <x v="11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29.26"/>
    <n v="133.13999999999999"/>
    <x v="6"/>
    <x v="11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music/rock"/>
    <n v="1000"/>
    <n v="55.2"/>
    <x v="7"/>
    <x v="1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spaces"/>
    <n v="74.349999999999994"/>
    <n v="86.16"/>
    <x v="6"/>
    <x v="9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games/tabletop games"/>
    <n v="63.83"/>
    <n v="92.32"/>
    <x v="3"/>
    <x v="5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film &amp; video/documentary"/>
    <n v="44.33"/>
    <n v="160.16"/>
    <x v="5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film &amp; video/television"/>
    <n v="86.94"/>
    <n v="45.6"/>
    <x v="5"/>
    <x v="1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echnology/wearables"/>
    <n v="126.55"/>
    <n v="183.29"/>
    <x v="0"/>
    <x v="1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music/rock"/>
    <n v="129.03"/>
    <n v="125.79"/>
    <x v="7"/>
    <x v="15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71.239999999999995"/>
    <n v="57.65"/>
    <x v="6"/>
    <x v="11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music/rock"/>
    <n v="117.88"/>
    <n v="78.66"/>
    <x v="7"/>
    <x v="1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echnology/wearables"/>
    <n v="327.08"/>
    <n v="91.48"/>
    <x v="0"/>
    <x v="1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games/video games"/>
    <n v="34.75"/>
    <n v="68.099999999999994"/>
    <x v="3"/>
    <x v="18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echnology/hardware"/>
    <n v="100.06"/>
    <n v="48.09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film &amp; video/documentary"/>
    <n v="40.85"/>
    <n v="202.42"/>
    <x v="5"/>
    <x v="8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film &amp; video/television"/>
    <n v="252.02"/>
    <n v="216.75"/>
    <x v="5"/>
    <x v="1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echnology/hardware"/>
    <n v="25.16"/>
    <n v="110.07"/>
    <x v="0"/>
    <x v="0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arables"/>
    <n v="1"/>
    <n v="4.83"/>
    <x v="0"/>
    <x v="1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music/rock"/>
    <n v="25"/>
    <n v="50.17"/>
    <x v="7"/>
    <x v="1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music/rock"/>
    <n v="1"/>
    <n v="35.83"/>
    <x v="7"/>
    <x v="15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hardware"/>
    <n v="35"/>
    <n v="11.77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photography/photobooks"/>
    <n v="3"/>
    <n v="40.78"/>
    <x v="2"/>
    <x v="3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film &amp; video/documentary"/>
    <n v="402.71"/>
    <n v="3"/>
    <x v="5"/>
    <x v="8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games/tabletop games"/>
    <n v="26"/>
    <n v="16.63"/>
    <x v="3"/>
    <x v="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0"/>
    <x v="2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music/classical music"/>
    <n v="9"/>
    <n v="52"/>
    <x v="7"/>
    <x v="25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publishing/nonfiction"/>
    <n v="8.5"/>
    <n v="0"/>
    <x v="1"/>
    <x v="1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games/tabletop games"/>
    <n v="8.75"/>
    <n v="4.8"/>
    <x v="3"/>
    <x v="5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games/tabletop games"/>
    <n v="135.04"/>
    <n v="51.88"/>
    <x v="3"/>
    <x v="5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photography/photobooks"/>
    <n v="0"/>
    <n v="71.25"/>
    <x v="2"/>
    <x v="3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music/rock"/>
    <n v="20.5"/>
    <n v="0"/>
    <x v="7"/>
    <x v="15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film &amp; video/documentary"/>
    <n v="64.36"/>
    <n v="62.5"/>
    <x v="5"/>
    <x v="8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photography/photobooks"/>
    <n v="0"/>
    <n v="1"/>
    <x v="2"/>
    <x v="3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music/rock"/>
    <n v="200"/>
    <n v="0"/>
    <x v="7"/>
    <x v="15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arables"/>
    <n v="68.3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publishing/nonfiction"/>
    <n v="0"/>
    <n v="170.55"/>
    <x v="1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food/small batch"/>
    <n v="50"/>
    <n v="0"/>
    <x v="4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games/tabletop games"/>
    <n v="4"/>
    <n v="5"/>
    <x v="3"/>
    <x v="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photography/photobooks"/>
    <n v="27.5"/>
    <n v="0"/>
    <x v="2"/>
    <x v="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heater/plays"/>
    <n v="0"/>
    <n v="393.59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heater/spaces"/>
    <n v="34"/>
    <n v="5"/>
    <x v="6"/>
    <x v="9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hardware"/>
    <n v="1"/>
    <n v="50"/>
    <x v="0"/>
    <x v="0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photography/photobooks"/>
    <n v="0"/>
    <n v="1"/>
    <x v="2"/>
    <x v="3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film &amp; video/documentary"/>
    <n v="1"/>
    <n v="47.88"/>
    <x v="5"/>
    <x v="8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film &amp; video/documentary"/>
    <n v="0"/>
    <n v="5"/>
    <x v="5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film &amp; video/documentary"/>
    <n v="49"/>
    <n v="20.5"/>
    <x v="5"/>
    <x v="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arables"/>
    <n v="20"/>
    <n v="9"/>
    <x v="0"/>
    <x v="1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film &amp; video/shorts"/>
    <n v="142"/>
    <n v="56.57"/>
    <x v="5"/>
    <x v="2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53"/>
    <n v="0"/>
    <x v="0"/>
    <x v="26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heater/plays"/>
    <n v="0"/>
    <n v="40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publishing/nonfiction"/>
    <n v="38.44"/>
    <n v="13"/>
    <x v="1"/>
    <x v="1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heater/plays"/>
    <n v="20"/>
    <n v="16.399999999999999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arables"/>
    <n v="64.75"/>
    <n v="22.5"/>
    <x v="0"/>
    <x v="1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heater/spaces"/>
    <n v="1"/>
    <n v="20.329999999999998"/>
    <x v="6"/>
    <x v="9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heater/plays"/>
    <n v="10"/>
    <n v="0"/>
    <x v="6"/>
    <x v="11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film &amp; video/documentary"/>
    <n v="2"/>
    <n v="16.760000000000002"/>
    <x v="5"/>
    <x v="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hardware"/>
    <n v="35"/>
    <n v="25"/>
    <x v="0"/>
    <x v="0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heater/plays"/>
    <n v="1"/>
    <n v="12.5"/>
    <x v="6"/>
    <x v="11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music/rock"/>
    <n v="0"/>
    <n v="0"/>
    <x v="7"/>
    <x v="15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heater/plays"/>
    <n v="0"/>
    <n v="0"/>
    <x v="6"/>
    <x v="11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arables"/>
    <n v="1"/>
    <n v="113.64"/>
    <x v="0"/>
    <x v="1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music/rock"/>
    <n v="5"/>
    <n v="1"/>
    <x v="7"/>
    <x v="15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photography/photobooks"/>
    <n v="0"/>
    <n v="17.25"/>
    <x v="2"/>
    <x v="3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music/rock"/>
    <n v="14"/>
    <n v="15.2"/>
    <x v="7"/>
    <x v="15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hardware"/>
    <n v="389.29"/>
    <n v="110.64"/>
    <x v="0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heater/plays"/>
    <n v="150.5"/>
    <n v="0"/>
    <x v="6"/>
    <x v="11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heater/plays"/>
    <n v="1"/>
    <n v="0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heater/spaces"/>
    <n v="24.78"/>
    <n v="25.5"/>
    <x v="6"/>
    <x v="9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heater/plays"/>
    <n v="30.5"/>
    <n v="38.479999999999997"/>
    <x v="6"/>
    <x v="1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heater/plays"/>
    <n v="250"/>
    <n v="28.2"/>
    <x v="6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photography/photobooks"/>
    <n v="16.43"/>
    <n v="61.5"/>
    <x v="2"/>
    <x v="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heater/plays"/>
    <n v="13"/>
    <n v="1"/>
    <x v="6"/>
    <x v="11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film &amp; video/documentary"/>
    <n v="53.25"/>
    <n v="0"/>
    <x v="5"/>
    <x v="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heater/spaces"/>
    <n v="3"/>
    <n v="39.57"/>
    <x v="6"/>
    <x v="9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hardware"/>
    <n v="10"/>
    <n v="0"/>
    <x v="0"/>
    <x v="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space exploration"/>
    <n v="121.43"/>
    <n v="0"/>
    <x v="0"/>
    <x v="4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heater/plays"/>
    <n v="15.5"/>
    <n v="88.8"/>
    <x v="6"/>
    <x v="11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film &amp; video/television"/>
    <n v="100"/>
    <n v="55.46"/>
    <x v="5"/>
    <x v="16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music/metal"/>
    <n v="23.33"/>
    <n v="87.14"/>
    <x v="7"/>
    <x v="2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film &amp; video/television"/>
    <n v="0"/>
    <n v="10"/>
    <x v="5"/>
    <x v="16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film &amp; video/documentary"/>
    <n v="45.39"/>
    <n v="51.22"/>
    <x v="5"/>
    <x v="8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photography/photobooks"/>
    <n v="0"/>
    <n v="13.55"/>
    <x v="2"/>
    <x v="3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film &amp; video/television"/>
    <n v="16.38"/>
    <n v="66.52"/>
    <x v="5"/>
    <x v="16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heater/plays"/>
    <n v="10"/>
    <n v="50"/>
    <x v="6"/>
    <x v="11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film &amp; video/documentary"/>
    <n v="0"/>
    <n v="0"/>
    <x v="5"/>
    <x v="8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heater/spaces"/>
    <n v="292.2"/>
    <n v="0"/>
    <x v="6"/>
    <x v="9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games/tabletop games"/>
    <n v="5"/>
    <n v="71.67"/>
    <x v="3"/>
    <x v="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film &amp; video/drama"/>
    <n v="0"/>
    <n v="0"/>
    <x v="5"/>
    <x v="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photography/photobooks"/>
    <n v="0"/>
    <n v="0"/>
    <x v="2"/>
    <x v="3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heater/plays"/>
    <n v="0"/>
    <n v="0"/>
    <x v="6"/>
    <x v="11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arables"/>
    <n v="105.93"/>
    <n v="0"/>
    <x v="0"/>
    <x v="1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music/rock"/>
    <n v="0"/>
    <n v="10.33"/>
    <x v="7"/>
    <x v="15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arables"/>
    <n v="0"/>
    <n v="0"/>
    <x v="0"/>
    <x v="1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heater/plays"/>
    <n v="0"/>
    <n v="1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hardware"/>
    <n v="20"/>
    <n v="10"/>
    <x v="0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games/tabletop games"/>
    <n v="0"/>
    <n v="136.09"/>
    <x v="3"/>
    <x v="5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music/electronic music"/>
    <n v="1"/>
    <n v="73.459999999999994"/>
    <x v="7"/>
    <x v="1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arables"/>
    <n v="300"/>
    <n v="53.75"/>
    <x v="0"/>
    <x v="1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film &amp; video/documentary"/>
    <n v="87"/>
    <n v="0"/>
    <x v="5"/>
    <x v="8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music/rock"/>
    <n v="37.89"/>
    <n v="57.5"/>
    <x v="7"/>
    <x v="15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film &amp; video/television"/>
    <n v="0"/>
    <n v="12.67"/>
    <x v="5"/>
    <x v="16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film &amp; video/television"/>
    <n v="0"/>
    <n v="67"/>
    <x v="5"/>
    <x v="16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photography/photobooks"/>
    <n v="0"/>
    <n v="3.71"/>
    <x v="2"/>
    <x v="3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hardware"/>
    <n v="111.41"/>
    <n v="250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food/small batch"/>
    <n v="90"/>
    <n v="64"/>
    <x v="4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food/small batch"/>
    <n v="0"/>
    <n v="133.33000000000001"/>
    <x v="4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heater/plays"/>
    <n v="116.67"/>
    <n v="10"/>
    <x v="6"/>
    <x v="11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space exploration"/>
    <n v="10"/>
    <n v="0"/>
    <x v="0"/>
    <x v="4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music/rock"/>
    <n v="76.67"/>
    <n v="30"/>
    <x v="7"/>
    <x v="15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arables"/>
    <n v="0"/>
    <n v="5.5"/>
    <x v="0"/>
    <x v="1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heater/plays"/>
    <n v="49.8"/>
    <n v="102.38"/>
    <x v="6"/>
    <x v="11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heater/spaces"/>
    <n v="1"/>
    <n v="16.670000000000002"/>
    <x v="6"/>
    <x v="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games/tabletop games"/>
    <n v="2"/>
    <n v="725.03"/>
    <x v="3"/>
    <x v="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music/rock"/>
    <n v="4"/>
    <n v="0"/>
    <x v="7"/>
    <x v="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music/indie rock"/>
    <n v="0"/>
    <n v="68.33"/>
    <x v="7"/>
    <x v="12"/>
  </r>
  <r>
    <n v="638"/>
    <s v="W (Canceled)"/>
    <s v="O0"/>
    <x v="61"/>
    <n v="18"/>
    <x v="1"/>
    <x v="12"/>
    <s v="EUR"/>
    <n v="1490447662"/>
    <n v="1485267262"/>
    <b v="0"/>
    <n v="6"/>
    <b v="0"/>
    <s v="theater/plays"/>
    <n v="3"/>
    <n v="0"/>
    <x v="6"/>
    <x v="11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music/rock"/>
    <n v="1"/>
    <n v="39.229999999999997"/>
    <x v="7"/>
    <x v="1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publishing/nonfiction"/>
    <n v="50.5"/>
    <n v="150.15"/>
    <x v="1"/>
    <x v="17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heater/plays"/>
    <n v="151.32"/>
    <n v="93.43"/>
    <x v="6"/>
    <x v="1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games/tabletop games"/>
    <n v="134.36000000000001"/>
    <n v="110.97"/>
    <x v="3"/>
    <x v="5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film &amp; video/documentary"/>
    <n v="174.03"/>
    <n v="71.790000000000006"/>
    <x v="5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hardware"/>
    <n v="73.489999999999995"/>
    <n v="29.26"/>
    <x v="0"/>
    <x v="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film &amp; video/documentary"/>
    <n v="23.52"/>
    <n v="1000"/>
    <x v="5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heater/spaces"/>
    <n v="39.07"/>
    <n v="74.349999999999994"/>
    <x v="6"/>
    <x v="9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photography/photobooks"/>
    <n v="125.94"/>
    <n v="63.83"/>
    <x v="2"/>
    <x v="3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music/electronic music"/>
    <n v="1644"/>
    <n v="44.33"/>
    <x v="7"/>
    <x v="13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music/rock"/>
    <n v="42.67"/>
    <n v="86.94"/>
    <x v="7"/>
    <x v="15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heater/plays"/>
    <n v="35.130000000000003"/>
    <n v="126.55"/>
    <x v="6"/>
    <x v="11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film &amp; video/shorts"/>
    <n v="239.35"/>
    <n v="129.03"/>
    <x v="5"/>
    <x v="27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film &amp; video/television"/>
    <n v="107.64"/>
    <n v="71.239999999999995"/>
    <x v="5"/>
    <x v="1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music/indie rock"/>
    <n v="95.83"/>
    <n v="117.88"/>
    <x v="7"/>
    <x v="12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heater/plays"/>
    <n v="31.66"/>
    <n v="327.08"/>
    <x v="6"/>
    <x v="11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heater/plays"/>
    <n v="42.89"/>
    <n v="34.75"/>
    <x v="6"/>
    <x v="11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makerspaces"/>
    <n v="122.74"/>
    <n v="100.06"/>
    <x v="0"/>
    <x v="24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hardware"/>
    <n v="190.45"/>
    <n v="40.85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music/pop"/>
    <n v="109.34"/>
    <n v="252.02"/>
    <x v="7"/>
    <x v="22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photography/photobooks"/>
    <n v="143.66999999999999"/>
    <n v="25.16"/>
    <x v="2"/>
    <x v="3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games/tabletop games"/>
    <n v="84.94"/>
    <n v="1"/>
    <x v="3"/>
    <x v="5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0.56"/>
    <n v="25"/>
    <x v="0"/>
    <x v="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film &amp; video/documentary"/>
    <n v="39"/>
    <n v="1"/>
    <x v="5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games/tabletop games"/>
    <n v="100"/>
    <n v="35"/>
    <x v="3"/>
    <x v="5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food/small batch"/>
    <n v="31.17"/>
    <n v="3"/>
    <x v="4"/>
    <x v="7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heater/plays"/>
    <n v="155.33000000000001"/>
    <n v="402.71"/>
    <x v="6"/>
    <x v="1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music/electronic music"/>
    <n v="2"/>
    <n v="26"/>
    <x v="7"/>
    <x v="1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space exploration"/>
    <n v="178.93"/>
    <n v="0"/>
    <x v="0"/>
    <x v="4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games/tabletop games"/>
    <n v="27.36"/>
    <n v="9"/>
    <x v="3"/>
    <x v="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heater/plays"/>
    <n v="1536.25"/>
    <n v="8.5"/>
    <x v="6"/>
    <x v="11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food/small batch"/>
    <n v="85"/>
    <n v="8.75"/>
    <x v="4"/>
    <x v="7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788.53"/>
    <n v="135.04"/>
    <x v="0"/>
    <x v="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publishing/nonfiction"/>
    <n v="50.3"/>
    <n v="0"/>
    <x v="1"/>
    <x v="17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film &amp; video/documentary"/>
    <n v="68.33"/>
    <n v="20.5"/>
    <x v="5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music/rock"/>
    <n v="7.5"/>
    <n v="64.36"/>
    <x v="7"/>
    <x v="15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heater/plays"/>
    <n v="34.270000000000003"/>
    <n v="0"/>
    <x v="6"/>
    <x v="11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publishing/nonfiction"/>
    <n v="61.29"/>
    <n v="200"/>
    <x v="1"/>
    <x v="17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music/indie rock"/>
    <n v="133.25"/>
    <n v="68.3"/>
    <x v="7"/>
    <x v="1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heater/plays"/>
    <n v="65.180000000000007"/>
    <n v="0"/>
    <x v="6"/>
    <x v="11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music/electronic music"/>
    <n v="93.9"/>
    <n v="50"/>
    <x v="7"/>
    <x v="13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film &amp; video/documentary"/>
    <n v="150.65"/>
    <n v="4"/>
    <x v="5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film &amp; video/documentary"/>
    <n v="1"/>
    <n v="27.5"/>
    <x v="5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music/rock"/>
    <n v="13.25"/>
    <n v="0"/>
    <x v="7"/>
    <x v="1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heater/plays"/>
    <n v="99.33"/>
    <n v="34"/>
    <x v="6"/>
    <x v="11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music/rock"/>
    <n v="177.39"/>
    <n v="1"/>
    <x v="7"/>
    <x v="15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hardware"/>
    <n v="55.3"/>
    <n v="0"/>
    <x v="0"/>
    <x v="0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music/rock"/>
    <n v="0"/>
    <n v="1"/>
    <x v="7"/>
    <x v="15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film &amp; video/television"/>
    <n v="591.66999999999996"/>
    <n v="0"/>
    <x v="5"/>
    <x v="16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heater/spaces"/>
    <n v="405.5"/>
    <n v="49"/>
    <x v="6"/>
    <x v="9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music/indie rock"/>
    <n v="343.15"/>
    <n v="20"/>
    <x v="7"/>
    <x v="12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heater/plays"/>
    <n v="72.59"/>
    <n v="142"/>
    <x v="6"/>
    <x v="11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film &amp; video/documentary"/>
    <n v="26"/>
    <n v="53"/>
    <x v="5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film &amp; video/documentary"/>
    <n v="6.5"/>
    <n v="0"/>
    <x v="5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heater/plays"/>
    <n v="119.39"/>
    <n v="38.44"/>
    <x v="6"/>
    <x v="11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heater/plays"/>
    <n v="84.29"/>
    <n v="20"/>
    <x v="6"/>
    <x v="1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film &amp; video/television"/>
    <n v="90.86"/>
    <n v="64.75"/>
    <x v="5"/>
    <x v="16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photography/photobooks"/>
    <n v="1"/>
    <n v="1"/>
    <x v="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heater/musical"/>
    <n v="20.34"/>
    <n v="10"/>
    <x v="6"/>
    <x v="1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music/rock"/>
    <n v="530.69000000000005"/>
    <n v="2"/>
    <x v="7"/>
    <x v="15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heater/plays"/>
    <n v="120.39"/>
    <n v="35"/>
    <x v="6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music/rock"/>
    <n v="13"/>
    <n v="1"/>
    <x v="7"/>
    <x v="15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publishing/nonfiction"/>
    <n v="291.33"/>
    <n v="0"/>
    <x v="1"/>
    <x v="17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music/indie rock"/>
    <n v="124.92"/>
    <n v="0"/>
    <x v="7"/>
    <x v="1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music/indie rock"/>
    <n v="119.57"/>
    <n v="1"/>
    <x v="7"/>
    <x v="12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heater/plays"/>
    <n v="120.25"/>
    <n v="5"/>
    <x v="6"/>
    <x v="11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heater/plays"/>
    <n v="195.4"/>
    <n v="0"/>
    <x v="6"/>
    <x v="11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music/rock"/>
    <n v="0"/>
    <n v="14"/>
    <x v="7"/>
    <x v="15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heater/plays"/>
    <n v="117.7"/>
    <n v="389.29"/>
    <x v="6"/>
    <x v="11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film &amp; video/documentary"/>
    <n v="23.95"/>
    <n v="150.5"/>
    <x v="5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heater/plays"/>
    <n v="30.5"/>
    <n v="1"/>
    <x v="6"/>
    <x v="11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film &amp; video/television"/>
    <n v="0"/>
    <n v="24.78"/>
    <x v="5"/>
    <x v="16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heater/musical"/>
    <n v="99.97"/>
    <n v="30.5"/>
    <x v="6"/>
    <x v="19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heater/spaces"/>
    <n v="26.25"/>
    <n v="250"/>
    <x v="6"/>
    <x v="9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heater/plays"/>
    <n v="199"/>
    <n v="16.43"/>
    <x v="6"/>
    <x v="11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music/pop"/>
    <n v="80.319999999999993"/>
    <n v="13"/>
    <x v="7"/>
    <x v="2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photography/photobooks"/>
    <n v="115.75"/>
    <n v="53.25"/>
    <x v="2"/>
    <x v="3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music/rock"/>
    <n v="44.69"/>
    <n v="3"/>
    <x v="7"/>
    <x v="15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heater/plays"/>
    <n v="76.25"/>
    <n v="10"/>
    <x v="6"/>
    <x v="11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heater/plays"/>
    <n v="22.5"/>
    <n v="121.43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film &amp; video/documentary"/>
    <n v="19.399999999999999"/>
    <n v="15.5"/>
    <x v="5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technology/hardware"/>
    <n v="66.709999999999994"/>
    <n v="100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music/faith"/>
    <n v="84.14"/>
    <n v="23.33"/>
    <x v="7"/>
    <x v="14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theater/plays"/>
    <n v="215.73"/>
    <n v="0"/>
    <x v="6"/>
    <x v="11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theater/plays"/>
    <n v="54.69"/>
    <n v="45.39"/>
    <x v="6"/>
    <x v="11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theater/plays"/>
    <n v="51.63"/>
    <n v="0"/>
    <x v="6"/>
    <x v="11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theater/plays"/>
    <n v="143.36000000000001"/>
    <n v="16.38"/>
    <x v="6"/>
    <x v="11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music/classical music"/>
    <n v="72.430000000000007"/>
    <n v="10"/>
    <x v="7"/>
    <x v="25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music/rock"/>
    <n v="36.53"/>
    <n v="0"/>
    <x v="7"/>
    <x v="15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60.9"/>
    <n v="292.2"/>
    <x v="1"/>
    <x v="1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music/rock"/>
    <n v="43.55"/>
    <n v="5"/>
    <x v="7"/>
    <x v="15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theater/spaces"/>
    <n v="99.77"/>
    <n v="0"/>
    <x v="6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games/mobile games"/>
    <n v="88.73"/>
    <n v="0"/>
    <x v="3"/>
    <x v="2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technology/hardware"/>
    <n v="4.92"/>
    <n v="0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theater/plays"/>
    <n v="17.82"/>
    <n v="105.93"/>
    <x v="6"/>
    <x v="11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film &amp; video/documentary"/>
    <n v="187.19"/>
    <n v="0"/>
    <x v="5"/>
    <x v="8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radio &amp; podcasts"/>
    <n v="234.81"/>
    <n v="0"/>
    <x v="1"/>
    <x v="2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hotography/photobooks"/>
    <n v="105.05"/>
    <n v="0"/>
    <x v="2"/>
    <x v="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music/rock"/>
    <n v="56.67"/>
    <n v="20"/>
    <x v="7"/>
    <x v="15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theater/plays"/>
    <n v="39.049999999999997"/>
    <n v="0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theater/plays"/>
    <n v="68.349999999999994"/>
    <n v="1"/>
    <x v="6"/>
    <x v="11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69.58"/>
    <n v="300"/>
    <x v="1"/>
    <x v="17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music/rock"/>
    <n v="141.41999999999999"/>
    <n v="87"/>
    <x v="7"/>
    <x v="1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hotography/photobooks"/>
    <n v="67.39"/>
    <n v="37.89"/>
    <x v="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hotography/photobooks"/>
    <n v="54.27"/>
    <n v="0"/>
    <x v="2"/>
    <x v="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hotography/photobooks"/>
    <n v="82.52"/>
    <n v="0"/>
    <x v="2"/>
    <x v="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theater/plays"/>
    <n v="53.73"/>
    <n v="0"/>
    <x v="6"/>
    <x v="11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hotography/photobooks"/>
    <n v="34.21"/>
    <n v="111.41"/>
    <x v="2"/>
    <x v="3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hotography/photobooks"/>
    <n v="127.33"/>
    <n v="90"/>
    <x v="2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film &amp; video/documentary"/>
    <n v="45.57"/>
    <n v="0"/>
    <x v="5"/>
    <x v="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music/indie rock"/>
    <n v="95.96"/>
    <n v="116.67"/>
    <x v="7"/>
    <x v="1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music/rock"/>
    <n v="77.27"/>
    <n v="10"/>
    <x v="7"/>
    <x v="15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hotography/photobooks"/>
    <n v="57.34"/>
    <n v="76.67"/>
    <x v="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games/tabletop games"/>
    <n v="53.19"/>
    <n v="0"/>
    <x v="3"/>
    <x v="5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music/indie rock"/>
    <n v="492.31"/>
    <n v="49.8"/>
    <x v="7"/>
    <x v="12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film &amp; video/documentary"/>
    <n v="42.35"/>
    <n v="1"/>
    <x v="5"/>
    <x v="8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music/indie rock"/>
    <n v="37.47"/>
    <n v="2"/>
    <x v="7"/>
    <x v="12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theater/spaces"/>
    <n v="37.450000000000003"/>
    <n v="4"/>
    <x v="6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music/rock"/>
    <n v="33.06"/>
    <n v="0"/>
    <x v="7"/>
    <x v="15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music/rock"/>
    <n v="134.21"/>
    <n v="3"/>
    <x v="7"/>
    <x v="15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theater/plays"/>
    <n v="51.47"/>
    <n v="1"/>
    <x v="6"/>
    <x v="11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hotography/photobooks"/>
    <n v="0"/>
    <n v="50.5"/>
    <x v="2"/>
    <x v="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hotography/photobooks"/>
    <n v="39.17"/>
    <n v="151.32"/>
    <x v="2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film &amp; video/television"/>
    <n v="0"/>
    <n v="134.36000000000001"/>
    <x v="5"/>
    <x v="16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film &amp; video/documentary"/>
    <n v="5"/>
    <n v="174.03"/>
    <x v="5"/>
    <x v="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technology/hardware"/>
    <n v="0"/>
    <n v="73.489999999999995"/>
    <x v="0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games/tabletop games"/>
    <n v="57.3"/>
    <n v="23.52"/>
    <x v="3"/>
    <x v="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film &amp; video/documentary"/>
    <n v="0"/>
    <n v="39.07"/>
    <x v="5"/>
    <x v="8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technology/wearables"/>
    <n v="59"/>
    <n v="125.94"/>
    <x v="0"/>
    <x v="1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music/rock"/>
    <n v="0"/>
    <n v="1644"/>
    <x v="7"/>
    <x v="15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technology/wearables"/>
    <n v="31.85"/>
    <n v="42.67"/>
    <x v="0"/>
    <x v="1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film &amp; video/drama"/>
    <n v="0"/>
    <n v="35.130000000000003"/>
    <x v="5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games/tabletop games"/>
    <n v="10"/>
    <n v="239.35"/>
    <x v="3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music/indie rock"/>
    <n v="50"/>
    <n v="107.64"/>
    <x v="7"/>
    <x v="1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theater/spaces"/>
    <n v="16"/>
    <n v="95.83"/>
    <x v="6"/>
    <x v="9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film &amp; video/television"/>
    <n v="39"/>
    <n v="31.66"/>
    <x v="5"/>
    <x v="16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theater/plays"/>
    <n v="34"/>
    <n v="42.89"/>
    <x v="6"/>
    <x v="11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music/indie rock"/>
    <n v="63.12"/>
    <n v="122.74"/>
    <x v="7"/>
    <x v="12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film &amp; video/documentary"/>
    <n v="7"/>
    <n v="190.45"/>
    <x v="5"/>
    <x v="8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music/faith"/>
    <n v="2"/>
    <n v="109.34"/>
    <x v="7"/>
    <x v="14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theater/musical"/>
    <n v="66.67"/>
    <n v="143.66999999999999"/>
    <x v="6"/>
    <x v="1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theater/spaces"/>
    <n v="38.520000000000003"/>
    <n v="84.94"/>
    <x v="6"/>
    <x v="9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pop"/>
    <n v="42.61"/>
    <n v="10.56"/>
    <x v="7"/>
    <x v="22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theater/plays"/>
    <n v="50"/>
    <n v="39"/>
    <x v="6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games/tabletop games"/>
    <n v="63.49"/>
    <n v="100"/>
    <x v="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food/small batch"/>
    <n v="102.5"/>
    <n v="31.17"/>
    <x v="4"/>
    <x v="7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film &amp; video/documentary"/>
    <n v="31.14"/>
    <n v="155.33000000000001"/>
    <x v="5"/>
    <x v="8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technology/wearables"/>
    <n v="162.27000000000001"/>
    <n v="2"/>
    <x v="0"/>
    <x v="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theater/spaces"/>
    <n v="80.59"/>
    <n v="178.93"/>
    <x v="6"/>
    <x v="9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food/food trucks"/>
    <n v="59.85"/>
    <n v="27.36"/>
    <x v="4"/>
    <x v="29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film &amp; video/television"/>
    <n v="132.86000000000001"/>
    <n v="1536.25"/>
    <x v="5"/>
    <x v="16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food/small batch"/>
    <n v="92.55"/>
    <n v="85"/>
    <x v="4"/>
    <x v="7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film &amp; video/documentary"/>
    <n v="60.86"/>
    <n v="788.53"/>
    <x v="5"/>
    <x v="8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journalism/audio"/>
    <n v="41.85"/>
    <n v="50.3"/>
    <x v="8"/>
    <x v="30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theater/musical"/>
    <n v="88.33"/>
    <n v="68.33"/>
    <x v="6"/>
    <x v="19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film &amp; video/television"/>
    <n v="158.96"/>
    <n v="7.5"/>
    <x v="5"/>
    <x v="1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film &amp; video/television"/>
    <n v="85.05"/>
    <n v="34.270000000000003"/>
    <x v="5"/>
    <x v="16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theater/spaces"/>
    <n v="112.61"/>
    <n v="61.29"/>
    <x v="6"/>
    <x v="9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photography/photobooks"/>
    <n v="45.44"/>
    <n v="133.25"/>
    <x v="2"/>
    <x v="3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46.22"/>
    <n v="65.180000000000007"/>
    <x v="7"/>
    <x v="15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theater/spaces"/>
    <n v="178.61"/>
    <n v="93.9"/>
    <x v="6"/>
    <x v="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food/small batch"/>
    <n v="40.75"/>
    <n v="150.65"/>
    <x v="4"/>
    <x v="7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43.73"/>
    <n v="1"/>
    <x v="7"/>
    <x v="15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81.069999999999993"/>
    <n v="13.25"/>
    <x v="7"/>
    <x v="1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theater/plays"/>
    <n v="74.61"/>
    <n v="99.33"/>
    <x v="6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theater/spaces"/>
    <n v="305.56"/>
    <n v="177.39"/>
    <x v="6"/>
    <x v="9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film &amp; video/animation"/>
    <n v="58.33"/>
    <n v="55.3"/>
    <x v="5"/>
    <x v="23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technology/hardware"/>
    <n v="117.68"/>
    <n v="0"/>
    <x v="0"/>
    <x v="0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games/tabletop games"/>
    <n v="73.77"/>
    <n v="591.66999999999996"/>
    <x v="3"/>
    <x v="5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classical music"/>
    <n v="104.65"/>
    <n v="405.5"/>
    <x v="7"/>
    <x v="25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photography/photobooks"/>
    <n v="79.83"/>
    <n v="343.15"/>
    <x v="2"/>
    <x v="3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food/food trucks"/>
    <n v="58.33"/>
    <n v="72.59"/>
    <x v="4"/>
    <x v="29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theater/plays"/>
    <n v="86.67"/>
    <n v="26"/>
    <x v="6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theater/musical"/>
    <n v="27.61"/>
    <n v="6.5"/>
    <x v="6"/>
    <x v="19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theater/plays"/>
    <n v="25"/>
    <n v="119.39"/>
    <x v="6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theater/plays"/>
    <n v="45.46"/>
    <n v="84.29"/>
    <x v="6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pop"/>
    <n v="99.53"/>
    <n v="90.86"/>
    <x v="7"/>
    <x v="22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pop"/>
    <n v="39.31"/>
    <n v="1"/>
    <x v="7"/>
    <x v="2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theater/plays"/>
    <n v="89.42"/>
    <n v="20.34"/>
    <x v="6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photography/photobooks"/>
    <n v="28.68"/>
    <n v="530.69000000000005"/>
    <x v="2"/>
    <x v="3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publishing/translations"/>
    <n v="31.07"/>
    <n v="120.39"/>
    <x v="1"/>
    <x v="3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games/tabletop games"/>
    <n v="70.55"/>
    <n v="13"/>
    <x v="3"/>
    <x v="5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theater/musical"/>
    <n v="224.13"/>
    <n v="291.33"/>
    <x v="6"/>
    <x v="19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publishing/radio &amp; podcasts"/>
    <n v="51.81"/>
    <n v="124.92"/>
    <x v="1"/>
    <x v="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43.52"/>
    <n v="119.57"/>
    <x v="7"/>
    <x v="15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technology/hardware"/>
    <n v="39.82"/>
    <n v="120.25"/>
    <x v="0"/>
    <x v="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theater/plays"/>
    <n v="126.81"/>
    <n v="195.4"/>
    <x v="6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theater/plays"/>
    <n v="113.88"/>
    <n v="0"/>
    <x v="6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theater/plays"/>
    <n v="28.18"/>
    <n v="117.7"/>
    <x v="6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games/tabletop games"/>
    <n v="36.61"/>
    <n v="23.95"/>
    <x v="3"/>
    <x v="5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indie rock"/>
    <n v="32.5"/>
    <n v="30.5"/>
    <x v="7"/>
    <x v="12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pop"/>
    <n v="60.66"/>
    <n v="0"/>
    <x v="7"/>
    <x v="22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175"/>
    <n v="99.97"/>
    <x v="7"/>
    <x v="1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food/small batch"/>
    <n v="97.99"/>
    <n v="26.25"/>
    <x v="4"/>
    <x v="7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theater/plays"/>
    <n v="148.78"/>
    <n v="199"/>
    <x v="6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96.08"/>
    <n v="80.319999999999993"/>
    <x v="7"/>
    <x v="15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games/video games"/>
    <n v="58.63"/>
    <n v="115.75"/>
    <x v="3"/>
    <x v="18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games/video games"/>
    <n v="109.71"/>
    <n v="44.69"/>
    <x v="3"/>
    <x v="1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indie rock"/>
    <n v="49.11"/>
    <n v="76.25"/>
    <x v="7"/>
    <x v="1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games/tabletop games"/>
    <n v="47.67"/>
    <n v="22.5"/>
    <x v="3"/>
    <x v="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60.74"/>
    <n v="19.399999999999999"/>
    <x v="7"/>
    <x v="1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rock"/>
    <n v="63.38"/>
    <n v="66.709999999999994"/>
    <x v="7"/>
    <x v="15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film &amp; video/documentary"/>
    <n v="53.89"/>
    <n v="84.14"/>
    <x v="5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classical music"/>
    <n v="66.87"/>
    <n v="215.73"/>
    <x v="7"/>
    <x v="25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63.1"/>
    <n v="54.69"/>
    <x v="7"/>
    <x v="2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theater/plays"/>
    <n v="36.630000000000003"/>
    <n v="51.63"/>
    <x v="6"/>
    <x v="11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photography/photobooks"/>
    <n v="34.01"/>
    <n v="143.36000000000001"/>
    <x v="2"/>
    <x v="3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theater/plays"/>
    <n v="28.55"/>
    <n v="72.430000000000007"/>
    <x v="6"/>
    <x v="11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film &amp; video/documentary"/>
    <n v="10"/>
    <n v="36.53"/>
    <x v="5"/>
    <x v="8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photography/photobooks"/>
    <n v="18.75"/>
    <n v="60.9"/>
    <x v="2"/>
    <x v="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theater/musical"/>
    <n v="41.7"/>
    <n v="43.55"/>
    <x v="6"/>
    <x v="1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pop"/>
    <n v="46.67"/>
    <n v="99.77"/>
    <x v="7"/>
    <x v="2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publishing/nonfiction"/>
    <n v="37.270000000000003"/>
    <n v="88.73"/>
    <x v="1"/>
    <x v="17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theater/spaces"/>
    <n v="59.26"/>
    <n v="4.92"/>
    <x v="6"/>
    <x v="9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theater/plays"/>
    <n v="30"/>
    <n v="17.82"/>
    <x v="6"/>
    <x v="11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theater/plays"/>
    <n v="65.86"/>
    <n v="187.19"/>
    <x v="6"/>
    <x v="11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film &amp; video/documentary"/>
    <n v="31.91"/>
    <n v="234.81"/>
    <x v="5"/>
    <x v="8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technology/wearables"/>
    <n v="19.46"/>
    <n v="105.05"/>
    <x v="0"/>
    <x v="1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theater/plays"/>
    <n v="50"/>
    <n v="56.67"/>
    <x v="6"/>
    <x v="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film &amp; video/documentary"/>
    <n v="22.74"/>
    <n v="39.049999999999997"/>
    <x v="5"/>
    <x v="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indie rock"/>
    <n v="42.72"/>
    <n v="68.349999999999994"/>
    <x v="7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technology/hardware"/>
    <n v="52.92"/>
    <n v="169.58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theater/plays"/>
    <n v="50.5"/>
    <n v="141.41999999999999"/>
    <x v="6"/>
    <x v="1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games/tabletop games"/>
    <n v="42.5"/>
    <n v="67.39"/>
    <x v="3"/>
    <x v="5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technology/wearables"/>
    <n v="18"/>
    <n v="54.27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rock"/>
    <n v="34.18"/>
    <n v="82.52"/>
    <x v="7"/>
    <x v="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indie rock"/>
    <n v="22.5"/>
    <n v="53.73"/>
    <x v="7"/>
    <x v="12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film &amp; video/animation"/>
    <n v="58.18"/>
    <n v="34.21"/>
    <x v="5"/>
    <x v="2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rock"/>
    <n v="109.18"/>
    <n v="127.33"/>
    <x v="7"/>
    <x v="15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electronic music"/>
    <n v="50"/>
    <n v="45.57"/>
    <x v="7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film &amp; video/documentary"/>
    <n v="346.67"/>
    <n v="95.96"/>
    <x v="5"/>
    <x v="8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film &amp; video/documentary"/>
    <n v="12.4"/>
    <n v="77.27"/>
    <x v="5"/>
    <x v="8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film &amp; video/shorts"/>
    <n v="27.08"/>
    <n v="57.34"/>
    <x v="5"/>
    <x v="27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theater/plays"/>
    <n v="32.5"/>
    <n v="53.19"/>
    <x v="6"/>
    <x v="11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film &amp; video/shorts"/>
    <n v="9"/>
    <n v="492.31"/>
    <x v="5"/>
    <x v="27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film &amp; video/science fiction"/>
    <n v="34.76"/>
    <n v="42.35"/>
    <x v="5"/>
    <x v="21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rock"/>
    <n v="0"/>
    <n v="37.47"/>
    <x v="7"/>
    <x v="1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classical music"/>
    <n v="28.58"/>
    <n v="37.450000000000003"/>
    <x v="7"/>
    <x v="25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theater/plays"/>
    <n v="46.59"/>
    <n v="33.06"/>
    <x v="6"/>
    <x v="11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theater/spaces"/>
    <n v="32.5"/>
    <n v="134.21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technology/space exploration"/>
    <n v="21.47"/>
    <n v="51.47"/>
    <x v="0"/>
    <x v="4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publishing/nonfiction"/>
    <n v="14.13"/>
    <n v="0"/>
    <x v="1"/>
    <x v="17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theater/spaces"/>
    <n v="30"/>
    <n v="39.17"/>
    <x v="6"/>
    <x v="9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theater/plays"/>
    <n v="21.57"/>
    <n v="0"/>
    <x v="6"/>
    <x v="11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film &amp; video/animation"/>
    <n v="83.38"/>
    <n v="5"/>
    <x v="5"/>
    <x v="2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film &amp; video/shorts"/>
    <n v="10"/>
    <n v="0"/>
    <x v="5"/>
    <x v="27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pop"/>
    <n v="35.71"/>
    <n v="57.3"/>
    <x v="7"/>
    <x v="2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rock"/>
    <n v="29.29"/>
    <n v="0"/>
    <x v="7"/>
    <x v="1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games/tabletop games"/>
    <n v="0"/>
    <n v="59"/>
    <x v="3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theater/plays"/>
    <n v="18"/>
    <n v="0"/>
    <x v="6"/>
    <x v="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rock"/>
    <n v="73.760000000000005"/>
    <n v="31.85"/>
    <x v="7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technology/hardware"/>
    <n v="31.25"/>
    <n v="0"/>
    <x v="0"/>
    <x v="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photography/photobooks"/>
    <n v="28.89"/>
    <n v="10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film &amp; video/shorts"/>
    <n v="143.82"/>
    <n v="50"/>
    <x v="5"/>
    <x v="27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40"/>
    <n v="16"/>
    <x v="7"/>
    <x v="12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technology/hardware"/>
    <n v="147.81"/>
    <n v="39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publishing/nonfiction"/>
    <n v="27.86"/>
    <n v="34"/>
    <x v="1"/>
    <x v="17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theater/plays"/>
    <n v="44.44"/>
    <n v="63.12"/>
    <x v="6"/>
    <x v="11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games/video games"/>
    <n v="0"/>
    <n v="7"/>
    <x v="3"/>
    <x v="1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5"/>
    <n v="2"/>
    <x v="7"/>
    <x v="12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technology/hardware"/>
    <n v="35"/>
    <n v="66.67"/>
    <x v="0"/>
    <x v="0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technology/hardware"/>
    <n v="10.5"/>
    <n v="38.520000000000003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rock"/>
    <n v="0"/>
    <n v="42.61"/>
    <x v="7"/>
    <x v="15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theater/spaces"/>
    <n v="30"/>
    <n v="50"/>
    <x v="6"/>
    <x v="9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theater/plays"/>
    <n v="40"/>
    <n v="63.49"/>
    <x v="6"/>
    <x v="11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publishing/nonfiction"/>
    <n v="50.33"/>
    <n v="102.5"/>
    <x v="1"/>
    <x v="1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rock"/>
    <n v="32.67"/>
    <n v="31.14"/>
    <x v="7"/>
    <x v="1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photography/photobooks"/>
    <n v="0"/>
    <n v="162.27000000000001"/>
    <x v="2"/>
    <x v="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theater/spaces"/>
    <n v="0"/>
    <n v="80.59"/>
    <x v="6"/>
    <x v="9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theater/plays"/>
    <n v="0"/>
    <n v="59.85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film &amp; video/documentary"/>
    <n v="65"/>
    <n v="132.86000000000001"/>
    <x v="5"/>
    <x v="8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theater/plays"/>
    <n v="24.6"/>
    <n v="92.55"/>
    <x v="6"/>
    <x v="1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rock"/>
    <n v="0"/>
    <n v="60.86"/>
    <x v="7"/>
    <x v="1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theater/plays"/>
    <n v="15"/>
    <n v="41.85"/>
    <x v="6"/>
    <x v="1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indie rock"/>
    <n v="82.58"/>
    <n v="88.33"/>
    <x v="7"/>
    <x v="12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film &amp; video/shorts"/>
    <n v="0"/>
    <n v="158.96"/>
    <x v="5"/>
    <x v="2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theater/spaces"/>
    <n v="41.67"/>
    <n v="85.05"/>
    <x v="6"/>
    <x v="9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rock"/>
    <n v="0"/>
    <n v="112.61"/>
    <x v="7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theater/plays"/>
    <n v="30"/>
    <n v="45.44"/>
    <x v="6"/>
    <x v="11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technology/hardware"/>
    <n v="19.600000000000001"/>
    <n v="46.22"/>
    <x v="0"/>
    <x v="0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publishing/nonfiction"/>
    <n v="100"/>
    <n v="178.61"/>
    <x v="1"/>
    <x v="17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electronic music"/>
    <n v="0"/>
    <n v="40.75"/>
    <x v="7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film &amp; video/animation"/>
    <n v="231.75"/>
    <n v="43.73"/>
    <x v="5"/>
    <x v="2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technology/wearables"/>
    <n v="189.33"/>
    <n v="81.069999999999993"/>
    <x v="0"/>
    <x v="1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film &amp; video/shorts"/>
    <n v="55"/>
    <n v="74.61"/>
    <x v="5"/>
    <x v="27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electronic music"/>
    <n v="21.8"/>
    <n v="305.56"/>
    <x v="7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rock"/>
    <n v="32"/>
    <n v="58.33"/>
    <x v="7"/>
    <x v="1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electronic music"/>
    <n v="0"/>
    <n v="117.68"/>
    <x v="7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theater/musical"/>
    <n v="0"/>
    <n v="73.77"/>
    <x v="6"/>
    <x v="19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photography/photobooks"/>
    <n v="56.25"/>
    <n v="104.65"/>
    <x v="2"/>
    <x v="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rock"/>
    <n v="0"/>
    <n v="79.83"/>
    <x v="7"/>
    <x v="1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film &amp; video/documentary"/>
    <n v="69"/>
    <n v="58.33"/>
    <x v="5"/>
    <x v="8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pop"/>
    <n v="18.71"/>
    <n v="86.67"/>
    <x v="7"/>
    <x v="22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film &amp; video/animation"/>
    <n v="46.03"/>
    <n v="27.61"/>
    <x v="5"/>
    <x v="2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theater/spaces"/>
    <n v="60"/>
    <n v="25"/>
    <x v="6"/>
    <x v="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indie rock"/>
    <n v="50.67"/>
    <n v="45.46"/>
    <x v="7"/>
    <x v="12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technology/wearables"/>
    <n v="25"/>
    <n v="99.53"/>
    <x v="0"/>
    <x v="1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theater/musical"/>
    <n v="0"/>
    <n v="39.31"/>
    <x v="6"/>
    <x v="19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film &amp; video/documentary"/>
    <n v="20"/>
    <n v="89.42"/>
    <x v="5"/>
    <x v="8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photography/photobooks"/>
    <n v="25"/>
    <n v="28.68"/>
    <x v="2"/>
    <x v="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theater/spaces"/>
    <n v="20"/>
    <n v="31.07"/>
    <x v="6"/>
    <x v="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film &amp; video/documentary"/>
    <n v="110.29"/>
    <n v="70.55"/>
    <x v="5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heater/plays"/>
    <n v="37.450000000000003"/>
    <n v="224.13"/>
    <x v="6"/>
    <x v="1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41.75"/>
    <n v="51.81"/>
    <x v="0"/>
    <x v="1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music/classical music"/>
    <n v="24.08"/>
    <n v="43.52"/>
    <x v="7"/>
    <x v="2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69.41"/>
    <n v="39.82"/>
    <x v="0"/>
    <x v="1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music/classical music"/>
    <n v="155.25"/>
    <n v="126.81"/>
    <x v="7"/>
    <x v="2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film &amp; video/animation"/>
    <n v="57.2"/>
    <n v="113.88"/>
    <x v="5"/>
    <x v="23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heater/spaces"/>
    <n v="0"/>
    <n v="28.18"/>
    <x v="6"/>
    <x v="9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photography/photobooks"/>
    <n v="60"/>
    <n v="36.61"/>
    <x v="2"/>
    <x v="3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39"/>
    <n v="32.5"/>
    <x v="0"/>
    <x v="1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music/indie rock"/>
    <n v="58.42"/>
    <n v="60.66"/>
    <x v="7"/>
    <x v="12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heater/plays"/>
    <n v="158.63999999999999"/>
    <n v="175"/>
    <x v="6"/>
    <x v="1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music/electronic music"/>
    <n v="99.86"/>
    <n v="97.99"/>
    <x v="7"/>
    <x v="13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music/classical music"/>
    <n v="25.2"/>
    <n v="148.78"/>
    <x v="7"/>
    <x v="25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film &amp; video/documentary"/>
    <n v="89.19"/>
    <n v="96.0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music/rock"/>
    <n v="182.62"/>
    <n v="58.63"/>
    <x v="7"/>
    <x v="1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music/indie rock"/>
    <n v="50.65"/>
    <n v="109.71"/>
    <x v="7"/>
    <x v="12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film &amp; video/shorts"/>
    <n v="33.29"/>
    <n v="49.11"/>
    <x v="5"/>
    <x v="2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space exploration"/>
    <n v="51.82"/>
    <n v="47.67"/>
    <x v="0"/>
    <x v="4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games/video games"/>
    <n v="113.63"/>
    <n v="60.74"/>
    <x v="3"/>
    <x v="1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publishing/art books"/>
    <n v="136.46"/>
    <n v="63.38"/>
    <x v="1"/>
    <x v="32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music/rock"/>
    <n v="364.35"/>
    <n v="53.89"/>
    <x v="7"/>
    <x v="15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photography/photobooks"/>
    <n v="19.239999999999998"/>
    <n v="66.87"/>
    <x v="2"/>
    <x v="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heater/plays"/>
    <n v="41.89"/>
    <n v="63.1"/>
    <x v="6"/>
    <x v="11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film &amp; video/documentary"/>
    <n v="30.31"/>
    <n v="36.630000000000003"/>
    <x v="5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heater/plays"/>
    <n v="49.67"/>
    <n v="34.01"/>
    <x v="6"/>
    <x v="11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music/rock"/>
    <n v="59.2"/>
    <n v="28.55"/>
    <x v="7"/>
    <x v="15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publishing/nonfiction"/>
    <n v="43.98"/>
    <n v="10"/>
    <x v="1"/>
    <x v="1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heater/plays"/>
    <n v="26.5"/>
    <n v="18.75"/>
    <x v="6"/>
    <x v="11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heater/spaces"/>
    <n v="1272.73"/>
    <n v="41.7"/>
    <x v="6"/>
    <x v="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music/classical music"/>
    <n v="164"/>
    <n v="46.67"/>
    <x v="7"/>
    <x v="25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film &amp; video/documentary"/>
    <n v="45.2"/>
    <n v="37.270000000000003"/>
    <x v="5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music/pop"/>
    <n v="153.88999999999999"/>
    <n v="59.26"/>
    <x v="7"/>
    <x v="2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music/rock"/>
    <n v="51.38"/>
    <n v="30"/>
    <x v="7"/>
    <x v="15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publishing/nonfiction"/>
    <n v="93.33"/>
    <n v="65.86"/>
    <x v="1"/>
    <x v="17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heater/plays"/>
    <n v="108.63"/>
    <n v="31.91"/>
    <x v="6"/>
    <x v="11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photography/photobooks"/>
    <n v="160.5"/>
    <n v="19.46"/>
    <x v="2"/>
    <x v="3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heater/plays"/>
    <n v="75.75"/>
    <n v="50"/>
    <x v="6"/>
    <x v="11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music/metal"/>
    <n v="790.84"/>
    <n v="22.74"/>
    <x v="7"/>
    <x v="2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music/indie rock"/>
    <n v="301.94"/>
    <n v="42.72"/>
    <x v="7"/>
    <x v="1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heater/plays"/>
    <n v="47.94"/>
    <n v="52.92"/>
    <x v="6"/>
    <x v="11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photography/photobooks"/>
    <n v="2.75"/>
    <n v="50.5"/>
    <x v="2"/>
    <x v="3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heater/plays"/>
    <n v="1"/>
    <n v="42.5"/>
    <x v="6"/>
    <x v="11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171.79"/>
    <n v="18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publishing/nonfiction"/>
    <n v="35.33"/>
    <n v="34.18"/>
    <x v="1"/>
    <x v="17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82.09"/>
    <n v="22.5"/>
    <x v="0"/>
    <x v="1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music/classical music"/>
    <n v="110.87"/>
    <n v="58.18"/>
    <x v="7"/>
    <x v="25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music/rock"/>
    <n v="161.22"/>
    <n v="109.18"/>
    <x v="7"/>
    <x v="15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music/rock"/>
    <n v="0"/>
    <n v="50"/>
    <x v="7"/>
    <x v="15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heater/plays"/>
    <n v="52.41"/>
    <n v="346.67"/>
    <x v="6"/>
    <x v="11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film &amp; video/documentary"/>
    <n v="13"/>
    <n v="12.4"/>
    <x v="5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music/rock"/>
    <n v="30.29"/>
    <n v="27.08"/>
    <x v="7"/>
    <x v="15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heater/plays"/>
    <n v="116.75"/>
    <n v="32.5"/>
    <x v="6"/>
    <x v="11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music/indie rock"/>
    <n v="89.6"/>
    <n v="9"/>
    <x v="7"/>
    <x v="1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music/rock"/>
    <n v="424.45"/>
    <n v="34.76"/>
    <x v="7"/>
    <x v="15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food/food trucks"/>
    <n v="80.67"/>
    <n v="0"/>
    <x v="4"/>
    <x v="29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music/rock"/>
    <n v="13"/>
    <n v="28.58"/>
    <x v="7"/>
    <x v="15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film &amp; video/television"/>
    <n v="8.1300000000000008"/>
    <n v="46.59"/>
    <x v="5"/>
    <x v="16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music/indie rock"/>
    <n v="153.43"/>
    <n v="32.5"/>
    <x v="7"/>
    <x v="12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music/indie rock"/>
    <n v="292.08"/>
    <n v="21.47"/>
    <x v="7"/>
    <x v="12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music/rock"/>
    <n v="3304"/>
    <n v="14.13"/>
    <x v="7"/>
    <x v="15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music/rock"/>
    <n v="1300"/>
    <n v="30"/>
    <x v="7"/>
    <x v="15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games/tabletop games"/>
    <n v="134.55000000000001"/>
    <n v="21.57"/>
    <x v="3"/>
    <x v="5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heater/plays"/>
    <n v="214.07"/>
    <n v="83.38"/>
    <x v="6"/>
    <x v="1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photography/photobooks"/>
    <n v="216.34"/>
    <n v="10"/>
    <x v="2"/>
    <x v="3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heater/musical"/>
    <n v="932.31"/>
    <n v="35.71"/>
    <x v="6"/>
    <x v="19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photography/photobooks"/>
    <n v="29.25"/>
    <n v="29.29"/>
    <x v="2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film &amp; video/television"/>
    <n v="174.95"/>
    <n v="0"/>
    <x v="5"/>
    <x v="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music/indie rock"/>
    <n v="250"/>
    <n v="18"/>
    <x v="7"/>
    <x v="1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music/metal"/>
    <n v="65"/>
    <n v="73.760000000000005"/>
    <x v="7"/>
    <x v="2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55"/>
    <n v="31.25"/>
    <x v="0"/>
    <x v="1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heater/plays"/>
    <n v="75"/>
    <n v="28.89"/>
    <x v="6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film &amp; video/documentary"/>
    <n v="1389.36"/>
    <n v="143.8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heater/plays"/>
    <n v="95.91"/>
    <n v="40"/>
    <x v="6"/>
    <x v="11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music/indie rock"/>
    <n v="191.25"/>
    <n v="147.81"/>
    <x v="7"/>
    <x v="12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heater/plays"/>
    <n v="40"/>
    <n v="27.86"/>
    <x v="6"/>
    <x v="11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heater/plays"/>
    <n v="74.790000000000006"/>
    <n v="44.44"/>
    <x v="6"/>
    <x v="11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film &amp; video/television"/>
    <n v="161.12"/>
    <n v="0"/>
    <x v="5"/>
    <x v="16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film &amp; video/documentary"/>
    <n v="88.71"/>
    <n v="35"/>
    <x v="5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publishing/nonfiction"/>
    <n v="53.25"/>
    <n v="35"/>
    <x v="1"/>
    <x v="17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theater/plays"/>
    <n v="106.2"/>
    <n v="10.5"/>
    <x v="6"/>
    <x v="11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technology/hardware"/>
    <n v="22.08"/>
    <n v="0"/>
    <x v="0"/>
    <x v="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film &amp; video/documentary"/>
    <n v="31.05"/>
    <n v="30"/>
    <x v="5"/>
    <x v="8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games/tabletop games"/>
    <n v="36.21"/>
    <n v="40"/>
    <x v="3"/>
    <x v="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film &amp; video/documentary"/>
    <n v="388.98"/>
    <n v="50.33"/>
    <x v="5"/>
    <x v="8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photography/photobooks"/>
    <n v="71.849999999999994"/>
    <n v="32.67"/>
    <x v="2"/>
    <x v="3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technology/space exploration"/>
    <n v="57.38"/>
    <n v="0"/>
    <x v="0"/>
    <x v="4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food/food trucks"/>
    <n v="69.67"/>
    <n v="0"/>
    <x v="4"/>
    <x v="29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45.99"/>
    <n v="0"/>
    <x v="7"/>
    <x v="13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theater/spaces"/>
    <n v="79.260000000000005"/>
    <n v="65"/>
    <x v="6"/>
    <x v="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theater/plays"/>
    <n v="43.03"/>
    <n v="24.6"/>
    <x v="6"/>
    <x v="11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theater/plays"/>
    <n v="108.48"/>
    <n v="0"/>
    <x v="6"/>
    <x v="1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rock"/>
    <n v="61.03"/>
    <n v="15"/>
    <x v="7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metal"/>
    <n v="50.59"/>
    <n v="82.58"/>
    <x v="7"/>
    <x v="2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theater/plays"/>
    <n v="39.159999999999997"/>
    <n v="0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photography/photobooks"/>
    <n v="65.16"/>
    <n v="41.67"/>
    <x v="2"/>
    <x v="3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theater/plays"/>
    <n v="23.96"/>
    <n v="0"/>
    <x v="6"/>
    <x v="11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technology/wearables"/>
    <n v="48.62"/>
    <n v="30"/>
    <x v="0"/>
    <x v="1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theater/plays"/>
    <n v="35.74"/>
    <n v="19.600000000000001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rock"/>
    <n v="21.37"/>
    <n v="100"/>
    <x v="7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theater/plays"/>
    <n v="250"/>
    <n v="0"/>
    <x v="6"/>
    <x v="11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theater/plays"/>
    <n v="0"/>
    <n v="231.75"/>
    <x v="6"/>
    <x v="1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music/jazz"/>
    <n v="10"/>
    <n v="189.33"/>
    <x v="7"/>
    <x v="33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theater/plays"/>
    <n v="29.24"/>
    <n v="55"/>
    <x v="6"/>
    <x v="11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theater/plays"/>
    <n v="3"/>
    <n v="21.8"/>
    <x v="6"/>
    <x v="11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publishing/nonfiction"/>
    <n v="33.25"/>
    <n v="32"/>
    <x v="1"/>
    <x v="17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theater/plays"/>
    <n v="0"/>
    <n v="0"/>
    <x v="6"/>
    <x v="11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film &amp; video/documentary"/>
    <n v="1"/>
    <n v="0"/>
    <x v="5"/>
    <x v="8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photography/photobooks"/>
    <n v="53"/>
    <n v="56.25"/>
    <x v="2"/>
    <x v="3"/>
  </r>
  <r>
    <n v="1049"/>
    <s v="J1 (Canceled)"/>
    <s v="------"/>
    <x v="14"/>
    <n v="0"/>
    <x v="1"/>
    <x v="0"/>
    <s v="USD"/>
    <n v="1455272445"/>
    <n v="1452680445"/>
    <b v="0"/>
    <n v="0"/>
    <b v="0"/>
    <s v="film &amp; video/shorts"/>
    <n v="0"/>
    <n v="0"/>
    <x v="5"/>
    <x v="27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music/rock"/>
    <n v="0"/>
    <n v="69"/>
    <x v="7"/>
    <x v="1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theater/plays"/>
    <n v="0"/>
    <n v="18.71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film &amp; video/documentary"/>
    <n v="0"/>
    <n v="46.03"/>
    <x v="5"/>
    <x v="8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theater/plays"/>
    <n v="15"/>
    <n v="60"/>
    <x v="6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technology/space exploration"/>
    <n v="0"/>
    <n v="50.67"/>
    <x v="0"/>
    <x v="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music/indie rock"/>
    <n v="0"/>
    <n v="25"/>
    <x v="7"/>
    <x v="1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theater/plays"/>
    <n v="0"/>
    <n v="0"/>
    <x v="6"/>
    <x v="11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theater/plays"/>
    <n v="0"/>
    <n v="20"/>
    <x v="6"/>
    <x v="11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film &amp; video/television"/>
    <n v="0"/>
    <n v="25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publishing/nonfiction"/>
    <n v="0"/>
    <n v="20"/>
    <x v="1"/>
    <x v="17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music/rock"/>
    <n v="50"/>
    <n v="110.29"/>
    <x v="7"/>
    <x v="15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technology/wearables"/>
    <n v="0"/>
    <n v="37.450000000000003"/>
    <x v="0"/>
    <x v="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film &amp; video/documentary"/>
    <n v="47.5"/>
    <n v="41.75"/>
    <x v="5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food/food trucks"/>
    <n v="0"/>
    <n v="24.08"/>
    <x v="4"/>
    <x v="29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film &amp; video/documentary"/>
    <n v="65.67"/>
    <n v="69.41"/>
    <x v="5"/>
    <x v="8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music/pop"/>
    <n v="16.2"/>
    <n v="155.25"/>
    <x v="7"/>
    <x v="2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music/rock"/>
    <n v="34.130000000000003"/>
    <n v="57.2"/>
    <x v="7"/>
    <x v="1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tabletop games"/>
    <n v="13"/>
    <n v="0"/>
    <x v="3"/>
    <x v="5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theater/plays"/>
    <n v="11.25"/>
    <n v="60"/>
    <x v="6"/>
    <x v="11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theater/plays"/>
    <n v="40.479999999999997"/>
    <n v="39"/>
    <x v="6"/>
    <x v="11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theater/musical"/>
    <n v="35"/>
    <n v="58.42"/>
    <x v="6"/>
    <x v="19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food/small batch"/>
    <n v="0"/>
    <n v="158.63999999999999"/>
    <x v="4"/>
    <x v="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tabletop games"/>
    <n v="12.75"/>
    <n v="99.86"/>
    <x v="3"/>
    <x v="5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theater/plays"/>
    <n v="10"/>
    <n v="25.2"/>
    <x v="6"/>
    <x v="1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theater/plays"/>
    <n v="113.57"/>
    <n v="89.19"/>
    <x v="6"/>
    <x v="11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music/rock"/>
    <n v="15"/>
    <n v="182.62"/>
    <x v="7"/>
    <x v="1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tabletop games"/>
    <n v="48.28"/>
    <n v="50.65"/>
    <x v="3"/>
    <x v="5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theater/plays"/>
    <n v="43.98"/>
    <n v="33.29"/>
    <x v="6"/>
    <x v="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theater/plays"/>
    <n v="9"/>
    <n v="51.82"/>
    <x v="6"/>
    <x v="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publishing/nonfiction"/>
    <n v="37.67"/>
    <n v="113.63"/>
    <x v="1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music/rock"/>
    <n v="18.579999999999998"/>
    <n v="136.46"/>
    <x v="7"/>
    <x v="15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theater/plays"/>
    <n v="3"/>
    <n v="364.35"/>
    <x v="6"/>
    <x v="1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film &amp; video/documentary"/>
    <n v="18.670000000000002"/>
    <n v="19.239999999999998"/>
    <x v="5"/>
    <x v="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photography/photobooks"/>
    <n v="410"/>
    <n v="41.89"/>
    <x v="2"/>
    <x v="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publishing/nonfiction"/>
    <n v="0"/>
    <n v="30.31"/>
    <x v="1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music/rock"/>
    <n v="114"/>
    <n v="49.67"/>
    <x v="7"/>
    <x v="1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music/indie rock"/>
    <n v="7.5"/>
    <n v="59.2"/>
    <x v="7"/>
    <x v="12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publishing/translations"/>
    <n v="0"/>
    <n v="43.98"/>
    <x v="1"/>
    <x v="31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theater/plays"/>
    <n v="43.42"/>
    <n v="26.5"/>
    <x v="6"/>
    <x v="11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photography/photobooks"/>
    <n v="23.96"/>
    <n v="1272.73"/>
    <x v="2"/>
    <x v="3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tabletop games"/>
    <n v="5"/>
    <n v="164"/>
    <x v="3"/>
    <x v="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theater/musical"/>
    <n v="12.5"/>
    <n v="45.2"/>
    <x v="6"/>
    <x v="19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film &amp; video/shorts"/>
    <n v="3"/>
    <n v="153.88999999999999"/>
    <x v="5"/>
    <x v="2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music/rock"/>
    <n v="10.56"/>
    <n v="51.38"/>
    <x v="7"/>
    <x v="15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technology/hardware"/>
    <n v="122"/>
    <n v="93.33"/>
    <x v="0"/>
    <x v="0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photography/photobooks"/>
    <n v="267.81"/>
    <n v="108.63"/>
    <x v="2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film &amp; video/documentary"/>
    <n v="74.209999999999994"/>
    <n v="160.5"/>
    <x v="5"/>
    <x v="8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film &amp; video/television"/>
    <n v="6.71"/>
    <n v="75.75"/>
    <x v="5"/>
    <x v="16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theater/musical"/>
    <n v="81.95"/>
    <n v="790.84"/>
    <x v="6"/>
    <x v="19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theater/plays"/>
    <n v="25"/>
    <n v="301.94"/>
    <x v="6"/>
    <x v="11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theater/plays"/>
    <n v="10"/>
    <n v="47.94"/>
    <x v="6"/>
    <x v="1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film &amp; video/television"/>
    <n v="6.83"/>
    <n v="2.75"/>
    <x v="5"/>
    <x v="1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music/rock"/>
    <n v="17.71"/>
    <n v="1"/>
    <x v="7"/>
    <x v="15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theater/plays"/>
    <n v="16.2"/>
    <n v="171.79"/>
    <x v="6"/>
    <x v="11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music/rock"/>
    <n v="80.3"/>
    <n v="35.33"/>
    <x v="7"/>
    <x v="15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theater/plays"/>
    <n v="71.55"/>
    <n v="82.09"/>
    <x v="6"/>
    <x v="11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music/rock"/>
    <n v="23.57"/>
    <n v="110.87"/>
    <x v="7"/>
    <x v="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photography/photobooks"/>
    <n v="0"/>
    <n v="161.22"/>
    <x v="2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theater/spaces"/>
    <n v="34.880000000000003"/>
    <n v="0"/>
    <x v="6"/>
    <x v="9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film &amp; video/documentary"/>
    <n v="15"/>
    <n v="52.41"/>
    <x v="5"/>
    <x v="8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music/indie rock"/>
    <n v="23.18"/>
    <n v="13"/>
    <x v="7"/>
    <x v="1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theater/spaces"/>
    <n v="1"/>
    <n v="30.29"/>
    <x v="6"/>
    <x v="9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music/rock"/>
    <n v="100.23"/>
    <n v="116.75"/>
    <x v="7"/>
    <x v="15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photography/photobooks"/>
    <n v="5"/>
    <n v="89.6"/>
    <x v="2"/>
    <x v="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theater/plays"/>
    <n v="3.33"/>
    <n v="424.45"/>
    <x v="6"/>
    <x v="11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theater/plays"/>
    <n v="13.25"/>
    <n v="80.67"/>
    <x v="6"/>
    <x v="11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theater/plays"/>
    <n v="17.850000000000001"/>
    <n v="13"/>
    <x v="6"/>
    <x v="11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theater/plays"/>
    <n v="10.38"/>
    <n v="8.1300000000000008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film &amp; video/documentary"/>
    <n v="36.33"/>
    <n v="153.43"/>
    <x v="5"/>
    <x v="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theater/plays"/>
    <n v="5"/>
    <n v="292.08"/>
    <x v="6"/>
    <x v="11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film &amp; video/shorts"/>
    <n v="0"/>
    <n v="3304"/>
    <x v="5"/>
    <x v="2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film &amp; video/documentary"/>
    <n v="5.8"/>
    <n v="1300"/>
    <x v="5"/>
    <x v="8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theater/plays"/>
    <n v="0"/>
    <n v="134.55000000000001"/>
    <x v="6"/>
    <x v="11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theater/plays"/>
    <n v="3.67"/>
    <n v="214.07"/>
    <x v="6"/>
    <x v="11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theater/plays"/>
    <n v="60.71"/>
    <n v="216.34"/>
    <x v="6"/>
    <x v="1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music/pop"/>
    <n v="0"/>
    <n v="932.31"/>
    <x v="7"/>
    <x v="22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music/indie rock"/>
    <n v="5"/>
    <n v="29.25"/>
    <x v="7"/>
    <x v="12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theater/plays"/>
    <n v="25.43"/>
    <n v="174.95"/>
    <x v="6"/>
    <x v="11"/>
  </r>
  <r>
    <n v="1128"/>
    <s v="Flying Turds"/>
    <s v="#havingfunFTW"/>
    <x v="28"/>
    <n v="1"/>
    <x v="2"/>
    <x v="1"/>
    <s v="GBP"/>
    <n v="1407425717"/>
    <n v="1404833717"/>
    <b v="0"/>
    <n v="1"/>
    <b v="0"/>
    <s v="technology/space exploration"/>
    <n v="1"/>
    <n v="250"/>
    <x v="0"/>
    <x v="4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theater/plays"/>
    <n v="10.5"/>
    <n v="65"/>
    <x v="6"/>
    <x v="11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theater/plays"/>
    <n v="3.67"/>
    <n v="55"/>
    <x v="6"/>
    <x v="11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publishing/nonfiction"/>
    <n v="0"/>
    <n v="75"/>
    <x v="1"/>
    <x v="17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music/rock"/>
    <n v="110.62"/>
    <n v="1389.36"/>
    <x v="7"/>
    <x v="15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theater/spaces"/>
    <n v="20"/>
    <n v="95.91"/>
    <x v="6"/>
    <x v="9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theater/plays"/>
    <n v="1"/>
    <n v="191.25"/>
    <x v="6"/>
    <x v="11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music/faith"/>
    <n v="50"/>
    <n v="40"/>
    <x v="7"/>
    <x v="1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publishing/nonfiction"/>
    <n v="45"/>
    <n v="74.790000000000006"/>
    <x v="1"/>
    <x v="17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film &amp; video/shorts"/>
    <n v="253.21"/>
    <n v="161.12"/>
    <x v="5"/>
    <x v="2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technology/wearables"/>
    <n v="31.25"/>
    <n v="88.71"/>
    <x v="0"/>
    <x v="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theater/plays"/>
    <n v="5"/>
    <n v="53.25"/>
    <x v="6"/>
    <x v="11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film &amp; video/documentary"/>
    <n v="0"/>
    <n v="106.2"/>
    <x v="5"/>
    <x v="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theater/musical"/>
    <n v="0"/>
    <n v="22.08"/>
    <x v="6"/>
    <x v="19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theater/plays"/>
    <n v="0"/>
    <n v="31.05"/>
    <x v="6"/>
    <x v="11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theater/musical"/>
    <n v="23.25"/>
    <n v="36.21"/>
    <x v="6"/>
    <x v="19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theater/spaces"/>
    <n v="0"/>
    <n v="388.98"/>
    <x v="6"/>
    <x v="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technology/makerspaces"/>
    <n v="100"/>
    <n v="71.849999999999994"/>
    <x v="0"/>
    <x v="24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music/rock"/>
    <n v="44.17"/>
    <n v="57.38"/>
    <x v="7"/>
    <x v="15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theater/plays"/>
    <n v="0"/>
    <n v="69.67"/>
    <x v="6"/>
    <x v="11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publishing/nonfiction"/>
    <n v="24.33"/>
    <n v="45.99"/>
    <x v="1"/>
    <x v="17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theater/plays"/>
    <n v="37.5"/>
    <n v="79.260000000000005"/>
    <x v="6"/>
    <x v="11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theater/spaces"/>
    <n v="42"/>
    <n v="43.03"/>
    <x v="6"/>
    <x v="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theater/plays"/>
    <n v="0"/>
    <n v="108.48"/>
    <x v="6"/>
    <x v="1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theater/plays"/>
    <n v="60.73"/>
    <n v="61.03"/>
    <x v="6"/>
    <x v="11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publishing/nonfiction"/>
    <n v="50"/>
    <n v="50.59"/>
    <x v="1"/>
    <x v="17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games/tabletop games"/>
    <n v="108.33"/>
    <n v="39.159999999999997"/>
    <x v="3"/>
    <x v="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theater/plays"/>
    <n v="23.5"/>
    <n v="65.16"/>
    <x v="6"/>
    <x v="11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music/indie rock"/>
    <n v="0"/>
    <n v="23.96"/>
    <x v="7"/>
    <x v="1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technology/hardware"/>
    <n v="50.33"/>
    <n v="48.62"/>
    <x v="0"/>
    <x v="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theater/plays"/>
    <n v="11.67"/>
    <n v="35.74"/>
    <x v="6"/>
    <x v="11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theater/plays"/>
    <n v="0"/>
    <n v="21.37"/>
    <x v="6"/>
    <x v="11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music/metal"/>
    <n v="60.79"/>
    <n v="250"/>
    <x v="7"/>
    <x v="2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music/electronic music"/>
    <n v="0"/>
    <n v="0"/>
    <x v="7"/>
    <x v="13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theater/plays"/>
    <n v="17.5"/>
    <n v="1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music/rock"/>
    <n v="0"/>
    <n v="29.24"/>
    <x v="7"/>
    <x v="15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games/video games"/>
    <n v="0"/>
    <n v="3"/>
    <x v="3"/>
    <x v="18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technology/hardware"/>
    <n v="82.82"/>
    <n v="33.25"/>
    <x v="0"/>
    <x v="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theater/musical"/>
    <n v="358.88"/>
    <n v="0"/>
    <x v="6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theater/plays"/>
    <n v="61.19"/>
    <n v="1"/>
    <x v="6"/>
    <x v="11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music/rock"/>
    <n v="340"/>
    <n v="53"/>
    <x v="7"/>
    <x v="1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music/classical music"/>
    <n v="5.67"/>
    <n v="0"/>
    <x v="7"/>
    <x v="25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music/classical music"/>
    <n v="50"/>
    <n v="0"/>
    <x v="7"/>
    <x v="25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theater/plays"/>
    <n v="25"/>
    <n v="0"/>
    <x v="6"/>
    <x v="1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theater/play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ilm &amp; video/shorts"/>
    <n v="30"/>
    <n v="15"/>
    <x v="5"/>
    <x v="2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theater/plays"/>
    <n v="46.63"/>
    <n v="0"/>
    <x v="6"/>
    <x v="11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theater/plays"/>
    <n v="65"/>
    <n v="0"/>
    <x v="6"/>
    <x v="11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theater/plays"/>
    <n v="10"/>
    <n v="0"/>
    <x v="6"/>
    <x v="11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technology/wearables"/>
    <n v="0"/>
    <n v="0"/>
    <x v="0"/>
    <x v="1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theater/plays"/>
    <n v="5"/>
    <n v="0"/>
    <x v="6"/>
    <x v="11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music/rock"/>
    <n v="640"/>
    <n v="0"/>
    <x v="7"/>
    <x v="15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music/indie rock"/>
    <n v="69.12"/>
    <n v="50"/>
    <x v="7"/>
    <x v="12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ilm &amp; video/shorts"/>
    <n v="1.33"/>
    <n v="0"/>
    <x v="5"/>
    <x v="27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ilm &amp; video/documentary"/>
    <n v="10.5"/>
    <n v="47.5"/>
    <x v="5"/>
    <x v="8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music/classical music"/>
    <n v="33.33"/>
    <n v="0"/>
    <x v="7"/>
    <x v="25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theater/musical"/>
    <n v="61.56"/>
    <n v="65.67"/>
    <x v="6"/>
    <x v="19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theater/plays"/>
    <n v="118.74"/>
    <n v="16.2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music/electronic music"/>
    <n v="65.08"/>
    <n v="34.130000000000003"/>
    <x v="7"/>
    <x v="13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technology/wearables"/>
    <n v="130.16"/>
    <n v="13"/>
    <x v="0"/>
    <x v="1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technology/gadgets"/>
    <n v="37.78"/>
    <n v="11.25"/>
    <x v="0"/>
    <x v="6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theater/musical"/>
    <n v="112.79"/>
    <n v="40.479999999999997"/>
    <x v="6"/>
    <x v="1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technology/wearables"/>
    <n v="51.92"/>
    <n v="35"/>
    <x v="0"/>
    <x v="1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film &amp; video/animation"/>
    <n v="89.24"/>
    <n v="0"/>
    <x v="5"/>
    <x v="23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theater/plays"/>
    <n v="19.329999999999998"/>
    <n v="12.75"/>
    <x v="6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music/electronic music"/>
    <n v="79.97"/>
    <n v="10"/>
    <x v="7"/>
    <x v="1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film &amp; video/animation"/>
    <n v="56.41"/>
    <n v="113.57"/>
    <x v="5"/>
    <x v="23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games/tabletop games"/>
    <n v="79.41"/>
    <n v="15"/>
    <x v="3"/>
    <x v="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76.44"/>
    <n v="48.28"/>
    <x v="2"/>
    <x v="3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music/rock"/>
    <n v="121"/>
    <n v="43.98"/>
    <x v="7"/>
    <x v="15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music/rock"/>
    <n v="54.62"/>
    <n v="9"/>
    <x v="7"/>
    <x v="1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games/tabletop games"/>
    <n v="299.22000000000003"/>
    <n v="37.67"/>
    <x v="3"/>
    <x v="5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film &amp; video/documentary"/>
    <n v="58.53"/>
    <n v="18.579999999999998"/>
    <x v="5"/>
    <x v="8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music/metal"/>
    <n v="55.37"/>
    <n v="3"/>
    <x v="7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theater/plays"/>
    <n v="183.8"/>
    <n v="18.670000000000002"/>
    <x v="6"/>
    <x v="11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theater/plays"/>
    <n v="165.35"/>
    <n v="410"/>
    <x v="6"/>
    <x v="11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music/electronic music"/>
    <n v="234.79"/>
    <n v="0"/>
    <x v="7"/>
    <x v="13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film &amp; video/science fiction"/>
    <n v="211.48"/>
    <n v="114"/>
    <x v="5"/>
    <x v="2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theater/spaces"/>
    <n v="32.340000000000003"/>
    <n v="7.5"/>
    <x v="6"/>
    <x v="9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music/indie rock"/>
    <n v="123.38"/>
    <n v="0"/>
    <x v="7"/>
    <x v="12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music/rock"/>
    <n v="207.07"/>
    <n v="43.42"/>
    <x v="7"/>
    <x v="15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technology/wearables"/>
    <n v="138.26"/>
    <n v="23.96"/>
    <x v="0"/>
    <x v="1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games/mobile games"/>
    <n v="493.82"/>
    <n v="5"/>
    <x v="3"/>
    <x v="28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music/rock"/>
    <n v="168.5"/>
    <n v="12.5"/>
    <x v="7"/>
    <x v="1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theater/plays"/>
    <n v="38.869999999999997"/>
    <n v="3"/>
    <x v="6"/>
    <x v="11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film &amp; video/shorts"/>
    <n v="61.53"/>
    <n v="10.56"/>
    <x v="5"/>
    <x v="27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film &amp; video/shorts"/>
    <n v="105.44"/>
    <n v="122"/>
    <x v="5"/>
    <x v="27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food/small batch"/>
    <n v="71.59"/>
    <n v="267.81"/>
    <x v="4"/>
    <x v="7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theater/spaces"/>
    <n v="91.88"/>
    <n v="74.209999999999994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music/jazz"/>
    <n v="148.57"/>
    <n v="6.71"/>
    <x v="7"/>
    <x v="33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technology/wearables"/>
    <n v="174.21"/>
    <n v="81.95"/>
    <x v="0"/>
    <x v="1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theater/plays"/>
    <n v="102.86"/>
    <n v="25"/>
    <x v="6"/>
    <x v="11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theater/plays"/>
    <n v="111.18"/>
    <n v="10"/>
    <x v="6"/>
    <x v="11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theater/plays"/>
    <n v="23.8"/>
    <n v="6.83"/>
    <x v="6"/>
    <x v="1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theater/plays"/>
    <n v="81.27"/>
    <n v="17.71"/>
    <x v="6"/>
    <x v="11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games/video games"/>
    <n v="116.21"/>
    <n v="16.2"/>
    <x v="3"/>
    <x v="18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theater/plays"/>
    <n v="58.89"/>
    <n v="80.3"/>
    <x v="6"/>
    <x v="1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theater/plays"/>
    <n v="44"/>
    <n v="71.55"/>
    <x v="6"/>
    <x v="1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publishing/nonfiction"/>
    <n v="48.43"/>
    <n v="23.57"/>
    <x v="1"/>
    <x v="17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theater/musical"/>
    <n v="0"/>
    <n v="0"/>
    <x v="6"/>
    <x v="19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theater/plays"/>
    <n v="61.04"/>
    <n v="34.880000000000003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theater/plays"/>
    <n v="25"/>
    <n v="15"/>
    <x v="6"/>
    <x v="1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pop"/>
    <n v="0"/>
    <n v="23.18"/>
    <x v="7"/>
    <x v="22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photography/photobooks"/>
    <n v="0"/>
    <n v="1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film &amp; video/shorts"/>
    <n v="40"/>
    <n v="100.23"/>
    <x v="5"/>
    <x v="2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classical music"/>
    <n v="19.329999999999998"/>
    <n v="5"/>
    <x v="7"/>
    <x v="2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classical music"/>
    <n v="0"/>
    <n v="3.33"/>
    <x v="7"/>
    <x v="25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indie rock"/>
    <n v="35"/>
    <n v="13.25"/>
    <x v="7"/>
    <x v="12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theater/plays"/>
    <n v="0"/>
    <n v="17.850000000000001"/>
    <x v="6"/>
    <x v="1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indie rock"/>
    <n v="0"/>
    <n v="10.38"/>
    <x v="7"/>
    <x v="1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rock"/>
    <n v="59.33"/>
    <n v="36.33"/>
    <x v="7"/>
    <x v="15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theater/plays"/>
    <n v="0"/>
    <n v="5"/>
    <x v="6"/>
    <x v="1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film &amp; video/drama"/>
    <n v="30.13"/>
    <n v="0"/>
    <x v="5"/>
    <x v="1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electronic music"/>
    <n v="74.62"/>
    <n v="5.8"/>
    <x v="7"/>
    <x v="1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theater/plays"/>
    <n v="5"/>
    <n v="0"/>
    <x v="6"/>
    <x v="1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theater/plays"/>
    <n v="44.5"/>
    <n v="3.67"/>
    <x v="6"/>
    <x v="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theater/plays"/>
    <n v="46.13"/>
    <n v="60.71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theater/musical"/>
    <n v="141.47"/>
    <n v="0"/>
    <x v="6"/>
    <x v="19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theater/plays"/>
    <n v="75.48"/>
    <n v="5"/>
    <x v="6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theater/plays"/>
    <n v="85.5"/>
    <n v="25.43"/>
    <x v="6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theater/spaces"/>
    <n v="64.25"/>
    <n v="1"/>
    <x v="6"/>
    <x v="9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film &amp; video/documentary"/>
    <n v="64.47"/>
    <n v="10.5"/>
    <x v="5"/>
    <x v="8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film &amp; video/television"/>
    <n v="118.2"/>
    <n v="3.67"/>
    <x v="5"/>
    <x v="16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technology/space exploration"/>
    <n v="82.54"/>
    <n v="0"/>
    <x v="0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technology/hardware"/>
    <n v="34.17"/>
    <n v="110.62"/>
    <x v="0"/>
    <x v="0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theater/plays"/>
    <n v="42.73"/>
    <n v="20"/>
    <x v="6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technology/web"/>
    <n v="94.49"/>
    <n v="1"/>
    <x v="0"/>
    <x v="26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55.7"/>
    <n v="50"/>
    <x v="7"/>
    <x v="1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publishing/radio &amp; podcasts"/>
    <n v="98.03"/>
    <n v="45"/>
    <x v="1"/>
    <x v="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theater/plays"/>
    <n v="92.1"/>
    <n v="253.21"/>
    <x v="6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38.18"/>
    <n v="31.25"/>
    <x v="7"/>
    <x v="15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film &amp; video/animation"/>
    <n v="27.15"/>
    <n v="5"/>
    <x v="5"/>
    <x v="2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pop"/>
    <n v="50.69"/>
    <n v="0"/>
    <x v="7"/>
    <x v="22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technology/makerspaces"/>
    <n v="38.94"/>
    <n v="0"/>
    <x v="0"/>
    <x v="2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technology/hardware"/>
    <n v="77.64"/>
    <n v="0"/>
    <x v="0"/>
    <x v="0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theater/musical"/>
    <n v="43.54"/>
    <n v="23.25"/>
    <x v="6"/>
    <x v="19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technology/gadgets"/>
    <n v="31.82"/>
    <n v="0"/>
    <x v="0"/>
    <x v="6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theater/plays"/>
    <n v="63.18"/>
    <n v="100"/>
    <x v="6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classical music"/>
    <n v="190.9"/>
    <n v="44.17"/>
    <x v="7"/>
    <x v="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40.86000000000001"/>
    <n v="0"/>
    <x v="7"/>
    <x v="15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theater/plays"/>
    <n v="76.92"/>
    <n v="24.33"/>
    <x v="6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99.16"/>
    <n v="37.5"/>
    <x v="7"/>
    <x v="15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indie rock"/>
    <n v="67.88"/>
    <n v="42"/>
    <x v="7"/>
    <x v="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theater/plays"/>
    <n v="246.29"/>
    <n v="0"/>
    <x v="6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theater/plays"/>
    <n v="189.29"/>
    <n v="60.73"/>
    <x v="6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76.67"/>
    <n v="50"/>
    <x v="7"/>
    <x v="15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theater/spaces"/>
    <n v="82.96"/>
    <n v="108.33"/>
    <x v="6"/>
    <x v="9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technology/hardware"/>
    <n v="62.52"/>
    <n v="23.5"/>
    <x v="0"/>
    <x v="0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indie rock"/>
    <n v="46.07"/>
    <n v="0"/>
    <x v="7"/>
    <x v="12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theater/plays"/>
    <n v="38.54"/>
    <n v="50.33"/>
    <x v="6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53.01"/>
    <n v="11.67"/>
    <x v="7"/>
    <x v="15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photography/photobooks"/>
    <n v="73.36"/>
    <n v="0"/>
    <x v="2"/>
    <x v="3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metal"/>
    <n v="127.98"/>
    <n v="60.79"/>
    <x v="7"/>
    <x v="2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pop"/>
    <n v="104.73"/>
    <n v="0"/>
    <x v="7"/>
    <x v="22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indie rock"/>
    <n v="67.67"/>
    <n v="17.5"/>
    <x v="7"/>
    <x v="1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theater/musical"/>
    <n v="95.93"/>
    <n v="0"/>
    <x v="6"/>
    <x v="1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65.16"/>
    <n v="0"/>
    <x v="6"/>
    <x v="11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music/rock"/>
    <n v="32.270000000000003"/>
    <n v="82.82"/>
    <x v="7"/>
    <x v="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music/indie rock"/>
    <n v="81.25"/>
    <n v="358.88"/>
    <x v="7"/>
    <x v="12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music/rock"/>
    <n v="24.2"/>
    <n v="61.19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65.87"/>
    <n v="340"/>
    <x v="6"/>
    <x v="11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36.08"/>
    <n v="5.67"/>
    <x v="6"/>
    <x v="11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music/rock"/>
    <n v="44.19"/>
    <n v="50"/>
    <x v="7"/>
    <x v="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04.07"/>
    <n v="25"/>
    <x v="6"/>
    <x v="1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photography/photobooks"/>
    <n v="35.96"/>
    <n v="0"/>
    <x v="2"/>
    <x v="3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food/small batch"/>
    <n v="127.79"/>
    <n v="30"/>
    <x v="4"/>
    <x v="7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film &amp; video/documentary"/>
    <n v="27.73"/>
    <n v="46.63"/>
    <x v="5"/>
    <x v="8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music/rock"/>
    <n v="39.83"/>
    <n v="65"/>
    <x v="7"/>
    <x v="1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music/rock"/>
    <n v="52.17"/>
    <n v="10"/>
    <x v="7"/>
    <x v="15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photography/places"/>
    <n v="92.04"/>
    <n v="0"/>
    <x v="2"/>
    <x v="34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63.42"/>
    <n v="5"/>
    <x v="6"/>
    <x v="11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music/classical music"/>
    <n v="135.63"/>
    <n v="640"/>
    <x v="7"/>
    <x v="25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68.75"/>
    <n v="69.12"/>
    <x v="6"/>
    <x v="11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70.86"/>
    <n v="1.33"/>
    <x v="6"/>
    <x v="1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food/small batch"/>
    <n v="50"/>
    <n v="10.5"/>
    <x v="4"/>
    <x v="7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42.21"/>
    <n v="33.33"/>
    <x v="6"/>
    <x v="11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music/rock"/>
    <n v="152.41"/>
    <n v="61.56"/>
    <x v="7"/>
    <x v="1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heater/plays"/>
    <n v="90.62"/>
    <n v="118.74"/>
    <x v="6"/>
    <x v="1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music/rock"/>
    <n v="201.6"/>
    <n v="65.08"/>
    <x v="7"/>
    <x v="15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heater/musical"/>
    <n v="127.93"/>
    <n v="130.16"/>
    <x v="6"/>
    <x v="1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heater/plays"/>
    <n v="29.89"/>
    <n v="37.78"/>
    <x v="6"/>
    <x v="11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film &amp; video/television"/>
    <n v="367.97"/>
    <n v="112.79"/>
    <x v="5"/>
    <x v="16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heater/plays"/>
    <n v="129.16999999999999"/>
    <n v="51.92"/>
    <x v="6"/>
    <x v="11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heater/plays"/>
    <n v="800.7"/>
    <n v="89.24"/>
    <x v="6"/>
    <x v="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photography/photobooks"/>
    <n v="28"/>
    <n v="19.329999999999998"/>
    <x v="2"/>
    <x v="3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heater/plays"/>
    <n v="102.02"/>
    <n v="79.9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film &amp; video/shorts"/>
    <n v="184.36"/>
    <n v="56.41"/>
    <x v="5"/>
    <x v="27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music/rock"/>
    <n v="162.91999999999999"/>
    <n v="79.41"/>
    <x v="7"/>
    <x v="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heater/plays"/>
    <n v="1"/>
    <n v="76.44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heater/plays"/>
    <n v="603.53"/>
    <n v="121"/>
    <x v="6"/>
    <x v="11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music/indie rock"/>
    <n v="45.41"/>
    <n v="54.62"/>
    <x v="7"/>
    <x v="1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music/pop"/>
    <n v="97.33"/>
    <n v="299.22000000000003"/>
    <x v="7"/>
    <x v="2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music/rock"/>
    <n v="167.67"/>
    <n v="58.53"/>
    <x v="7"/>
    <x v="15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heater/plays"/>
    <n v="859.86"/>
    <n v="55.37"/>
    <x v="6"/>
    <x v="1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heater/plays"/>
    <n v="26.5"/>
    <n v="183.8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music/indie rock"/>
    <n v="30.27"/>
    <n v="165.35"/>
    <x v="7"/>
    <x v="1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heater/plays"/>
    <n v="54.67"/>
    <n v="234.7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heater/plays"/>
    <n v="60.75"/>
    <n v="211.48"/>
    <x v="6"/>
    <x v="11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heater/plays"/>
    <n v="102.73"/>
    <n v="32.340000000000003"/>
    <x v="6"/>
    <x v="11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film &amp; video/shorts"/>
    <n v="41.59"/>
    <n v="123.38"/>
    <x v="5"/>
    <x v="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heater/plays"/>
    <n v="116.53"/>
    <n v="207.07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heater/plays"/>
    <n v="45.33"/>
    <n v="138.26"/>
    <x v="6"/>
    <x v="11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heater/plays"/>
    <n v="157.46"/>
    <n v="493.82"/>
    <x v="6"/>
    <x v="11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heater/spaces"/>
    <n v="100.5"/>
    <n v="168.5"/>
    <x v="6"/>
    <x v="9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photography/photobooks"/>
    <n v="0"/>
    <n v="38.869999999999997"/>
    <x v="2"/>
    <x v="3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film &amp; video/documentary"/>
    <n v="0"/>
    <n v="61.53"/>
    <x v="5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film &amp; video/shorts"/>
    <n v="51.82"/>
    <n v="105.44"/>
    <x v="5"/>
    <x v="2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publishing/nonfiction"/>
    <n v="308.75"/>
    <n v="71.59"/>
    <x v="1"/>
    <x v="17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music/indie rock"/>
    <n v="379.23"/>
    <n v="91.88"/>
    <x v="7"/>
    <x v="12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music/rock"/>
    <n v="176.36"/>
    <n v="148.57"/>
    <x v="7"/>
    <x v="15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heater/spaces"/>
    <n v="66.069999999999993"/>
    <n v="174.21"/>
    <x v="6"/>
    <x v="9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music/indie rock"/>
    <n v="89.65"/>
    <n v="102.86"/>
    <x v="7"/>
    <x v="12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music/rock"/>
    <n v="0"/>
    <n v="111.18"/>
    <x v="7"/>
    <x v="15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music/classical music"/>
    <n v="382.39"/>
    <n v="23.8"/>
    <x v="7"/>
    <x v="25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heater/plays"/>
    <n v="100"/>
    <n v="81.27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music/classical music"/>
    <n v="158.36000000000001"/>
    <n v="116.21"/>
    <x v="7"/>
    <x v="25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theater/plays"/>
    <n v="40.76"/>
    <n v="58.89"/>
    <x v="6"/>
    <x v="11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theater/plays"/>
    <n v="53.57"/>
    <n v="44"/>
    <x v="6"/>
    <x v="11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theater/plays"/>
    <n v="48.45"/>
    <n v="48.43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theater/plays"/>
    <n v="82.42"/>
    <n v="0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theater/plays"/>
    <n v="230.19"/>
    <n v="61.04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hotography/photobooks"/>
    <n v="59.36"/>
    <n v="25"/>
    <x v="2"/>
    <x v="3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film &amp; video/documentary"/>
    <n v="66.7"/>
    <n v="0"/>
    <x v="5"/>
    <x v="8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music/pop"/>
    <n v="168.78"/>
    <n v="0"/>
    <x v="7"/>
    <x v="22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theater/plays"/>
    <n v="59.97"/>
    <n v="40"/>
    <x v="6"/>
    <x v="11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theater/plays"/>
    <n v="31.81"/>
    <n v="19.329999999999998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theater/musical"/>
    <n v="24.42"/>
    <n v="0"/>
    <x v="6"/>
    <x v="1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music/rock"/>
    <n v="25.35"/>
    <n v="35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technology/hardware"/>
    <n v="71.44"/>
    <n v="0"/>
    <x v="0"/>
    <x v="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technology/web"/>
    <n v="38.549999999999997"/>
    <n v="0"/>
    <x v="0"/>
    <x v="26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music/classical music"/>
    <n v="68.37"/>
    <n v="59.33"/>
    <x v="7"/>
    <x v="25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theater/plays"/>
    <n v="40.21"/>
    <n v="0"/>
    <x v="6"/>
    <x v="11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theater/plays"/>
    <n v="32.07"/>
    <n v="30.13"/>
    <x v="6"/>
    <x v="11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music/rock"/>
    <n v="28.63"/>
    <n v="74.62"/>
    <x v="7"/>
    <x v="15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theater/musical"/>
    <n v="43.64"/>
    <n v="5"/>
    <x v="6"/>
    <x v="1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music/classical music"/>
    <n v="40"/>
    <n v="44.5"/>
    <x v="7"/>
    <x v="2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indie rock"/>
    <n v="346.04"/>
    <n v="46.13"/>
    <x v="7"/>
    <x v="12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film &amp; video/documentary"/>
    <n v="81.739999999999995"/>
    <n v="141.47"/>
    <x v="5"/>
    <x v="8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theater/plays"/>
    <n v="64.540000000000006"/>
    <n v="75.48"/>
    <x v="6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theater/plays"/>
    <n v="63.48"/>
    <n v="85.5"/>
    <x v="6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theater/plays"/>
    <n v="63.62"/>
    <n v="64.25"/>
    <x v="6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film &amp; video/television"/>
    <n v="83.97"/>
    <n v="64.47"/>
    <x v="5"/>
    <x v="1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film &amp; video/shorts"/>
    <n v="77.75"/>
    <n v="118.2"/>
    <x v="5"/>
    <x v="27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theater/plays"/>
    <n v="107.07"/>
    <n v="82.54"/>
    <x v="6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classical music"/>
    <n v="38.75"/>
    <n v="34.17"/>
    <x v="7"/>
    <x v="25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metal"/>
    <n v="201.94"/>
    <n v="42.73"/>
    <x v="7"/>
    <x v="2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theater/plays"/>
    <n v="43.06"/>
    <n v="94.49"/>
    <x v="6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theater/plays"/>
    <n v="62.87"/>
    <n v="55.7"/>
    <x v="6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theater/plays"/>
    <n v="55.61"/>
    <n v="98.03"/>
    <x v="6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theater/plays"/>
    <n v="48.71"/>
    <n v="92.1"/>
    <x v="6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30.58"/>
    <n v="38.18"/>
    <x v="7"/>
    <x v="15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film &amp; video/documentary"/>
    <n v="73.91"/>
    <n v="27.15"/>
    <x v="5"/>
    <x v="8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theater/plays"/>
    <n v="21.2"/>
    <n v="50.6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film &amp; video/shorts"/>
    <n v="73.36"/>
    <n v="38.94"/>
    <x v="5"/>
    <x v="27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film &amp; video/shorts"/>
    <n v="56.41"/>
    <n v="77.64"/>
    <x v="5"/>
    <x v="27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publishing/fiction"/>
    <n v="50.25"/>
    <n v="43.54"/>
    <x v="1"/>
    <x v="35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theater/plays"/>
    <n v="68.94"/>
    <n v="31.82"/>
    <x v="6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65.91"/>
    <n v="63.18"/>
    <x v="7"/>
    <x v="1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theater/plays"/>
    <n v="62.5"/>
    <n v="190.9"/>
    <x v="6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technology/wearables"/>
    <n v="70.06"/>
    <n v="140.86000000000001"/>
    <x v="0"/>
    <x v="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publishing/nonfiction"/>
    <n v="60.18"/>
    <n v="76.92"/>
    <x v="1"/>
    <x v="17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technology/wearables"/>
    <n v="21.38"/>
    <n v="99.16"/>
    <x v="0"/>
    <x v="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theater/plays"/>
    <n v="160.79"/>
    <n v="67.88"/>
    <x v="6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electronic music"/>
    <n v="42.38"/>
    <n v="246.29"/>
    <x v="7"/>
    <x v="13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theater/plays"/>
    <n v="27.32"/>
    <n v="189.29"/>
    <x v="6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theater/musical"/>
    <n v="196.83"/>
    <n v="76.67"/>
    <x v="6"/>
    <x v="19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theater/plays"/>
    <n v="53.88"/>
    <n v="82.96"/>
    <x v="6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theater/plays"/>
    <n v="47.76"/>
    <n v="62.52"/>
    <x v="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theater/plays"/>
    <n v="88.19"/>
    <n v="46.07"/>
    <x v="6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theater/plays"/>
    <n v="72.06"/>
    <n v="38.54"/>
    <x v="6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film &amp; video/documentary"/>
    <n v="74.25"/>
    <n v="53.01"/>
    <x v="5"/>
    <x v="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theater/spaces"/>
    <n v="61.7"/>
    <n v="73.36"/>
    <x v="6"/>
    <x v="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theater/plays"/>
    <n v="17.239999999999998"/>
    <n v="127.98"/>
    <x v="6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film &amp; video/television"/>
    <n v="51.72"/>
    <n v="104.73"/>
    <x v="5"/>
    <x v="16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film &amp; video/shorts"/>
    <n v="24.15"/>
    <n v="67.67"/>
    <x v="5"/>
    <x v="27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pop"/>
    <n v="62.17"/>
    <n v="95.93"/>
    <x v="7"/>
    <x v="22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music/rock"/>
    <n v="48.2"/>
    <n v="65.16"/>
    <x v="7"/>
    <x v="1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technology/wearables"/>
    <n v="6.18"/>
    <n v="32.270000000000003"/>
    <x v="0"/>
    <x v="1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theater/plays"/>
    <n v="5"/>
    <n v="81.25"/>
    <x v="6"/>
    <x v="1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theater/plays"/>
    <n v="7.5"/>
    <n v="24.2"/>
    <x v="6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theater/plays"/>
    <n v="12"/>
    <n v="65.87"/>
    <x v="6"/>
    <x v="11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food/food trucks"/>
    <n v="0"/>
    <n v="36.08"/>
    <x v="4"/>
    <x v="2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music/rock"/>
    <n v="1"/>
    <n v="44.19"/>
    <x v="7"/>
    <x v="1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music/indie rock"/>
    <n v="2.33"/>
    <n v="104.07"/>
    <x v="7"/>
    <x v="1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theater/plays"/>
    <n v="24.62"/>
    <n v="35.96"/>
    <x v="6"/>
    <x v="11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music/pop"/>
    <n v="100"/>
    <n v="127.79"/>
    <x v="7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music/indie rock"/>
    <n v="1"/>
    <n v="27.73"/>
    <x v="7"/>
    <x v="1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theater/plays"/>
    <n v="88.89"/>
    <n v="39.83"/>
    <x v="6"/>
    <x v="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theater/spaces"/>
    <n v="0"/>
    <n v="52.17"/>
    <x v="6"/>
    <x v="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theater/plays"/>
    <n v="27.5"/>
    <n v="92.04"/>
    <x v="6"/>
    <x v="11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music/indie rock"/>
    <n v="6"/>
    <n v="63.42"/>
    <x v="7"/>
    <x v="1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music/rock"/>
    <n v="44.5"/>
    <n v="135.63"/>
    <x v="7"/>
    <x v="15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technology/wearables"/>
    <n v="1"/>
    <n v="168.75"/>
    <x v="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technology/makerspaces"/>
    <n v="100"/>
    <n v="70.86"/>
    <x v="0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art books"/>
    <n v="13"/>
    <n v="50"/>
    <x v="1"/>
    <x v="3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games/video games"/>
    <n v="100"/>
    <n v="42.21"/>
    <x v="3"/>
    <x v="18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theater/plays"/>
    <n v="109.07"/>
    <n v="152.41"/>
    <x v="6"/>
    <x v="11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theater/plays"/>
    <n v="0"/>
    <n v="90.62"/>
    <x v="6"/>
    <x v="11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film &amp; video/shorts"/>
    <n v="0"/>
    <n v="201.6"/>
    <x v="5"/>
    <x v="27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theater/plays"/>
    <n v="104.75"/>
    <n v="127.93"/>
    <x v="6"/>
    <x v="11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film &amp; video/shorts"/>
    <n v="15"/>
    <n v="29.89"/>
    <x v="5"/>
    <x v="2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technology/space exploration"/>
    <n v="0"/>
    <n v="367.97"/>
    <x v="0"/>
    <x v="4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theater/plays"/>
    <n v="80.599999999999994"/>
    <n v="129.16999999999999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film &amp; video/television"/>
    <n v="115.55"/>
    <n v="800.7"/>
    <x v="5"/>
    <x v="1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food/food trucks"/>
    <n v="0"/>
    <n v="28"/>
    <x v="4"/>
    <x v="29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theater/plays"/>
    <n v="80.5"/>
    <n v="102.02"/>
    <x v="6"/>
    <x v="11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music/indie rock"/>
    <n v="744.55"/>
    <n v="184.36"/>
    <x v="7"/>
    <x v="1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theater/plays"/>
    <n v="7.5"/>
    <n v="162.91999999999999"/>
    <x v="6"/>
    <x v="11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music/indie rock"/>
    <n v="38.5"/>
    <n v="1"/>
    <x v="7"/>
    <x v="1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music/rock"/>
    <n v="36.68"/>
    <n v="603.53"/>
    <x v="7"/>
    <x v="15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radio &amp; podcasts"/>
    <n v="75"/>
    <n v="45.41"/>
    <x v="1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theater/plays"/>
    <n v="30"/>
    <n v="97.33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theater/plays"/>
    <n v="1"/>
    <n v="167.67"/>
    <x v="6"/>
    <x v="11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music/indie rock"/>
    <n v="673.33"/>
    <n v="859.86"/>
    <x v="7"/>
    <x v="1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film &amp; video/documentary"/>
    <n v="0"/>
    <n v="26.5"/>
    <x v="5"/>
    <x v="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theater/plays"/>
    <n v="0"/>
    <n v="30.27"/>
    <x v="6"/>
    <x v="11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theater/plays"/>
    <n v="0"/>
    <n v="54.67"/>
    <x v="6"/>
    <x v="11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nonfiction"/>
    <n v="0"/>
    <n v="60.75"/>
    <x v="1"/>
    <x v="17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music/indie rock"/>
    <n v="0"/>
    <n v="102.73"/>
    <x v="7"/>
    <x v="1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theater/plays"/>
    <n v="25"/>
    <n v="41.59"/>
    <x v="6"/>
    <x v="11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music/indie rock"/>
    <n v="0"/>
    <n v="116.53"/>
    <x v="7"/>
    <x v="1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theater/plays"/>
    <n v="0"/>
    <n v="45.33"/>
    <x v="6"/>
    <x v="11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technology/makerspaces"/>
    <n v="1"/>
    <n v="157.46"/>
    <x v="0"/>
    <x v="24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theater/plays"/>
    <n v="1"/>
    <n v="100.5"/>
    <x v="6"/>
    <x v="1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nonfiction"/>
    <n v="0"/>
    <n v="0"/>
    <x v="1"/>
    <x v="17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technology/wearables"/>
    <n v="0"/>
    <n v="0"/>
    <x v="0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theater/plays"/>
    <n v="15"/>
    <n v="51.82"/>
    <x v="6"/>
    <x v="11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theater/plays"/>
    <n v="225"/>
    <n v="308.75"/>
    <x v="6"/>
    <x v="11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technology/space exploration"/>
    <n v="48.33"/>
    <n v="379.23"/>
    <x v="0"/>
    <x v="4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music/rock"/>
    <n v="0"/>
    <n v="176.36"/>
    <x v="7"/>
    <x v="1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games/video games"/>
    <n v="0"/>
    <n v="66.069999999999993"/>
    <x v="3"/>
    <x v="1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theater/plays"/>
    <n v="0"/>
    <n v="89.65"/>
    <x v="6"/>
    <x v="11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film &amp; video/television"/>
    <n v="0"/>
    <n v="0"/>
    <x v="5"/>
    <x v="16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theater/plays"/>
    <n v="44.67"/>
    <n v="382.39"/>
    <x v="6"/>
    <x v="1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theater/plays"/>
    <n v="28.94"/>
    <n v="100"/>
    <x v="6"/>
    <x v="1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theater/plays"/>
    <n v="35.44"/>
    <n v="158.36000000000001"/>
    <x v="6"/>
    <x v="11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theater/plays"/>
    <n v="34.869999999999997"/>
    <n v="40.76"/>
    <x v="6"/>
    <x v="11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theater/plays"/>
    <n v="52.62"/>
    <n v="53.57"/>
    <x v="6"/>
    <x v="11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theater/plays"/>
    <n v="69.599999999999994"/>
    <n v="48.45"/>
    <x v="6"/>
    <x v="11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theater/musical"/>
    <n v="76.72"/>
    <n v="82.42"/>
    <x v="6"/>
    <x v="19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food/small batch"/>
    <n v="33.19"/>
    <n v="230.19"/>
    <x v="4"/>
    <x v="7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theater/plays"/>
    <n v="149.46"/>
    <n v="59.36"/>
    <x v="6"/>
    <x v="11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theater/plays"/>
    <n v="23.17"/>
    <n v="66.7"/>
    <x v="6"/>
    <x v="11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music/indie rock"/>
    <n v="96.88"/>
    <n v="168.78"/>
    <x v="7"/>
    <x v="12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music/indie rock"/>
    <n v="103.2"/>
    <n v="59.97"/>
    <x v="7"/>
    <x v="1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music/indie rock"/>
    <n v="38.46"/>
    <n v="31.81"/>
    <x v="7"/>
    <x v="12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music/rock"/>
    <n v="44.32"/>
    <n v="24.42"/>
    <x v="7"/>
    <x v="15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hotography/photobooks"/>
    <n v="64.17"/>
    <n v="25.35"/>
    <x v="2"/>
    <x v="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theater/spaces"/>
    <n v="43.33"/>
    <n v="71.44"/>
    <x v="6"/>
    <x v="9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games/tabletop games"/>
    <n v="90.5"/>
    <n v="38.549999999999997"/>
    <x v="3"/>
    <x v="5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nonfiction"/>
    <n v="29.19"/>
    <n v="68.37"/>
    <x v="1"/>
    <x v="17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music/rock"/>
    <n v="30.96"/>
    <n v="40.21"/>
    <x v="7"/>
    <x v="15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technology/wearables"/>
    <n v="92.16"/>
    <n v="32.07"/>
    <x v="0"/>
    <x v="1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hotography/photobooks"/>
    <n v="17.5"/>
    <n v="28.63"/>
    <x v="2"/>
    <x v="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music/indie rock"/>
    <n v="5"/>
    <n v="43.64"/>
    <x v="7"/>
    <x v="1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theater/plays"/>
    <n v="25"/>
    <n v="40"/>
    <x v="6"/>
    <x v="11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music/indie rock"/>
    <n v="0"/>
    <n v="346.04"/>
    <x v="7"/>
    <x v="12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food/food trucks"/>
    <n v="50"/>
    <n v="81.739999999999995"/>
    <x v="4"/>
    <x v="29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music/indie rock"/>
    <n v="16"/>
    <n v="64.540000000000006"/>
    <x v="7"/>
    <x v="12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music/classical music"/>
    <n v="0"/>
    <n v="63.48"/>
    <x v="7"/>
    <x v="25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theater/plays"/>
    <n v="60"/>
    <n v="63.62"/>
    <x v="6"/>
    <x v="11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music/electronic music"/>
    <n v="0"/>
    <n v="83.97"/>
    <x v="7"/>
    <x v="13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theater/musical"/>
    <n v="47.11"/>
    <n v="77.75"/>
    <x v="6"/>
    <x v="19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theater/plays"/>
    <n v="100"/>
    <n v="107.07"/>
    <x v="6"/>
    <x v="1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theater/plays"/>
    <n v="15"/>
    <n v="38.75"/>
    <x v="6"/>
    <x v="11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hotography/people"/>
    <n v="0"/>
    <n v="201.94"/>
    <x v="2"/>
    <x v="36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film &amp; video/documentary"/>
    <n v="40.450000000000003"/>
    <n v="43.06"/>
    <x v="5"/>
    <x v="8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technology/space exploration"/>
    <n v="0"/>
    <n v="62.87"/>
    <x v="0"/>
    <x v="4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theater/plays"/>
    <n v="0"/>
    <n v="55.61"/>
    <x v="6"/>
    <x v="11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technology/space exploration"/>
    <n v="1"/>
    <n v="48.71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technology/space exploration"/>
    <n v="19"/>
    <n v="30.58"/>
    <x v="0"/>
    <x v="4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music/rock"/>
    <n v="5"/>
    <n v="73.91"/>
    <x v="7"/>
    <x v="15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theater/plays"/>
    <n v="46.73"/>
    <n v="21.2"/>
    <x v="6"/>
    <x v="11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theater/plays"/>
    <n v="97.73"/>
    <n v="73.36"/>
    <x v="6"/>
    <x v="1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theater/spaces"/>
    <n v="67.84"/>
    <n v="56.41"/>
    <x v="6"/>
    <x v="9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theater/plays"/>
    <n v="56.98"/>
    <n v="50.25"/>
    <x v="6"/>
    <x v="1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music/rock"/>
    <n v="67.16"/>
    <n v="68.94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music/faith"/>
    <n v="48.04"/>
    <n v="65.91"/>
    <x v="7"/>
    <x v="14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38.86"/>
    <n v="62.5"/>
    <x v="2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theater/plays"/>
    <n v="78.180000000000007"/>
    <n v="70.06"/>
    <x v="6"/>
    <x v="11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theater/plays"/>
    <n v="97.11"/>
    <n v="60.18"/>
    <x v="6"/>
    <x v="1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theater/plays"/>
    <n v="110.39"/>
    <n v="21.38"/>
    <x v="6"/>
    <x v="1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theater/plays"/>
    <n v="39.92"/>
    <n v="160.79"/>
    <x v="6"/>
    <x v="11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technology/wearables"/>
    <n v="75.98"/>
    <n v="42.38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film &amp; video/shorts"/>
    <n v="58.38"/>
    <n v="27.32"/>
    <x v="5"/>
    <x v="27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theater/plays"/>
    <n v="55.82"/>
    <n v="196.83"/>
    <x v="6"/>
    <x v="11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theater/plays"/>
    <n v="151.24"/>
    <n v="53.88"/>
    <x v="6"/>
    <x v="11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theater/plays"/>
    <n v="849.67"/>
    <n v="47.76"/>
    <x v="6"/>
    <x v="11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theater/plays"/>
    <n v="159.24"/>
    <n v="88.19"/>
    <x v="6"/>
    <x v="11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theater/plays"/>
    <n v="39.51"/>
    <n v="72.06"/>
    <x v="6"/>
    <x v="11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theater/plays"/>
    <n v="130.53"/>
    <n v="74.25"/>
    <x v="6"/>
    <x v="11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theater/plays"/>
    <n v="64.16"/>
    <n v="61.7"/>
    <x v="6"/>
    <x v="11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ublishing/nonfiction"/>
    <n v="111.53"/>
    <n v="17.239999999999998"/>
    <x v="1"/>
    <x v="17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games/tabletop games"/>
    <n v="170.45"/>
    <n v="51.72"/>
    <x v="3"/>
    <x v="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theater/plays"/>
    <n v="133.74"/>
    <n v="24.15"/>
    <x v="6"/>
    <x v="11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music/pop"/>
    <n v="95.83"/>
    <n v="62.17"/>
    <x v="7"/>
    <x v="22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technology/wearables"/>
    <n v="221.79"/>
    <n v="48.2"/>
    <x v="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theater/plays"/>
    <n v="32.32"/>
    <n v="6.18"/>
    <x v="6"/>
    <x v="11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theater/plays"/>
    <n v="98.84"/>
    <n v="5"/>
    <x v="6"/>
    <x v="11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music/rock"/>
    <n v="55.22"/>
    <n v="7.5"/>
    <x v="7"/>
    <x v="15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theater/plays"/>
    <n v="52.79"/>
    <n v="12"/>
    <x v="6"/>
    <x v="11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theater/plays"/>
    <n v="135.66999999999999"/>
    <n v="0"/>
    <x v="6"/>
    <x v="11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theater/plays"/>
    <n v="53.99"/>
    <n v="1"/>
    <x v="6"/>
    <x v="11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theater/plays"/>
    <n v="56.64"/>
    <n v="2.33"/>
    <x v="6"/>
    <x v="1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music/rock"/>
    <n v="82.32"/>
    <n v="24.62"/>
    <x v="7"/>
    <x v="15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film &amp; video/documentary"/>
    <n v="88.26"/>
    <n v="100"/>
    <x v="5"/>
    <x v="8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film &amp; video/documentary"/>
    <n v="84.91"/>
    <n v="1"/>
    <x v="5"/>
    <x v="8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theater/plays"/>
    <n v="48.15"/>
    <n v="88.89"/>
    <x v="6"/>
    <x v="11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theater/spaces"/>
    <n v="66.02"/>
    <n v="0"/>
    <x v="6"/>
    <x v="9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theater/spaces"/>
    <n v="96.38"/>
    <n v="27.5"/>
    <x v="6"/>
    <x v="9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theater/plays"/>
    <n v="156.16999999999999"/>
    <n v="6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film &amp; video/drama"/>
    <n v="95.76"/>
    <n v="44.5"/>
    <x v="5"/>
    <x v="1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theater/plays"/>
    <n v="180.41"/>
    <n v="1"/>
    <x v="6"/>
    <x v="11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theater/plays"/>
    <n v="3"/>
    <n v="100"/>
    <x v="6"/>
    <x v="1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music/rock"/>
    <n v="20"/>
    <n v="13"/>
    <x v="7"/>
    <x v="1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music/rock"/>
    <n v="10"/>
    <n v="100"/>
    <x v="7"/>
    <x v="15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technology/wearables"/>
    <n v="0"/>
    <n v="109.07"/>
    <x v="0"/>
    <x v="1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theater/plays"/>
    <n v="1"/>
    <n v="0"/>
    <x v="6"/>
    <x v="11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film &amp; video/documentary"/>
    <n v="26.27"/>
    <n v="0"/>
    <x v="5"/>
    <x v="8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film &amp; video/television"/>
    <n v="0"/>
    <n v="104.75"/>
    <x v="5"/>
    <x v="16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theater/musical"/>
    <n v="60"/>
    <n v="15"/>
    <x v="6"/>
    <x v="19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technology/wearables"/>
    <n v="28.33"/>
    <n v="0"/>
    <x v="0"/>
    <x v="1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ublishing/nonfiction"/>
    <n v="14.43"/>
    <n v="80.599999999999994"/>
    <x v="1"/>
    <x v="17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music/indie rock"/>
    <n v="0"/>
    <n v="115.55"/>
    <x v="7"/>
    <x v="12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theater/plays"/>
    <n v="132.19"/>
    <n v="0"/>
    <x v="6"/>
    <x v="1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music/classical music"/>
    <n v="0"/>
    <n v="80.5"/>
    <x v="7"/>
    <x v="2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music/rock"/>
    <n v="0"/>
    <n v="744.55"/>
    <x v="7"/>
    <x v="1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theater/plays"/>
    <n v="0"/>
    <n v="7.5"/>
    <x v="6"/>
    <x v="11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film &amp; video/drama"/>
    <n v="56.42"/>
    <n v="38.5"/>
    <x v="5"/>
    <x v="10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music/rock"/>
    <n v="100"/>
    <n v="36.68"/>
    <x v="7"/>
    <x v="15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music/indie rock"/>
    <n v="11.67"/>
    <n v="75"/>
    <x v="7"/>
    <x v="12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theater/plays"/>
    <n v="50"/>
    <n v="30"/>
    <x v="6"/>
    <x v="11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theater/plays"/>
    <n v="23.5"/>
    <n v="1"/>
    <x v="6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theater/plays"/>
    <n v="67"/>
    <n v="673.33"/>
    <x v="6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theater/plays"/>
    <n v="0"/>
    <n v="0"/>
    <x v="6"/>
    <x v="1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theater/musical"/>
    <n v="42.5"/>
    <n v="0"/>
    <x v="6"/>
    <x v="19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theater/musical"/>
    <n v="10"/>
    <n v="0"/>
    <x v="6"/>
    <x v="19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film &amp; video/animation"/>
    <n v="100"/>
    <n v="0"/>
    <x v="5"/>
    <x v="23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theater/plays"/>
    <n v="108.05"/>
    <n v="0"/>
    <x v="6"/>
    <x v="11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games/tabletop games"/>
    <n v="26.92"/>
    <n v="25"/>
    <x v="3"/>
    <x v="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games/video games"/>
    <n v="155"/>
    <n v="0"/>
    <x v="3"/>
    <x v="18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technology/gadgets"/>
    <n v="0"/>
    <n v="0"/>
    <x v="0"/>
    <x v="6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technology/wearables"/>
    <n v="47.77"/>
    <n v="1"/>
    <x v="0"/>
    <x v="1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theater/plays"/>
    <n v="20"/>
    <n v="1"/>
    <x v="6"/>
    <x v="11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theater/plays"/>
    <n v="41.67"/>
    <n v="0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hotography/photobooks"/>
    <n v="74.33"/>
    <n v="0"/>
    <x v="2"/>
    <x v="3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theater/plays"/>
    <n v="84.33"/>
    <n v="15"/>
    <x v="6"/>
    <x v="11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music/rock"/>
    <n v="65.459999999999994"/>
    <n v="225"/>
    <x v="7"/>
    <x v="1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music/indie rock"/>
    <n v="65"/>
    <n v="48.33"/>
    <x v="7"/>
    <x v="12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theater/plays"/>
    <n v="27.5"/>
    <n v="0"/>
    <x v="6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film &amp; video/documentary"/>
    <n v="51.25"/>
    <n v="0"/>
    <x v="5"/>
    <x v="8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theater/plays"/>
    <n v="14"/>
    <n v="0"/>
    <x v="6"/>
    <x v="1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theater/plays"/>
    <n v="0"/>
    <n v="0"/>
    <x v="6"/>
    <x v="11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music/rock"/>
    <n v="5"/>
    <n v="44.67"/>
    <x v="7"/>
    <x v="15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technology/wearables"/>
    <n v="31"/>
    <n v="28.94"/>
    <x v="0"/>
    <x v="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technology/hardware"/>
    <n v="15"/>
    <n v="35.44"/>
    <x v="0"/>
    <x v="0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music/pop"/>
    <n v="0"/>
    <n v="34.869999999999997"/>
    <x v="7"/>
    <x v="22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theater/plays"/>
    <n v="131.66999999999999"/>
    <n v="52.62"/>
    <x v="6"/>
    <x v="11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theater/plays"/>
    <n v="0"/>
    <n v="69.599999999999994"/>
    <x v="6"/>
    <x v="11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food/food trucks"/>
    <n v="1"/>
    <n v="76.72"/>
    <x v="4"/>
    <x v="29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theater/plays"/>
    <n v="0"/>
    <n v="33.19"/>
    <x v="6"/>
    <x v="11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theater/plays"/>
    <n v="0"/>
    <n v="149.46"/>
    <x v="6"/>
    <x v="11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theater/musical"/>
    <n v="510"/>
    <n v="23.17"/>
    <x v="6"/>
    <x v="1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theater/plays"/>
    <n v="44.48"/>
    <n v="96.88"/>
    <x v="6"/>
    <x v="1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theater/plays"/>
    <n v="0"/>
    <n v="103.2"/>
    <x v="6"/>
    <x v="1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technology/wearables"/>
    <n v="1"/>
    <n v="38.46"/>
    <x v="0"/>
    <x v="1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music/rock"/>
    <n v="20.5"/>
    <n v="44.32"/>
    <x v="7"/>
    <x v="1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music/rock"/>
    <n v="40"/>
    <n v="64.17"/>
    <x v="7"/>
    <x v="15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technology/makerspaces"/>
    <n v="25"/>
    <n v="43.33"/>
    <x v="0"/>
    <x v="24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music/rock"/>
    <n v="0"/>
    <n v="90.5"/>
    <x v="7"/>
    <x v="15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film &amp; video/documentary"/>
    <n v="1"/>
    <n v="29.19"/>
    <x v="5"/>
    <x v="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music/pop"/>
    <n v="0"/>
    <n v="30.96"/>
    <x v="7"/>
    <x v="22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music/rock"/>
    <n v="40.78"/>
    <n v="92.16"/>
    <x v="7"/>
    <x v="15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theater/plays"/>
    <n v="48.33"/>
    <n v="17.5"/>
    <x v="6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theater/plays"/>
    <n v="46.95"/>
    <n v="5"/>
    <x v="6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theater/plays"/>
    <n v="66.69"/>
    <n v="25"/>
    <x v="6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theater/plays"/>
    <n v="48.84"/>
    <n v="0"/>
    <x v="6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technology/space exploration"/>
    <n v="137.31"/>
    <n v="50"/>
    <x v="0"/>
    <x v="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pop"/>
    <n v="87.83"/>
    <n v="16"/>
    <x v="7"/>
    <x v="22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games/mobile games"/>
    <n v="70.790000000000006"/>
    <n v="0"/>
    <x v="3"/>
    <x v="28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theater/plays"/>
    <n v="52.83"/>
    <n v="60"/>
    <x v="6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film &amp; video/television"/>
    <n v="443.75"/>
    <n v="0"/>
    <x v="5"/>
    <x v="16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theater/plays"/>
    <n v="48.54"/>
    <n v="47.11"/>
    <x v="6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film &amp; video/animation"/>
    <n v="37.07"/>
    <n v="100"/>
    <x v="5"/>
    <x v="23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theater/plays"/>
    <n v="50"/>
    <n v="15"/>
    <x v="6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publishing/nonfiction"/>
    <n v="39.04"/>
    <n v="0"/>
    <x v="1"/>
    <x v="17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indie rock"/>
    <n v="66.69"/>
    <n v="40.450000000000003"/>
    <x v="7"/>
    <x v="12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67.13"/>
    <n v="0"/>
    <x v="7"/>
    <x v="15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theater/musical"/>
    <n v="66.37"/>
    <n v="0"/>
    <x v="6"/>
    <x v="19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technology/web"/>
    <n v="64.62"/>
    <n v="1"/>
    <x v="0"/>
    <x v="2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theater/plays"/>
    <n v="58.37"/>
    <n v="19"/>
    <x v="6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games/video games"/>
    <n v="86.96"/>
    <n v="5"/>
    <x v="3"/>
    <x v="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food/small batch"/>
    <n v="66.47"/>
    <n v="46.73"/>
    <x v="4"/>
    <x v="7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indie rock"/>
    <n v="163.78"/>
    <n v="97.73"/>
    <x v="7"/>
    <x v="12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7.98"/>
    <n v="67.84"/>
    <x v="7"/>
    <x v="15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theater/plays"/>
    <n v="42.11"/>
    <n v="56.98"/>
    <x v="6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theater/plays"/>
    <n v="47.2"/>
    <n v="67.16"/>
    <x v="6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jazz"/>
    <n v="112.02"/>
    <n v="48.04"/>
    <x v="7"/>
    <x v="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theater/musical"/>
    <n v="74.95"/>
    <n v="38.86"/>
    <x v="6"/>
    <x v="19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photography/photobooks"/>
    <n v="61.58"/>
    <n v="78.180000000000007"/>
    <x v="2"/>
    <x v="3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pop"/>
    <n v="45.88"/>
    <n v="97.11"/>
    <x v="7"/>
    <x v="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theater/plays"/>
    <n v="75.849999999999994"/>
    <n v="110.39"/>
    <x v="6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theater/musical"/>
    <n v="84.21"/>
    <n v="39.92"/>
    <x v="6"/>
    <x v="1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17.23"/>
    <n v="75.98"/>
    <x v="7"/>
    <x v="15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technology/gadgets"/>
    <n v="86.49"/>
    <n v="58.38"/>
    <x v="0"/>
    <x v="6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theater/plays"/>
    <n v="172.41"/>
    <n v="55.82"/>
    <x v="6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theater/plays"/>
    <n v="62.81"/>
    <n v="151.24"/>
    <x v="6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theater/plays"/>
    <n v="67.73"/>
    <n v="849.67"/>
    <x v="6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games/tabletop games"/>
    <n v="53.56"/>
    <n v="159.24"/>
    <x v="3"/>
    <x v="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theater/plays"/>
    <n v="34.6"/>
    <n v="39.51"/>
    <x v="6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theater/plays"/>
    <n v="38.89"/>
    <n v="130.53"/>
    <x v="6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photography/photobooks"/>
    <n v="94.74"/>
    <n v="64.16"/>
    <x v="2"/>
    <x v="3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theater/plays"/>
    <n v="39.97"/>
    <n v="111.53"/>
    <x v="6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technology/web"/>
    <n v="97.5"/>
    <n v="170.45"/>
    <x v="0"/>
    <x v="26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indie rock"/>
    <n v="42.86"/>
    <n v="133.74"/>
    <x v="7"/>
    <x v="12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theater/plays"/>
    <n v="168.51"/>
    <n v="95.83"/>
    <x v="6"/>
    <x v="11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theater/plays"/>
    <n v="85.55"/>
    <n v="221.79"/>
    <x v="6"/>
    <x v="11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indie rock"/>
    <n v="554"/>
    <n v="32.32"/>
    <x v="7"/>
    <x v="12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theater/plays"/>
    <n v="26.55"/>
    <n v="98.84"/>
    <x v="6"/>
    <x v="11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film &amp; video/shorts"/>
    <n v="113.83"/>
    <n v="55.22"/>
    <x v="5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metal"/>
    <n v="32.01"/>
    <n v="52.79"/>
    <x v="7"/>
    <x v="20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theater/musical"/>
    <n v="47.19"/>
    <n v="135.66999999999999"/>
    <x v="6"/>
    <x v="19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metal"/>
    <n v="88.47"/>
    <n v="53.99"/>
    <x v="7"/>
    <x v="2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technology/wearables"/>
    <n v="100.75"/>
    <n v="56.64"/>
    <x v="0"/>
    <x v="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rock"/>
    <n v="64.709999999999994"/>
    <n v="82.32"/>
    <x v="7"/>
    <x v="15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theater/plays"/>
    <n v="51.85"/>
    <n v="88.26"/>
    <x v="6"/>
    <x v="1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indie rock"/>
    <n v="38.79"/>
    <n v="84.91"/>
    <x v="7"/>
    <x v="12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theater/plays"/>
    <n v="44.65"/>
    <n v="48.15"/>
    <x v="6"/>
    <x v="11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theater/plays"/>
    <n v="156.77000000000001"/>
    <n v="66.02"/>
    <x v="6"/>
    <x v="11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publishing/nonfiction"/>
    <n v="118.7"/>
    <n v="96.38"/>
    <x v="1"/>
    <x v="1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film &amp; video/documentary"/>
    <n v="74.150000000000006"/>
    <n v="156.16999999999999"/>
    <x v="5"/>
    <x v="8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theater/plays"/>
    <n v="12.53"/>
    <n v="95.76"/>
    <x v="6"/>
    <x v="11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classical music"/>
    <n v="27.86"/>
    <n v="180.41"/>
    <x v="7"/>
    <x v="25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theater/plays"/>
    <n v="80.180000000000007"/>
    <n v="3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photography/photobooks"/>
    <n v="132.44"/>
    <n v="20"/>
    <x v="2"/>
    <x v="3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theater/plays"/>
    <n v="33.75"/>
    <n v="10"/>
    <x v="6"/>
    <x v="11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theater/plays"/>
    <n v="34.380000000000003"/>
    <n v="0"/>
    <x v="6"/>
    <x v="1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theater/musical"/>
    <n v="44.96"/>
    <n v="1"/>
    <x v="6"/>
    <x v="19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theater/plays"/>
    <n v="41.04"/>
    <n v="26.27"/>
    <x v="6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indie rock"/>
    <n v="52.6"/>
    <n v="0"/>
    <x v="7"/>
    <x v="12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theater/plays"/>
    <n v="70.78"/>
    <n v="60"/>
    <x v="6"/>
    <x v="11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theater/plays"/>
    <n v="53.75"/>
    <n v="28.33"/>
    <x v="6"/>
    <x v="11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theater/plays"/>
    <n v="44.61"/>
    <n v="14.43"/>
    <x v="6"/>
    <x v="11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theater/plays"/>
    <n v="26.15"/>
    <n v="0"/>
    <x v="6"/>
    <x v="11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theater/plays"/>
    <n v="39.18"/>
    <n v="132.19"/>
    <x v="6"/>
    <x v="1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theater/plays"/>
    <n v="45.59"/>
    <n v="0"/>
    <x v="6"/>
    <x v="11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publishing/nonfiction"/>
    <n v="89.25"/>
    <n v="0"/>
    <x v="1"/>
    <x v="1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theater/plays"/>
    <n v="40.42"/>
    <n v="0"/>
    <x v="6"/>
    <x v="11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technology/wearables"/>
    <n v="82.38"/>
    <n v="56.42"/>
    <x v="0"/>
    <x v="1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theater/musical"/>
    <n v="159.52000000000001"/>
    <n v="100"/>
    <x v="6"/>
    <x v="19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publishing/nonfiction"/>
    <n v="36.24"/>
    <n v="11.67"/>
    <x v="1"/>
    <x v="1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theater/plays"/>
    <n v="62.5"/>
    <n v="50"/>
    <x v="6"/>
    <x v="11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publishing/nonfiction"/>
    <n v="47"/>
    <n v="23.5"/>
    <x v="1"/>
    <x v="1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theater/plays"/>
    <n v="74.58"/>
    <n v="67"/>
    <x v="6"/>
    <x v="11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jazz"/>
    <n v="0"/>
    <n v="0"/>
    <x v="7"/>
    <x v="33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world music"/>
    <n v="76"/>
    <n v="42.5"/>
    <x v="7"/>
    <x v="37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publishing/nonfiction"/>
    <n v="86.44"/>
    <n v="10"/>
    <x v="1"/>
    <x v="17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pop"/>
    <n v="24"/>
    <n v="100"/>
    <x v="7"/>
    <x v="22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theater/spaces"/>
    <n v="18"/>
    <n v="108.05"/>
    <x v="6"/>
    <x v="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80.13"/>
    <n v="26.92"/>
    <x v="7"/>
    <x v="14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theater/plays"/>
    <n v="253.14"/>
    <n v="155"/>
    <x v="6"/>
    <x v="11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theater/plays"/>
    <n v="171.43"/>
    <n v="0"/>
    <x v="6"/>
    <x v="11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publishing/fiction"/>
    <n v="57.73"/>
    <n v="47.77"/>
    <x v="1"/>
    <x v="35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theater/musical"/>
    <n v="264.26"/>
    <n v="20"/>
    <x v="6"/>
    <x v="19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theater/plays"/>
    <n v="159.33000000000001"/>
    <n v="41.67"/>
    <x v="6"/>
    <x v="1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theater/plays"/>
    <n v="35"/>
    <n v="74.33"/>
    <x v="6"/>
    <x v="11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theater/plays"/>
    <n v="5"/>
    <n v="84.33"/>
    <x v="6"/>
    <x v="1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rock"/>
    <n v="61.09"/>
    <n v="65.459999999999994"/>
    <x v="7"/>
    <x v="15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publishing/nonfiction"/>
    <n v="0"/>
    <n v="65"/>
    <x v="1"/>
    <x v="1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rock"/>
    <n v="114.82"/>
    <n v="27.5"/>
    <x v="7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rock"/>
    <n v="0"/>
    <n v="51.25"/>
    <x v="7"/>
    <x v="15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rock"/>
    <n v="54"/>
    <n v="14"/>
    <x v="7"/>
    <x v="1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games/tabletop games"/>
    <n v="65.97"/>
    <n v="0"/>
    <x v="3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food/food trucks"/>
    <n v="5"/>
    <n v="5"/>
    <x v="4"/>
    <x v="29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theater/plays"/>
    <n v="1"/>
    <n v="31"/>
    <x v="6"/>
    <x v="1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rock"/>
    <n v="25.5"/>
    <n v="15"/>
    <x v="7"/>
    <x v="15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theater/plays"/>
    <n v="118.36"/>
    <n v="0"/>
    <x v="6"/>
    <x v="11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theater/plays"/>
    <n v="0"/>
    <n v="131.66999999999999"/>
    <x v="6"/>
    <x v="11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indie rock"/>
    <n v="0"/>
    <n v="0"/>
    <x v="7"/>
    <x v="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indie rock"/>
    <n v="54.11"/>
    <n v="1"/>
    <x v="7"/>
    <x v="12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theater/plays"/>
    <n v="0"/>
    <n v="0"/>
    <x v="6"/>
    <x v="11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theater/plays"/>
    <n v="21.25"/>
    <n v="0"/>
    <x v="6"/>
    <x v="11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theater/plays"/>
    <n v="34"/>
    <n v="510"/>
    <x v="6"/>
    <x v="11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theater/musical"/>
    <n v="525"/>
    <n v="44.48"/>
    <x v="6"/>
    <x v="19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technology/makerspaces"/>
    <n v="0"/>
    <n v="0"/>
    <x v="0"/>
    <x v="24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theater/plays"/>
    <n v="50"/>
    <n v="1"/>
    <x v="6"/>
    <x v="11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technology/wearables"/>
    <n v="115.71"/>
    <n v="20.5"/>
    <x v="0"/>
    <x v="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publishing/art books"/>
    <n v="5.5"/>
    <n v="40"/>
    <x v="1"/>
    <x v="32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theater/spaces"/>
    <n v="50"/>
    <n v="25"/>
    <x v="6"/>
    <x v="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technology/wearables"/>
    <n v="34.020000000000003"/>
    <n v="0"/>
    <x v="0"/>
    <x v="1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electronic music"/>
    <n v="37.5"/>
    <n v="1"/>
    <x v="7"/>
    <x v="13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photography/photobooks"/>
    <n v="11.67"/>
    <n v="0"/>
    <x v="2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indie rock"/>
    <n v="28.13"/>
    <n v="40.78"/>
    <x v="7"/>
    <x v="12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theater/plays"/>
    <n v="0"/>
    <n v="48.33"/>
    <x v="6"/>
    <x v="11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indie rock"/>
    <n v="1"/>
    <n v="46.95"/>
    <x v="7"/>
    <x v="1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theater/plays"/>
    <n v="216.67"/>
    <n v="66.69"/>
    <x v="6"/>
    <x v="11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rock"/>
    <n v="8.75"/>
    <n v="48.84"/>
    <x v="7"/>
    <x v="15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theater/plays"/>
    <n v="62.22"/>
    <n v="137.31"/>
    <x v="6"/>
    <x v="11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theater/plays"/>
    <n v="137.25"/>
    <n v="87.83"/>
    <x v="6"/>
    <x v="11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1"/>
    <n v="70.790000000000006"/>
    <x v="7"/>
    <x v="14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theater/plays"/>
    <n v="122.14"/>
    <n v="52.83"/>
    <x v="6"/>
    <x v="11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rock"/>
    <n v="0"/>
    <n v="443.75"/>
    <x v="7"/>
    <x v="15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48.54"/>
    <x v="7"/>
    <x v="14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theater/plays"/>
    <n v="0"/>
    <n v="37.07"/>
    <x v="6"/>
    <x v="11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film &amp; video/shorts"/>
    <n v="0"/>
    <n v="50"/>
    <x v="5"/>
    <x v="27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film &amp; video/shorts"/>
    <n v="0"/>
    <n v="39.04"/>
    <x v="5"/>
    <x v="27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film &amp; video/television"/>
    <n v="1"/>
    <n v="66.69"/>
    <x v="5"/>
    <x v="1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theater/spaces"/>
    <n v="55"/>
    <n v="67.13"/>
    <x v="6"/>
    <x v="9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theater/plays"/>
    <n v="22"/>
    <n v="66.37"/>
    <x v="6"/>
    <x v="11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film &amp; video/shorts"/>
    <n v="56.67"/>
    <n v="64.62"/>
    <x v="5"/>
    <x v="27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theater/plays"/>
    <n v="20"/>
    <n v="58.37"/>
    <x v="6"/>
    <x v="11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indie rock"/>
    <n v="1"/>
    <n v="86.96"/>
    <x v="7"/>
    <x v="1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theater/musical"/>
    <n v="0"/>
    <n v="66.47"/>
    <x v="6"/>
    <x v="1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25.58"/>
    <n v="163.78"/>
    <x v="2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music/indie rock"/>
    <n v="63.97"/>
    <n v="107.98"/>
    <x v="7"/>
    <x v="12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theater/musical"/>
    <n v="89.93"/>
    <n v="42.11"/>
    <x v="6"/>
    <x v="19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music/rock"/>
    <n v="93.07"/>
    <n v="47.2"/>
    <x v="7"/>
    <x v="1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music/rock"/>
    <n v="89.67"/>
    <n v="112.02"/>
    <x v="7"/>
    <x v="15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music/rock"/>
    <n v="207.62"/>
    <n v="74.95"/>
    <x v="7"/>
    <x v="1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eople"/>
    <n v="59.41"/>
    <n v="61.58"/>
    <x v="2"/>
    <x v="3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theater/musical"/>
    <n v="358.97"/>
    <n v="45.88"/>
    <x v="6"/>
    <x v="19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music/classical music"/>
    <n v="94.74"/>
    <n v="75.849999999999994"/>
    <x v="7"/>
    <x v="25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theater/plays"/>
    <n v="80.650000000000006"/>
    <n v="84.21"/>
    <x v="6"/>
    <x v="11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film &amp; video/shorts"/>
    <n v="168.69"/>
    <n v="117.23"/>
    <x v="5"/>
    <x v="27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music/indie rock"/>
    <n v="34.69"/>
    <n v="86.49"/>
    <x v="7"/>
    <x v="1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theater/plays"/>
    <n v="462.86"/>
    <n v="172.41"/>
    <x v="6"/>
    <x v="11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technology/wearables"/>
    <n v="104.39"/>
    <n v="62.81"/>
    <x v="0"/>
    <x v="1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music/indie rock"/>
    <n v="7.5"/>
    <n v="67.73"/>
    <x v="7"/>
    <x v="12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theater/plays"/>
    <n v="47.13"/>
    <n v="53.56"/>
    <x v="6"/>
    <x v="11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theater/plays"/>
    <n v="414.29"/>
    <n v="34.6"/>
    <x v="6"/>
    <x v="11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theater/plays"/>
    <n v="42.48"/>
    <n v="38.89"/>
    <x v="6"/>
    <x v="11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games/tabletop games"/>
    <n v="108.78"/>
    <n v="94.74"/>
    <x v="3"/>
    <x v="5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music/electronic music"/>
    <n v="81.099999999999994"/>
    <n v="39.97"/>
    <x v="7"/>
    <x v="1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technology/wearables"/>
    <n v="51.67"/>
    <n v="97.5"/>
    <x v="0"/>
    <x v="1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ublishing/art books"/>
    <n v="35.4"/>
    <n v="42.86"/>
    <x v="1"/>
    <x v="3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theater/plays"/>
    <n v="103.64"/>
    <n v="168.51"/>
    <x v="6"/>
    <x v="11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theater/plays"/>
    <n v="55.28"/>
    <n v="85.55"/>
    <x v="6"/>
    <x v="11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72.17"/>
    <n v="554"/>
    <x v="2"/>
    <x v="3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music/rock"/>
    <n v="0"/>
    <n v="26.55"/>
    <x v="7"/>
    <x v="1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technology/space exploration"/>
    <n v="58.62"/>
    <n v="113.83"/>
    <x v="0"/>
    <x v="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film &amp; video/shorts"/>
    <n v="12.47"/>
    <n v="32.01"/>
    <x v="5"/>
    <x v="2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music/indie rock"/>
    <n v="49.14"/>
    <n v="47.19"/>
    <x v="7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theater/plays"/>
    <n v="150.5"/>
    <n v="88.47"/>
    <x v="6"/>
    <x v="11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technology/wearables"/>
    <n v="35.799999999999997"/>
    <n v="100.75"/>
    <x v="0"/>
    <x v="1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theater/plays"/>
    <n v="45.16"/>
    <n v="64.709999999999994"/>
    <x v="6"/>
    <x v="1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film &amp; video/shorts"/>
    <n v="98.79"/>
    <n v="51.85"/>
    <x v="5"/>
    <x v="27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music/rock"/>
    <n v="88.31"/>
    <n v="38.79"/>
    <x v="7"/>
    <x v="15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film &amp; video/drama"/>
    <n v="170.63"/>
    <n v="44.65"/>
    <x v="5"/>
    <x v="1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music/indie rock"/>
    <n v="83.75"/>
    <n v="156.77000000000001"/>
    <x v="7"/>
    <x v="12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music/rock"/>
    <n v="65.099999999999994"/>
    <n v="118.7"/>
    <x v="7"/>
    <x v="15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theater/plays"/>
    <n v="66.33"/>
    <n v="74.150000000000006"/>
    <x v="6"/>
    <x v="11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theater/plays"/>
    <n v="104.89"/>
    <n v="12.53"/>
    <x v="6"/>
    <x v="11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theater/plays"/>
    <n v="78.44"/>
    <n v="27.86"/>
    <x v="6"/>
    <x v="11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music/pop"/>
    <n v="59.04"/>
    <n v="80.180000000000007"/>
    <x v="7"/>
    <x v="2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theater/plays"/>
    <n v="71.34"/>
    <n v="132.44"/>
    <x v="6"/>
    <x v="1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film &amp; video/drama"/>
    <n v="51.23"/>
    <n v="33.75"/>
    <x v="5"/>
    <x v="1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ublishing/radio &amp; podcasts"/>
    <n v="60.24"/>
    <n v="34.380000000000003"/>
    <x v="1"/>
    <x v="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music/faith"/>
    <n v="44.94"/>
    <n v="44.96"/>
    <x v="7"/>
    <x v="1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film &amp; video/shorts"/>
    <n v="31.21"/>
    <n v="41.04"/>
    <x v="5"/>
    <x v="2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theater/plays"/>
    <n v="63.88"/>
    <n v="52.6"/>
    <x v="6"/>
    <x v="11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music/electronic music"/>
    <n v="19"/>
    <n v="70.78"/>
    <x v="7"/>
    <x v="13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theater/plays"/>
    <n v="10"/>
    <n v="53.75"/>
    <x v="6"/>
    <x v="11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109.07"/>
    <n v="44.61"/>
    <x v="2"/>
    <x v="3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theater/plays"/>
    <n v="26.75"/>
    <n v="26.15"/>
    <x v="6"/>
    <x v="11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music/electronic music"/>
    <n v="109.94"/>
    <n v="39.18"/>
    <x v="7"/>
    <x v="13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20"/>
    <n v="45.59"/>
    <x v="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theater/plays"/>
    <n v="55.39"/>
    <n v="89.25"/>
    <x v="6"/>
    <x v="11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theater/plays"/>
    <n v="133.9"/>
    <n v="40.42"/>
    <x v="6"/>
    <x v="11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theater/plays"/>
    <n v="48.72"/>
    <n v="82.38"/>
    <x v="6"/>
    <x v="11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film &amp; video/television"/>
    <n v="48.25"/>
    <n v="159.52000000000001"/>
    <x v="5"/>
    <x v="1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58.97"/>
    <n v="36.24"/>
    <x v="2"/>
    <x v="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theater/plays"/>
    <n v="11.64"/>
    <n v="62.5"/>
    <x v="6"/>
    <x v="11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music/indie rock"/>
    <n v="83.72"/>
    <n v="47"/>
    <x v="7"/>
    <x v="12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games/video games"/>
    <n v="63.65"/>
    <n v="74.58"/>
    <x v="3"/>
    <x v="18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theater/plays"/>
    <n v="94.28"/>
    <n v="0"/>
    <x v="6"/>
    <x v="1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music/rock"/>
    <n v="71.87"/>
    <n v="76"/>
    <x v="7"/>
    <x v="15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music/classical music"/>
    <n v="104.85"/>
    <n v="86.44"/>
    <x v="7"/>
    <x v="2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music/rock"/>
    <n v="67.14"/>
    <n v="24"/>
    <x v="7"/>
    <x v="15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theater/plays"/>
    <n v="73.88"/>
    <n v="18"/>
    <x v="6"/>
    <x v="11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music/indie rock"/>
    <n v="69.13"/>
    <n v="80.13"/>
    <x v="7"/>
    <x v="12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music/pop"/>
    <n v="120.77"/>
    <n v="253.14"/>
    <x v="7"/>
    <x v="22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theater/plays"/>
    <n v="42.22"/>
    <n v="171.43"/>
    <x v="6"/>
    <x v="11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technology/wearables"/>
    <n v="7.5"/>
    <n v="57.73"/>
    <x v="0"/>
    <x v="1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theater/plays"/>
    <n v="1.54"/>
    <n v="264.26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theater/plays"/>
    <n v="37.61"/>
    <n v="159.33000000000001"/>
    <x v="6"/>
    <x v="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film &amp; video/television"/>
    <n v="0"/>
    <n v="35"/>
    <x v="5"/>
    <x v="16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music/indie rock"/>
    <n v="42.16"/>
    <n v="5"/>
    <x v="7"/>
    <x v="12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film &amp; video/drama"/>
    <n v="0"/>
    <n v="61.09"/>
    <x v="5"/>
    <x v="1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music/indie rock"/>
    <n v="84.83"/>
    <n v="0"/>
    <x v="7"/>
    <x v="12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theater/plays"/>
    <n v="94.19"/>
    <n v="114.82"/>
    <x v="6"/>
    <x v="11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theater/plays"/>
    <n v="0"/>
    <n v="0"/>
    <x v="6"/>
    <x v="11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theater/plays"/>
    <n v="6.25"/>
    <n v="5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nature"/>
    <n v="213.38"/>
    <n v="65.97"/>
    <x v="2"/>
    <x v="38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theater/plays"/>
    <n v="59.16"/>
    <n v="5"/>
    <x v="6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games/video games"/>
    <n v="27.27"/>
    <n v="1"/>
    <x v="3"/>
    <x v="18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24.58"/>
    <n v="25.5"/>
    <x v="7"/>
    <x v="15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theater/plays"/>
    <n v="75.05"/>
    <n v="118.36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theater/plays"/>
    <n v="42.02"/>
    <n v="0"/>
    <x v="6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theater/spaces"/>
    <n v="53.16"/>
    <n v="0"/>
    <x v="6"/>
    <x v="9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theater/plays"/>
    <n v="83.89"/>
    <n v="54.11"/>
    <x v="6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theater/plays"/>
    <n v="417.33"/>
    <n v="0"/>
    <x v="6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75.77"/>
    <n v="21.25"/>
    <x v="7"/>
    <x v="15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technology/space exploration"/>
    <n v="67.39"/>
    <n v="34"/>
    <x v="0"/>
    <x v="4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classical music"/>
    <n v="73.569999999999993"/>
    <n v="525"/>
    <x v="7"/>
    <x v="25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theater/plays"/>
    <n v="25"/>
    <n v="0"/>
    <x v="6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theater/plays"/>
    <n v="42"/>
    <n v="50"/>
    <x v="6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indie rock"/>
    <n v="131.16999999999999"/>
    <n v="115.71"/>
    <x v="7"/>
    <x v="12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theater/plays"/>
    <n v="47.27"/>
    <n v="5.5"/>
    <x v="6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theater/plays"/>
    <n v="182.13"/>
    <n v="50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theater/plays"/>
    <n v="61.37"/>
    <n v="34.020000000000003"/>
    <x v="6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theater/plays"/>
    <n v="35.770000000000003"/>
    <n v="37.5"/>
    <x v="6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publishing/children's books"/>
    <n v="45.62"/>
    <n v="11.67"/>
    <x v="1"/>
    <x v="39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film &amp; video/shorts"/>
    <n v="75.38"/>
    <n v="28.13"/>
    <x v="5"/>
    <x v="27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50.88"/>
    <n v="0"/>
    <x v="7"/>
    <x v="15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theater/plays"/>
    <n v="119.29"/>
    <n v="1"/>
    <x v="6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publishing/nonfiction"/>
    <n v="92.54"/>
    <n v="216.67"/>
    <x v="1"/>
    <x v="17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theater/plays"/>
    <n v="76.05"/>
    <n v="8.75"/>
    <x v="6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food/food trucks"/>
    <n v="52.63"/>
    <n v="62.22"/>
    <x v="4"/>
    <x v="29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film &amp; video/science fiction"/>
    <n v="98.99"/>
    <n v="137.25"/>
    <x v="5"/>
    <x v="2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theater/musical"/>
    <n v="79.53"/>
    <n v="1"/>
    <x v="6"/>
    <x v="19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indie rock"/>
    <n v="134.21"/>
    <n v="122.14"/>
    <x v="7"/>
    <x v="12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film &amp; video/documentary"/>
    <n v="37.630000000000003"/>
    <n v="0"/>
    <x v="5"/>
    <x v="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theater/plays"/>
    <n v="51.04"/>
    <n v="0"/>
    <x v="6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theater/plays"/>
    <n v="50.04"/>
    <n v="0"/>
    <x v="6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theater/plays"/>
    <n v="133.93"/>
    <n v="0"/>
    <x v="6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theater/musical"/>
    <n v="58.21"/>
    <n v="0"/>
    <x v="6"/>
    <x v="19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88.04"/>
    <n v="1"/>
    <x v="7"/>
    <x v="15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theater/plays"/>
    <n v="70.58"/>
    <n v="55"/>
    <x v="6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theater/plays"/>
    <n v="53.29"/>
    <n v="22"/>
    <x v="6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technology/space exploration"/>
    <n v="136.36000000000001"/>
    <n v="56.67"/>
    <x v="0"/>
    <x v="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40.549999999999997"/>
    <n v="20"/>
    <x v="7"/>
    <x v="15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indie rock"/>
    <n v="70.63"/>
    <n v="1"/>
    <x v="7"/>
    <x v="12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theater/plays"/>
    <n v="52.68"/>
    <n v="0"/>
    <x v="6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theater/plays"/>
    <n v="0"/>
    <n v="25.58"/>
    <x v="6"/>
    <x v="1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theater/plays"/>
    <n v="90.94"/>
    <n v="63.97"/>
    <x v="6"/>
    <x v="1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theater/plays"/>
    <n v="5"/>
    <n v="89.93"/>
    <x v="6"/>
    <x v="11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theater/plays"/>
    <n v="58.08"/>
    <n v="93.07"/>
    <x v="6"/>
    <x v="11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theater/plays"/>
    <n v="2"/>
    <n v="89.67"/>
    <x v="6"/>
    <x v="11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theater/plays"/>
    <n v="62.5"/>
    <n v="207.62"/>
    <x v="6"/>
    <x v="11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music/rock"/>
    <n v="10"/>
    <n v="59.41"/>
    <x v="7"/>
    <x v="15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music/rock"/>
    <n v="71.59"/>
    <n v="358.97"/>
    <x v="7"/>
    <x v="15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theater/musical"/>
    <n v="0"/>
    <n v="94.74"/>
    <x v="6"/>
    <x v="1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theater/plays"/>
    <n v="32.82"/>
    <n v="80.650000000000006"/>
    <x v="6"/>
    <x v="1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film &amp; video/documentary"/>
    <n v="49.12"/>
    <n v="168.69"/>
    <x v="5"/>
    <x v="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theater/plays"/>
    <n v="16.309999999999999"/>
    <n v="34.69"/>
    <x v="6"/>
    <x v="1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theater/plays"/>
    <n v="18"/>
    <n v="462.86"/>
    <x v="6"/>
    <x v="11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technology/wearables"/>
    <n v="13"/>
    <n v="104.39"/>
    <x v="0"/>
    <x v="1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film &amp; video/television"/>
    <n v="17"/>
    <n v="7.5"/>
    <x v="5"/>
    <x v="16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theater/plays"/>
    <n v="0"/>
    <n v="47.13"/>
    <x v="6"/>
    <x v="11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music/rock"/>
    <n v="0"/>
    <n v="414.29"/>
    <x v="7"/>
    <x v="1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music/rock"/>
    <n v="0"/>
    <n v="42.48"/>
    <x v="7"/>
    <x v="1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theater/plays"/>
    <n v="3"/>
    <n v="108.78"/>
    <x v="6"/>
    <x v="11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theater/plays"/>
    <n v="41.83"/>
    <n v="81.099999999999994"/>
    <x v="6"/>
    <x v="11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publishing/translations"/>
    <n v="49.34"/>
    <n v="51.67"/>
    <x v="1"/>
    <x v="31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theater/plays"/>
    <n v="41.73"/>
    <n v="35.4"/>
    <x v="6"/>
    <x v="1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rock"/>
    <n v="32.72"/>
    <n v="103.64"/>
    <x v="7"/>
    <x v="1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theater/plays"/>
    <n v="51.96"/>
    <n v="55.28"/>
    <x v="6"/>
    <x v="11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theater/plays"/>
    <n v="50.69"/>
    <n v="72.17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theater/plays"/>
    <n v="42.24"/>
    <n v="0"/>
    <x v="6"/>
    <x v="1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pop"/>
    <n v="416.88"/>
    <n v="58.62"/>
    <x v="7"/>
    <x v="2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46.65"/>
    <n v="12.47"/>
    <x v="7"/>
    <x v="12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theater/plays"/>
    <n v="48.45"/>
    <n v="49.14"/>
    <x v="6"/>
    <x v="11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theater/plays"/>
    <n v="70.53"/>
    <n v="150.5"/>
    <x v="6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theater/plays"/>
    <n v="87.96"/>
    <n v="35.799999999999997"/>
    <x v="6"/>
    <x v="11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pop"/>
    <n v="26.27"/>
    <n v="45.16"/>
    <x v="7"/>
    <x v="22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rock"/>
    <n v="57.78"/>
    <n v="98.79"/>
    <x v="7"/>
    <x v="15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theater/plays"/>
    <n v="57.25"/>
    <n v="88.31"/>
    <x v="6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96.34"/>
    <n v="170.63"/>
    <x v="7"/>
    <x v="1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food/food trucks"/>
    <n v="43"/>
    <n v="83.75"/>
    <x v="4"/>
    <x v="29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publishing/nonfiction"/>
    <n v="35.549999999999997"/>
    <n v="65.099999999999994"/>
    <x v="1"/>
    <x v="17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theater/plays"/>
    <n v="68.81"/>
    <n v="66.33"/>
    <x v="6"/>
    <x v="11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theater/musical"/>
    <n v="28.57"/>
    <n v="104.89"/>
    <x v="6"/>
    <x v="19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film &amp; video/television"/>
    <n v="50.63"/>
    <n v="78.44"/>
    <x v="5"/>
    <x v="16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heater/plays"/>
    <n v="106.8"/>
    <n v="59.04"/>
    <x v="6"/>
    <x v="11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heater/plays"/>
    <n v="4"/>
    <n v="71.34"/>
    <x v="6"/>
    <x v="1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music/indie rock"/>
    <n v="34.1"/>
    <n v="51.23"/>
    <x v="7"/>
    <x v="1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heater/plays"/>
    <n v="25"/>
    <n v="60.24"/>
    <x v="6"/>
    <x v="1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music/rock"/>
    <n v="10.5"/>
    <n v="44.94"/>
    <x v="7"/>
    <x v="15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film &amp; video/television"/>
    <n v="215.96"/>
    <n v="31.21"/>
    <x v="5"/>
    <x v="1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film &amp; video/television"/>
    <n v="21.25"/>
    <n v="63.88"/>
    <x v="5"/>
    <x v="1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music/electronic music"/>
    <n v="108.25"/>
    <n v="19"/>
    <x v="7"/>
    <x v="13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music/indie rock"/>
    <n v="129.97"/>
    <n v="10"/>
    <x v="7"/>
    <x v="12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music/indie rock"/>
    <n v="117.49"/>
    <n v="109.07"/>
    <x v="7"/>
    <x v="12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heater/plays"/>
    <n v="10"/>
    <n v="26.75"/>
    <x v="6"/>
    <x v="11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heater/plays"/>
    <n v="70.599999999999994"/>
    <n v="109.94"/>
    <x v="6"/>
    <x v="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heater/plays"/>
    <n v="24.5"/>
    <n v="20"/>
    <x v="6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heater/plays"/>
    <n v="30"/>
    <n v="55.39"/>
    <x v="6"/>
    <x v="11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heater/plays"/>
    <n v="2"/>
    <n v="133.9"/>
    <x v="6"/>
    <x v="11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heater/musical"/>
    <n v="17"/>
    <n v="48.72"/>
    <x v="6"/>
    <x v="1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music/rock"/>
    <n v="2928.93"/>
    <n v="48.25"/>
    <x v="7"/>
    <x v="15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heater/musical"/>
    <n v="28.89"/>
    <n v="58.97"/>
    <x v="6"/>
    <x v="1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music/electronic music"/>
    <n v="29.63"/>
    <n v="11.64"/>
    <x v="7"/>
    <x v="13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photography/photobooks"/>
    <n v="40.98"/>
    <n v="83.72"/>
    <x v="2"/>
    <x v="3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jazz"/>
    <n v="54"/>
    <n v="63.65"/>
    <x v="7"/>
    <x v="3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technology/space exploration"/>
    <n v="36.11"/>
    <n v="94.28"/>
    <x v="0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faith"/>
    <n v="23.15"/>
    <n v="71.87"/>
    <x v="7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theater/plays"/>
    <n v="104"/>
    <n v="104.85"/>
    <x v="6"/>
    <x v="11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theater/plays"/>
    <n v="31.83"/>
    <n v="67.14"/>
    <x v="6"/>
    <x v="11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rock"/>
    <n v="27.39"/>
    <n v="73.88"/>
    <x v="7"/>
    <x v="1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film &amp; video/television"/>
    <n v="56.36"/>
    <n v="69.13"/>
    <x v="5"/>
    <x v="1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world music"/>
    <n v="77.349999999999994"/>
    <n v="120.77"/>
    <x v="7"/>
    <x v="3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pop"/>
    <n v="42.8"/>
    <n v="42.22"/>
    <x v="7"/>
    <x v="22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theater/spaces"/>
    <n v="48.85"/>
    <n v="7.5"/>
    <x v="6"/>
    <x v="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theater/plays"/>
    <n v="48.24"/>
    <n v="1.54"/>
    <x v="6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70.209999999999994"/>
    <n v="37.61"/>
    <x v="7"/>
    <x v="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film &amp; video/animation"/>
    <n v="94.05"/>
    <n v="0"/>
    <x v="5"/>
    <x v="2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theater/plays"/>
    <n v="80.27"/>
    <n v="42.16"/>
    <x v="6"/>
    <x v="11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technology/makerspaces"/>
    <n v="54.2"/>
    <n v="0"/>
    <x v="0"/>
    <x v="2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technology/wearables"/>
    <n v="60.27"/>
    <n v="84.83"/>
    <x v="0"/>
    <x v="1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technology/space exploration"/>
    <n v="38.74"/>
    <n v="94.19"/>
    <x v="0"/>
    <x v="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52.54"/>
    <n v="0"/>
    <x v="7"/>
    <x v="12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photography/photobooks"/>
    <n v="115.31"/>
    <n v="6.25"/>
    <x v="2"/>
    <x v="3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publishing/radio &amp; podcasts"/>
    <n v="35.840000000000003"/>
    <n v="213.38"/>
    <x v="1"/>
    <x v="2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film &amp; video/animation"/>
    <n v="64.569999999999993"/>
    <n v="59.16"/>
    <x v="5"/>
    <x v="2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heater/plays"/>
    <n v="87.44"/>
    <n v="27.27"/>
    <x v="6"/>
    <x v="1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space exploration"/>
    <n v="68.819999999999993"/>
    <n v="24.58"/>
    <x v="0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heater/plays"/>
    <n v="176.2"/>
    <n v="75.05"/>
    <x v="6"/>
    <x v="11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heater/plays"/>
    <n v="511.79"/>
    <n v="42.02"/>
    <x v="6"/>
    <x v="11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film &amp; video/science fiction"/>
    <n v="160.44"/>
    <n v="53.16"/>
    <x v="5"/>
    <x v="2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heater/spaces"/>
    <n v="35"/>
    <n v="83.89"/>
    <x v="6"/>
    <x v="9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wearables"/>
    <n v="188.51"/>
    <n v="417.33"/>
    <x v="0"/>
    <x v="1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heater/plays"/>
    <n v="56.2"/>
    <n v="75.77"/>
    <x v="6"/>
    <x v="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music/rock"/>
    <n v="51.31"/>
    <n v="67.39"/>
    <x v="7"/>
    <x v="15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heater/plays"/>
    <n v="127.36"/>
    <n v="73.569999999999993"/>
    <x v="6"/>
    <x v="11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heater/plays"/>
    <n v="101.86"/>
    <n v="25"/>
    <x v="6"/>
    <x v="1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music/rock"/>
    <n v="230.56"/>
    <n v="42"/>
    <x v="7"/>
    <x v="15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842.11"/>
    <n v="131.16999999999999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heater/plays"/>
    <n v="577.28"/>
    <n v="47.27"/>
    <x v="6"/>
    <x v="1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heater/plays"/>
    <n v="483.34"/>
    <n v="182.13"/>
    <x v="6"/>
    <x v="11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film &amp; video/animation"/>
    <n v="76.14"/>
    <n v="61.37"/>
    <x v="5"/>
    <x v="2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heater/plays"/>
    <n v="74.11"/>
    <n v="35.770000000000003"/>
    <x v="6"/>
    <x v="1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heater/spaces"/>
    <n v="36.97"/>
    <n v="45.62"/>
    <x v="6"/>
    <x v="9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heater/plays"/>
    <n v="2500.9699999999998"/>
    <n v="75.38"/>
    <x v="6"/>
    <x v="1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food/food trucks"/>
    <n v="67.69"/>
    <n v="50.88"/>
    <x v="4"/>
    <x v="29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games/video games"/>
    <n v="63.05"/>
    <n v="119.29"/>
    <x v="3"/>
    <x v="18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heater/plays"/>
    <n v="117.6"/>
    <n v="92.54"/>
    <x v="6"/>
    <x v="11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publishing/radio &amp; podcasts"/>
    <n v="180.75"/>
    <n v="76.05"/>
    <x v="1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heater/plays"/>
    <n v="127.32"/>
    <n v="52.63"/>
    <x v="6"/>
    <x v="11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games/video games"/>
    <n v="136.63999999999999"/>
    <n v="98.99"/>
    <x v="3"/>
    <x v="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heater/musical"/>
    <n v="182.78"/>
    <n v="79.53"/>
    <x v="6"/>
    <x v="1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music/rock"/>
    <n v="279.38"/>
    <n v="134.21"/>
    <x v="7"/>
    <x v="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heater/plays"/>
    <n v="61.38"/>
    <n v="37.630000000000003"/>
    <x v="6"/>
    <x v="11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heater/plays"/>
    <n v="80.73"/>
    <n v="51.04"/>
    <x v="6"/>
    <x v="1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heater/plays"/>
    <n v="272.36"/>
    <n v="50.04"/>
    <x v="6"/>
    <x v="11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film &amp; video/science fiction"/>
    <n v="70.849999999999994"/>
    <n v="133.93"/>
    <x v="5"/>
    <x v="2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music/rock"/>
    <n v="247.94"/>
    <n v="58.21"/>
    <x v="7"/>
    <x v="15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heater/plays"/>
    <n v="186.81"/>
    <n v="88.04"/>
    <x v="6"/>
    <x v="11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wearables"/>
    <n v="131.99"/>
    <n v="70.58"/>
    <x v="0"/>
    <x v="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space exploration"/>
    <n v="29.31"/>
    <n v="53.29"/>
    <x v="0"/>
    <x v="4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music/pop"/>
    <n v="245.02"/>
    <n v="136.36000000000001"/>
    <x v="7"/>
    <x v="22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music/rock"/>
    <n v="1323.25"/>
    <n v="40.549999999999997"/>
    <x v="7"/>
    <x v="15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music/indie rock"/>
    <n v="282.66000000000003"/>
    <n v="70.63"/>
    <x v="7"/>
    <x v="12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music/faith"/>
    <n v="91.21"/>
    <n v="52.68"/>
    <x v="7"/>
    <x v="14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food/restaurants"/>
    <n v="31.75"/>
    <n v="0"/>
    <x v="4"/>
    <x v="4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theater/plays"/>
    <n v="0"/>
    <n v="90.94"/>
    <x v="6"/>
    <x v="1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theater/musical"/>
    <n v="88.69"/>
    <n v="5"/>
    <x v="6"/>
    <x v="19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theater/spaces"/>
    <n v="453.14"/>
    <n v="58.08"/>
    <x v="6"/>
    <x v="9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music/electronic music"/>
    <n v="12.75"/>
    <n v="2"/>
    <x v="7"/>
    <x v="13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ublishing/children's books"/>
    <n v="1"/>
    <n v="62.5"/>
    <x v="1"/>
    <x v="39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music/rock"/>
    <n v="83.43"/>
    <n v="10"/>
    <x v="7"/>
    <x v="15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technology/wearables"/>
    <n v="25"/>
    <n v="71.59"/>
    <x v="0"/>
    <x v="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theater/plays"/>
    <n v="50"/>
    <n v="0"/>
    <x v="6"/>
    <x v="1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theater/spaces"/>
    <n v="101.8"/>
    <n v="32.82"/>
    <x v="6"/>
    <x v="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music/metal"/>
    <n v="46.67"/>
    <n v="49.12"/>
    <x v="7"/>
    <x v="2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film &amp; video/shorts"/>
    <n v="1"/>
    <n v="16.309999999999999"/>
    <x v="5"/>
    <x v="27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theater/spaces"/>
    <n v="0"/>
    <n v="18"/>
    <x v="6"/>
    <x v="9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theater/plays"/>
    <n v="0"/>
    <n v="13"/>
    <x v="6"/>
    <x v="1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hotobooks"/>
    <n v="26"/>
    <n v="17"/>
    <x v="2"/>
    <x v="3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technology/makerspaces"/>
    <n v="0"/>
    <n v="0"/>
    <x v="0"/>
    <x v="2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technology/wearables"/>
    <n v="0"/>
    <n v="0"/>
    <x v="0"/>
    <x v="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theater/plays"/>
    <n v="218.33"/>
    <n v="0"/>
    <x v="6"/>
    <x v="1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film &amp; video/shorts"/>
    <n v="33.71"/>
    <n v="3"/>
    <x v="5"/>
    <x v="27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food/food trucks"/>
    <n v="25"/>
    <n v="41.83"/>
    <x v="4"/>
    <x v="2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heater/plays"/>
    <n v="128.38999999999999"/>
    <n v="49.34"/>
    <x v="6"/>
    <x v="1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photography/photobooks"/>
    <n v="78.83"/>
    <n v="41.73"/>
    <x v="2"/>
    <x v="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music/world music"/>
    <n v="91.76"/>
    <n v="32.72"/>
    <x v="7"/>
    <x v="3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heater/plays"/>
    <n v="331.1"/>
    <n v="51.96"/>
    <x v="6"/>
    <x v="11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heater/plays"/>
    <n v="194.26"/>
    <n v="50.69"/>
    <x v="6"/>
    <x v="11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wearables"/>
    <n v="408.98"/>
    <n v="42.24"/>
    <x v="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heater/plays"/>
    <n v="84.46"/>
    <n v="416.88"/>
    <x v="6"/>
    <x v="11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wearables"/>
    <n v="44.85"/>
    <n v="46.65"/>
    <x v="0"/>
    <x v="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photography/photobooks"/>
    <n v="383.36"/>
    <n v="48.45"/>
    <x v="2"/>
    <x v="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heater/plays"/>
    <n v="55.28"/>
    <n v="70.53"/>
    <x v="6"/>
    <x v="1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heater/plays"/>
    <n v="422.02"/>
    <n v="87.96"/>
    <x v="6"/>
    <x v="11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film &amp; video/television"/>
    <n v="64.180000000000007"/>
    <n v="26.27"/>
    <x v="5"/>
    <x v="16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music/indie rock"/>
    <n v="173.58"/>
    <n v="57.78"/>
    <x v="7"/>
    <x v="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heater/plays"/>
    <n v="88.6"/>
    <n v="57.25"/>
    <x v="6"/>
    <x v="11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heater/plays"/>
    <n v="50.22"/>
    <n v="196.34"/>
    <x v="6"/>
    <x v="1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makerspaces"/>
    <n v="192.39"/>
    <n v="43"/>
    <x v="0"/>
    <x v="2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publishing/fiction"/>
    <n v="73.42"/>
    <n v="35.549999999999997"/>
    <x v="1"/>
    <x v="3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publishing/children's books"/>
    <n v="147.68"/>
    <n v="68.81"/>
    <x v="1"/>
    <x v="3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music/indie rock"/>
    <n v="108.97"/>
    <n v="28.57"/>
    <x v="7"/>
    <x v="1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film &amp; video/shorts"/>
    <n v="23.65"/>
    <n v="50.63"/>
    <x v="5"/>
    <x v="27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heater/plays"/>
    <n v="147.94999999999999"/>
    <n v="106.8"/>
    <x v="6"/>
    <x v="11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heater/plays"/>
    <n v="385.04"/>
    <n v="4"/>
    <x v="6"/>
    <x v="1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heater/plays"/>
    <n v="457.39"/>
    <n v="34.1"/>
    <x v="6"/>
    <x v="11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photography/photobooks"/>
    <n v="222.99"/>
    <n v="25"/>
    <x v="2"/>
    <x v="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heater/plays"/>
    <n v="220.74"/>
    <n v="10.5"/>
    <x v="6"/>
    <x v="11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games/video games"/>
    <n v="73.5"/>
    <n v="215.96"/>
    <x v="3"/>
    <x v="18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heater/plays"/>
    <n v="223.1"/>
    <n v="21.25"/>
    <x v="6"/>
    <x v="11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heater/plays"/>
    <n v="47.91"/>
    <n v="108.25"/>
    <x v="6"/>
    <x v="11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heater/plays"/>
    <n v="96.06"/>
    <n v="129.97"/>
    <x v="6"/>
    <x v="1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heater/plays"/>
    <n v="118.61"/>
    <n v="117.49"/>
    <x v="6"/>
    <x v="11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heater/plays"/>
    <n v="118.45"/>
    <n v="10"/>
    <x v="6"/>
    <x v="11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music/classical music"/>
    <n v="143.21"/>
    <n v="70.599999999999994"/>
    <x v="7"/>
    <x v="25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music/rock"/>
    <n v="282.72000000000003"/>
    <n v="24.5"/>
    <x v="7"/>
    <x v="15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music/rock"/>
    <n v="593.94000000000005"/>
    <n v="30"/>
    <x v="7"/>
    <x v="1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heater/plays"/>
    <n v="262.16000000000003"/>
    <n v="2"/>
    <x v="6"/>
    <x v="11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heater/spaces"/>
    <n v="46.58"/>
    <n v="17"/>
    <x v="6"/>
    <x v="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heater/spaces"/>
    <n v="70.040000000000006"/>
    <n v="2928.93"/>
    <x v="6"/>
    <x v="9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publishing/nonfiction"/>
    <n v="164.91"/>
    <n v="28.89"/>
    <x v="1"/>
    <x v="1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heater/plays"/>
    <n v="449.26"/>
    <n v="29.63"/>
    <x v="6"/>
    <x v="11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film &amp; video/shorts"/>
    <n v="27.47"/>
    <n v="40.98"/>
    <x v="5"/>
    <x v="27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heater/plays"/>
    <n v="143.97999999999999"/>
    <n v="54"/>
    <x v="6"/>
    <x v="1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photography/places"/>
    <n v="88.24"/>
    <n v="36.11"/>
    <x v="2"/>
    <x v="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heater/plays"/>
    <n v="36.33"/>
    <n v="23.15"/>
    <x v="6"/>
    <x v="11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music/rock"/>
    <n v="90.18"/>
    <n v="104"/>
    <x v="7"/>
    <x v="15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publishing/translations"/>
    <n v="152.62"/>
    <n v="31.83"/>
    <x v="1"/>
    <x v="31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music/jazz"/>
    <n v="55.81"/>
    <n v="27.39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music/rock"/>
    <n v="227.85"/>
    <n v="56.36"/>
    <x v="7"/>
    <x v="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heater/plays"/>
    <n v="91.83"/>
    <n v="77.349999999999994"/>
    <x v="6"/>
    <x v="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film &amp; video/drama"/>
    <n v="80.989999999999995"/>
    <n v="42.8"/>
    <x v="5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web"/>
    <n v="278.39"/>
    <n v="48.85"/>
    <x v="0"/>
    <x v="26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heater/spaces"/>
    <n v="43.1"/>
    <n v="48.24"/>
    <x v="6"/>
    <x v="9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heater/plays"/>
    <n v="326.29000000000002"/>
    <n v="70.209999999999994"/>
    <x v="6"/>
    <x v="1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film &amp; video/shorts"/>
    <n v="41.74"/>
    <n v="94.05"/>
    <x v="5"/>
    <x v="27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heater/plays"/>
    <n v="64.02"/>
    <n v="80.27"/>
    <x v="6"/>
    <x v="11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heater/plays"/>
    <n v="99.46"/>
    <n v="54.2"/>
    <x v="6"/>
    <x v="11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publishing/nonfiction"/>
    <n v="138.49"/>
    <n v="60.27"/>
    <x v="1"/>
    <x v="17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music/rock"/>
    <n v="45.55"/>
    <n v="38.74"/>
    <x v="7"/>
    <x v="15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0.51"/>
    <n v="152.54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heater/plays"/>
    <n v="114.77"/>
    <n v="115.31"/>
    <x v="6"/>
    <x v="11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food/small batch"/>
    <n v="36"/>
    <n v="35.840000000000003"/>
    <x v="4"/>
    <x v="7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music/rock"/>
    <n v="154.16999999999999"/>
    <n v="64.569999999999993"/>
    <x v="7"/>
    <x v="15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music/indie rock"/>
    <n v="566.39"/>
    <n v="87.44"/>
    <x v="7"/>
    <x v="12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heater/spaces"/>
    <n v="120.86"/>
    <n v="68.819999999999993"/>
    <x v="6"/>
    <x v="9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publishing/nonfiction"/>
    <n v="86.16"/>
    <n v="176.2"/>
    <x v="1"/>
    <x v="17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heater/musical"/>
    <n v="51.21"/>
    <n v="511.79"/>
    <x v="6"/>
    <x v="1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wearables"/>
    <n v="67.260000000000005"/>
    <n v="160.44"/>
    <x v="0"/>
    <x v="1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games/tabletop games"/>
    <n v="62.8"/>
    <n v="35"/>
    <x v="3"/>
    <x v="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music/indie rock"/>
    <n v="346.13"/>
    <n v="188.51"/>
    <x v="7"/>
    <x v="1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heater/plays"/>
    <n v="244.12"/>
    <n v="56.2"/>
    <x v="6"/>
    <x v="1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heater/musical"/>
    <n v="259.25"/>
    <n v="51.31"/>
    <x v="6"/>
    <x v="1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film &amp; video/documentary"/>
    <n v="201.96"/>
    <n v="127.36"/>
    <x v="5"/>
    <x v="8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heater/plays"/>
    <n v="226.21"/>
    <n v="101.86"/>
    <x v="6"/>
    <x v="1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photography/photobooks"/>
    <n v="324.69"/>
    <n v="230.56"/>
    <x v="2"/>
    <x v="3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heater/plays"/>
    <n v="205"/>
    <n v="842.11"/>
    <x v="6"/>
    <x v="11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wearables"/>
    <n v="20.47"/>
    <n v="577.28"/>
    <x v="0"/>
    <x v="1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heater/plays"/>
    <n v="116.35"/>
    <n v="483.34"/>
    <x v="6"/>
    <x v="11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publishing/translations"/>
    <n v="307.2"/>
    <n v="76.14"/>
    <x v="1"/>
    <x v="31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heater/plays"/>
    <n v="546.69000000000005"/>
    <n v="74.11"/>
    <x v="6"/>
    <x v="11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music/rock"/>
    <n v="47.47"/>
    <n v="36.97"/>
    <x v="7"/>
    <x v="1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heater/plays"/>
    <n v="101.56"/>
    <n v="2500.9699999999998"/>
    <x v="6"/>
    <x v="1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jazz"/>
    <n v="72.91"/>
    <n v="67.69"/>
    <x v="7"/>
    <x v="33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theater/plays"/>
    <n v="43.71"/>
    <n v="63.05"/>
    <x v="6"/>
    <x v="1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34"/>
    <n v="117.6"/>
    <x v="7"/>
    <x v="1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film &amp; video/documentary"/>
    <n v="70.650000000000006"/>
    <n v="180.75"/>
    <x v="5"/>
    <x v="8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film &amp; video/television"/>
    <n v="89.3"/>
    <n v="127.32"/>
    <x v="5"/>
    <x v="16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theater/plays"/>
    <n v="115.09"/>
    <n v="136.63999999999999"/>
    <x v="6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theater/plays"/>
    <n v="62.12"/>
    <n v="182.78"/>
    <x v="6"/>
    <x v="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rock"/>
    <n v="46.2"/>
    <n v="279.38"/>
    <x v="7"/>
    <x v="15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theater/spaces"/>
    <n v="48.55"/>
    <n v="61.38"/>
    <x v="6"/>
    <x v="9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film &amp; video/shorts"/>
    <n v="57.52"/>
    <n v="80.73"/>
    <x v="5"/>
    <x v="27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theater/plays"/>
    <n v="88.15"/>
    <n v="272.36"/>
    <x v="6"/>
    <x v="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rock"/>
    <n v="110.49"/>
    <n v="70.849999999999994"/>
    <x v="7"/>
    <x v="15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rock"/>
    <n v="66.83"/>
    <n v="247.94"/>
    <x v="7"/>
    <x v="1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rock"/>
    <n v="58.6"/>
    <n v="186.81"/>
    <x v="7"/>
    <x v="1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13.64"/>
    <n v="131.99"/>
    <x v="7"/>
    <x v="12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theater/plays"/>
    <n v="43.57"/>
    <n v="29.31"/>
    <x v="6"/>
    <x v="11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theater/musical"/>
    <n v="78.95"/>
    <n v="245.02"/>
    <x v="6"/>
    <x v="19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theater/spaces"/>
    <n v="188.13"/>
    <n v="1323.25"/>
    <x v="6"/>
    <x v="9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theater/plays"/>
    <n v="63.03"/>
    <n v="282.66000000000003"/>
    <x v="6"/>
    <x v="11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theater/plays"/>
    <n v="30.37"/>
    <n v="91.21"/>
    <x v="6"/>
    <x v="11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theater/plays"/>
    <n v="51.48"/>
    <n v="31.75"/>
    <x v="6"/>
    <x v="11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theater/musical"/>
    <n v="35.79"/>
    <n v="0"/>
    <x v="6"/>
    <x v="19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metal"/>
    <n v="98.82"/>
    <n v="88.69"/>
    <x v="7"/>
    <x v="20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theater/plays"/>
    <n v="28"/>
    <n v="453.14"/>
    <x v="6"/>
    <x v="11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games/video games"/>
    <n v="51.31"/>
    <n v="12.75"/>
    <x v="3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technology/wearables"/>
    <n v="53.52"/>
    <n v="1"/>
    <x v="0"/>
    <x v="1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film &amp; video/shorts"/>
    <n v="37.15"/>
    <n v="83.43"/>
    <x v="5"/>
    <x v="27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technology/wearables"/>
    <n v="89.9"/>
    <n v="25"/>
    <x v="0"/>
    <x v="1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technology/space exploration"/>
    <n v="106.53"/>
    <n v="50"/>
    <x v="0"/>
    <x v="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world music"/>
    <n v="52.82"/>
    <n v="101.8"/>
    <x v="7"/>
    <x v="37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film &amp; video/drama"/>
    <n v="54.62"/>
    <n v="46.67"/>
    <x v="5"/>
    <x v="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theater/plays"/>
    <n v="27.27"/>
    <n v="1"/>
    <x v="6"/>
    <x v="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technology/web"/>
    <n v="68.599999999999994"/>
    <n v="0"/>
    <x v="0"/>
    <x v="2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theater/musical"/>
    <n v="35.61"/>
    <n v="0"/>
    <x v="6"/>
    <x v="19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games/mobile games"/>
    <n v="94.03"/>
    <n v="26"/>
    <x v="3"/>
    <x v="28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film &amp; video/documentary"/>
    <n v="526.46"/>
    <n v="0"/>
    <x v="5"/>
    <x v="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50.66"/>
    <n v="0"/>
    <x v="7"/>
    <x v="12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games/mobile games"/>
    <n v="79.180000000000007"/>
    <n v="218.33"/>
    <x v="3"/>
    <x v="28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theater/plays"/>
    <n v="91.59"/>
    <n v="33.71"/>
    <x v="6"/>
    <x v="11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rock"/>
    <n v="116.96"/>
    <n v="25"/>
    <x v="7"/>
    <x v="15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technology/space exploration"/>
    <n v="28.4"/>
    <n v="128.38999999999999"/>
    <x v="0"/>
    <x v="4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103.33"/>
    <n v="78.83"/>
    <x v="3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film &amp; video/documentary"/>
    <n v="10"/>
    <n v="91.76"/>
    <x v="5"/>
    <x v="8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photography/people"/>
    <n v="23"/>
    <n v="331.1"/>
    <x v="2"/>
    <x v="36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photography/photobooks"/>
    <n v="31.56"/>
    <n v="194.26"/>
    <x v="2"/>
    <x v="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technology/web"/>
    <n v="5"/>
    <n v="408.98"/>
    <x v="0"/>
    <x v="26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music/classical music"/>
    <n v="34.22"/>
    <n v="84.46"/>
    <x v="7"/>
    <x v="25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music/faith"/>
    <n v="25"/>
    <n v="44.85"/>
    <x v="7"/>
    <x v="14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publishing/children's books"/>
    <n v="19.670000000000002"/>
    <n v="383.36"/>
    <x v="1"/>
    <x v="39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technology/wearables"/>
    <n v="21.25"/>
    <n v="55.28"/>
    <x v="0"/>
    <x v="1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theater/plays"/>
    <n v="8.33"/>
    <n v="422.02"/>
    <x v="6"/>
    <x v="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technology/gadgets"/>
    <n v="21.34"/>
    <n v="64.180000000000007"/>
    <x v="0"/>
    <x v="6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music/faith"/>
    <n v="5.33"/>
    <n v="173.58"/>
    <x v="7"/>
    <x v="14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theater/plays"/>
    <n v="34.67"/>
    <n v="88.6"/>
    <x v="6"/>
    <x v="1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music/rock"/>
    <n v="21.73"/>
    <n v="50.22"/>
    <x v="7"/>
    <x v="15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music/rock"/>
    <n v="11.92"/>
    <n v="192.39"/>
    <x v="7"/>
    <x v="1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technology/wearables"/>
    <n v="26.6"/>
    <n v="73.42"/>
    <x v="0"/>
    <x v="1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film &amp; video/science fiction"/>
    <n v="10.67"/>
    <n v="147.68"/>
    <x v="5"/>
    <x v="21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theater/plays"/>
    <n v="29.04"/>
    <n v="108.97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theater/plays"/>
    <n v="50.91"/>
    <n v="23.65"/>
    <x v="6"/>
    <x v="11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music/jazz"/>
    <n v="0"/>
    <n v="147.94999999999999"/>
    <x v="7"/>
    <x v="3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music/pop"/>
    <n v="50.08"/>
    <n v="385.04"/>
    <x v="7"/>
    <x v="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theater/spaces"/>
    <n v="45"/>
    <n v="457.39"/>
    <x v="6"/>
    <x v="9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music/rock"/>
    <n v="25.29"/>
    <n v="222.99"/>
    <x v="7"/>
    <x v="15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film &amp; video/shorts"/>
    <n v="51.29"/>
    <n v="220.74"/>
    <x v="5"/>
    <x v="2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technology/web"/>
    <n v="1"/>
    <n v="73.5"/>
    <x v="0"/>
    <x v="26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music/electronic music"/>
    <n v="49.38"/>
    <n v="223.1"/>
    <x v="7"/>
    <x v="13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theater/plays"/>
    <n v="1"/>
    <n v="47.91"/>
    <x v="6"/>
    <x v="11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music/indie rock"/>
    <n v="0"/>
    <n v="96.06"/>
    <x v="7"/>
    <x v="12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theater/plays"/>
    <n v="101.25"/>
    <n v="118.61"/>
    <x v="6"/>
    <x v="11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music/classical music"/>
    <n v="19.670000000000002"/>
    <n v="118.45"/>
    <x v="7"/>
    <x v="25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music/indie rock"/>
    <n v="12.5"/>
    <n v="143.21"/>
    <x v="7"/>
    <x v="12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theater/plays"/>
    <n v="8.5"/>
    <n v="282.72000000000003"/>
    <x v="6"/>
    <x v="11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music/jazz"/>
    <n v="1"/>
    <n v="593.94000000000005"/>
    <x v="7"/>
    <x v="3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music/indie rock"/>
    <n v="23"/>
    <n v="262.16000000000003"/>
    <x v="7"/>
    <x v="12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film &amp; video/shorts"/>
    <n v="17.989999999999998"/>
    <n v="46.58"/>
    <x v="5"/>
    <x v="2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music/indie rock"/>
    <n v="370.95"/>
    <n v="70.040000000000006"/>
    <x v="7"/>
    <x v="12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food/food trucks"/>
    <n v="63.57"/>
    <n v="164.91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music/metal"/>
    <n v="13"/>
    <n v="449.26"/>
    <x v="7"/>
    <x v="20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publishing/nonfiction"/>
    <n v="5.31"/>
    <n v="27.47"/>
    <x v="1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theater/plays"/>
    <n v="35.619999999999997"/>
    <n v="143.97999999999999"/>
    <x v="6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technology/space exploration"/>
    <n v="87.1"/>
    <n v="88.24"/>
    <x v="0"/>
    <x v="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technology/wearables"/>
    <n v="75.11"/>
    <n v="36.33"/>
    <x v="0"/>
    <x v="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photography/photobooks"/>
    <n v="68.010000000000005"/>
    <n v="90.18"/>
    <x v="2"/>
    <x v="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theater/plays"/>
    <n v="29.62"/>
    <n v="152.62"/>
    <x v="6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theater/plays"/>
    <n v="91.63"/>
    <n v="55.81"/>
    <x v="6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theater/musical"/>
    <n v="22.5"/>
    <n v="227.85"/>
    <x v="6"/>
    <x v="19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theater/musical"/>
    <n v="64.37"/>
    <n v="91.83"/>
    <x v="6"/>
    <x v="19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theater/spaces"/>
    <n v="21.86"/>
    <n v="80.989999999999995"/>
    <x v="6"/>
    <x v="9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pop"/>
    <n v="33.32"/>
    <n v="278.39"/>
    <x v="7"/>
    <x v="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theater/plays"/>
    <n v="90.28"/>
    <n v="43.1"/>
    <x v="6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theater/plays"/>
    <n v="76.92"/>
    <n v="326.29000000000002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theater/plays"/>
    <n v="59.23"/>
    <n v="41.74"/>
    <x v="6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technology/wearables"/>
    <n v="65.38"/>
    <n v="64.02"/>
    <x v="0"/>
    <x v="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theater/plays"/>
    <n v="67.31"/>
    <n v="99.46"/>
    <x v="6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faith"/>
    <n v="88.75"/>
    <n v="138.49"/>
    <x v="7"/>
    <x v="14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65.87"/>
    <n v="45.55"/>
    <x v="7"/>
    <x v="15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film &amp; video/drama"/>
    <n v="40.35"/>
    <n v="10.51"/>
    <x v="5"/>
    <x v="10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theater/plays"/>
    <n v="76.86"/>
    <n v="114.77"/>
    <x v="6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film &amp; video/drama"/>
    <n v="68.709999999999994"/>
    <n v="36"/>
    <x v="5"/>
    <x v="1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theater/spaces"/>
    <n v="57.77"/>
    <n v="154.16999999999999"/>
    <x v="6"/>
    <x v="9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theater/plays"/>
    <n v="44.17"/>
    <n v="566.39"/>
    <x v="6"/>
    <x v="1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film &amp; video/science fiction"/>
    <n v="31.57"/>
    <n v="120.86"/>
    <x v="5"/>
    <x v="21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theater/spaces"/>
    <n v="107.05"/>
    <n v="86.16"/>
    <x v="6"/>
    <x v="9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music/jazz"/>
    <n v="149.03"/>
    <n v="51.21"/>
    <x v="7"/>
    <x v="3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music/indie rock"/>
    <n v="55.96"/>
    <n v="67.260000000000005"/>
    <x v="7"/>
    <x v="1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film &amp; video/documentary"/>
    <n v="56.97"/>
    <n v="62.8"/>
    <x v="5"/>
    <x v="8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theater/musical"/>
    <n v="44.06"/>
    <n v="346.13"/>
    <x v="6"/>
    <x v="19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theater/plays"/>
    <n v="68.63"/>
    <n v="244.12"/>
    <x v="6"/>
    <x v="11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theater/musical"/>
    <n v="65.319999999999993"/>
    <n v="259.25"/>
    <x v="6"/>
    <x v="1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theater/plays"/>
    <n v="35.92"/>
    <n v="201.96"/>
    <x v="6"/>
    <x v="1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music/rock"/>
    <n v="40.07"/>
    <n v="226.21"/>
    <x v="7"/>
    <x v="15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food/small batch"/>
    <n v="75.650000000000006"/>
    <n v="324.69"/>
    <x v="4"/>
    <x v="7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theater/spaces"/>
    <n v="61.2"/>
    <n v="205"/>
    <x v="6"/>
    <x v="9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music/indie rock"/>
    <n v="48.13"/>
    <n v="20.47"/>
    <x v="7"/>
    <x v="1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music/indie rock"/>
    <n v="68.11"/>
    <n v="116.35"/>
    <x v="7"/>
    <x v="1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theater/plays"/>
    <n v="65.89"/>
    <n v="307.2"/>
    <x v="6"/>
    <x v="11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theater/plays"/>
    <n v="81.650000000000006"/>
    <n v="546.69000000000005"/>
    <x v="6"/>
    <x v="11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theater/plays"/>
    <n v="52.7"/>
    <n v="47.47"/>
    <x v="6"/>
    <x v="11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theater/plays"/>
    <n v="41.23"/>
    <n v="101.56"/>
    <x v="6"/>
    <x v="11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indie rock"/>
    <n v="15.04"/>
    <n v="72.91"/>
    <x v="7"/>
    <x v="12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film &amp; video/animation"/>
    <n v="39.07"/>
    <n v="43.71"/>
    <x v="5"/>
    <x v="23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theater/plays"/>
    <n v="43.82"/>
    <n v="34"/>
    <x v="6"/>
    <x v="11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theater/plays"/>
    <n v="27.3"/>
    <n v="70.650000000000006"/>
    <x v="6"/>
    <x v="11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theater/plays"/>
    <n v="42.22"/>
    <n v="89.3"/>
    <x v="6"/>
    <x v="11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technology/web"/>
    <n v="33.24"/>
    <n v="115.09"/>
    <x v="0"/>
    <x v="26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theater/plays"/>
    <n v="285.70999999999998"/>
    <n v="62.12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theater/musical"/>
    <n v="42.33"/>
    <n v="46.2"/>
    <x v="6"/>
    <x v="19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film &amp; video/television"/>
    <n v="50.27"/>
    <n v="48.55"/>
    <x v="5"/>
    <x v="16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theater/plays"/>
    <n v="61.9"/>
    <n v="57.52"/>
    <x v="6"/>
    <x v="11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indie rock"/>
    <n v="40.75"/>
    <n v="88.15"/>
    <x v="7"/>
    <x v="12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theater/plays"/>
    <n v="55.8"/>
    <n v="110.49"/>
    <x v="6"/>
    <x v="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food/food trucks"/>
    <n v="10"/>
    <n v="66.83"/>
    <x v="4"/>
    <x v="2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theater/plays"/>
    <n v="73.13"/>
    <n v="58.6"/>
    <x v="6"/>
    <x v="11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theater/plays"/>
    <n v="26.06"/>
    <n v="113.64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theater/plays"/>
    <n v="22.64"/>
    <n v="43.57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food/food trucks"/>
    <n v="47.22"/>
    <n v="78.95"/>
    <x v="4"/>
    <x v="29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games/mobile games"/>
    <n v="32.32"/>
    <n v="188.13"/>
    <x v="3"/>
    <x v="28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theater/plays"/>
    <n v="53.42"/>
    <n v="63.03"/>
    <x v="6"/>
    <x v="11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rock"/>
    <n v="51.3"/>
    <n v="30.37"/>
    <x v="7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film &amp; video/documentary"/>
    <n v="37.200000000000003"/>
    <n v="51.48"/>
    <x v="5"/>
    <x v="8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music/jazz"/>
    <n v="27.1"/>
    <n v="35.79"/>
    <x v="7"/>
    <x v="33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music/metal"/>
    <n v="206.31"/>
    <n v="98.82"/>
    <x v="7"/>
    <x v="2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music/pop"/>
    <n v="82.15"/>
    <n v="28"/>
    <x v="7"/>
    <x v="2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theater/plays"/>
    <n v="164.8"/>
    <n v="51.31"/>
    <x v="6"/>
    <x v="11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theater/plays"/>
    <n v="60.82"/>
    <n v="53.52"/>
    <x v="6"/>
    <x v="11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music/indie rock"/>
    <n v="67.97"/>
    <n v="37.15"/>
    <x v="7"/>
    <x v="1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theater/plays"/>
    <n v="81.56"/>
    <n v="89.9"/>
    <x v="6"/>
    <x v="11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theater/plays"/>
    <n v="25.43"/>
    <n v="106.53"/>
    <x v="6"/>
    <x v="11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theater/plays"/>
    <n v="21.5"/>
    <n v="52.82"/>
    <x v="6"/>
    <x v="11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theater/plays"/>
    <n v="27.23"/>
    <n v="54.62"/>
    <x v="6"/>
    <x v="11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theater/spaces"/>
    <n v="25.09"/>
    <n v="27.27"/>
    <x v="6"/>
    <x v="9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theater/plays"/>
    <n v="21.23"/>
    <n v="68.599999999999994"/>
    <x v="6"/>
    <x v="11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music/indie rock"/>
    <n v="41.61"/>
    <n v="35.61"/>
    <x v="7"/>
    <x v="1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theater/spaces"/>
    <n v="135.59"/>
    <n v="94.03"/>
    <x v="6"/>
    <x v="9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music/rock"/>
    <n v="22.12"/>
    <n v="526.46"/>
    <x v="7"/>
    <x v="1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music/pop"/>
    <n v="64.63"/>
    <n v="50.66"/>
    <x v="7"/>
    <x v="2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theater/plays"/>
    <n v="69.569999999999993"/>
    <n v="79.180000000000007"/>
    <x v="6"/>
    <x v="11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video games"/>
    <n v="75.13"/>
    <n v="91.59"/>
    <x v="3"/>
    <x v="1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food/food trucks"/>
    <n v="140.97999999999999"/>
    <n v="116.96"/>
    <x v="4"/>
    <x v="2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theater/plays"/>
    <n v="49.47"/>
    <n v="28.4"/>
    <x v="6"/>
    <x v="11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53.87"/>
    <n v="103.33"/>
    <x v="3"/>
    <x v="5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technology/wearables"/>
    <n v="4.57"/>
    <n v="10"/>
    <x v="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theater/plays"/>
    <n v="65"/>
    <n v="23"/>
    <x v="6"/>
    <x v="11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food/food trucks"/>
    <n v="53.48"/>
    <n v="31.56"/>
    <x v="4"/>
    <x v="29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theater/plays"/>
    <n v="43.91"/>
    <n v="5"/>
    <x v="6"/>
    <x v="11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theater/musical"/>
    <n v="50.85"/>
    <n v="34.22"/>
    <x v="6"/>
    <x v="19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photography/photobooks"/>
    <n v="58.63"/>
    <n v="25"/>
    <x v="2"/>
    <x v="3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photography/photobooks"/>
    <n v="32.82"/>
    <n v="19.670000000000002"/>
    <x v="2"/>
    <x v="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theater/spaces"/>
    <n v="426.93"/>
    <n v="21.25"/>
    <x v="6"/>
    <x v="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theater/musical"/>
    <n v="23.81"/>
    <n v="8.33"/>
    <x v="6"/>
    <x v="19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music/indie rock"/>
    <n v="98.41"/>
    <n v="21.34"/>
    <x v="7"/>
    <x v="1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theater/plays"/>
    <n v="107.32"/>
    <n v="5.33"/>
    <x v="6"/>
    <x v="11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theater/plays"/>
    <n v="11.67"/>
    <n v="34.67"/>
    <x v="6"/>
    <x v="11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theater/plays"/>
    <n v="41.78"/>
    <n v="21.73"/>
    <x v="6"/>
    <x v="1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music/electronic music"/>
    <n v="21.38"/>
    <n v="11.92"/>
    <x v="7"/>
    <x v="13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technology/wearables"/>
    <n v="94.1"/>
    <n v="26.6"/>
    <x v="0"/>
    <x v="1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technology/wearables"/>
    <n v="15.72"/>
    <n v="10.67"/>
    <x v="0"/>
    <x v="1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music/electronic music"/>
    <n v="90.64"/>
    <n v="29.04"/>
    <x v="7"/>
    <x v="13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music/rock"/>
    <n v="97.3"/>
    <n v="50.91"/>
    <x v="7"/>
    <x v="15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theater/plays"/>
    <n v="37.119999999999997"/>
    <n v="0"/>
    <x v="6"/>
    <x v="11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food/food trucks"/>
    <n v="28.1"/>
    <n v="50.08"/>
    <x v="4"/>
    <x v="29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theater/plays"/>
    <n v="144.43"/>
    <n v="45"/>
    <x v="6"/>
    <x v="1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theater/plays"/>
    <n v="24.27"/>
    <n v="25.29"/>
    <x v="6"/>
    <x v="11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music/indie rock"/>
    <n v="35.119999999999997"/>
    <n v="51.29"/>
    <x v="7"/>
    <x v="1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theater/plays"/>
    <n v="24.76"/>
    <n v="1"/>
    <x v="6"/>
    <x v="11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theater/plays"/>
    <n v="188.38"/>
    <n v="49.38"/>
    <x v="6"/>
    <x v="11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theater/plays"/>
    <n v="148.08000000000001"/>
    <n v="1"/>
    <x v="6"/>
    <x v="1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theater/plays"/>
    <n v="49.93"/>
    <n v="0"/>
    <x v="6"/>
    <x v="11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music/indie rock"/>
    <n v="107.82"/>
    <n v="101.25"/>
    <x v="7"/>
    <x v="1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theater/plays"/>
    <n v="42.63"/>
    <n v="19.670000000000002"/>
    <x v="6"/>
    <x v="11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technology/wearables"/>
    <n v="14.37"/>
    <n v="12.5"/>
    <x v="0"/>
    <x v="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film &amp; video/shorts"/>
    <n v="37.479999999999997"/>
    <n v="8.5"/>
    <x v="5"/>
    <x v="2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theater/plays"/>
    <n v="30.2"/>
    <n v="1"/>
    <x v="6"/>
    <x v="11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theater/plays"/>
    <n v="33.549999999999997"/>
    <n v="23"/>
    <x v="6"/>
    <x v="11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technology/web"/>
    <n v="64.75"/>
    <n v="17.989999999999998"/>
    <x v="0"/>
    <x v="26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theater/plays"/>
    <n v="57.93"/>
    <n v="370.95"/>
    <x v="6"/>
    <x v="11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technology/makerspaces"/>
    <n v="53.08"/>
    <n v="63.57"/>
    <x v="0"/>
    <x v="24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theater/musical"/>
    <n v="48.06"/>
    <n v="13"/>
    <x v="6"/>
    <x v="19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music/classical music"/>
    <n v="82.4"/>
    <n v="5.31"/>
    <x v="7"/>
    <x v="25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theater/plays"/>
    <n v="50.45"/>
    <n v="35.619999999999997"/>
    <x v="6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theater/spaces"/>
    <n v="115.83"/>
    <n v="87.1"/>
    <x v="6"/>
    <x v="9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publishing/nonfiction"/>
    <n v="63.03"/>
    <n v="75.11"/>
    <x v="1"/>
    <x v="17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theater/plays"/>
    <n v="108.02"/>
    <n v="68.010000000000005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theater/plays"/>
    <n v="46.09"/>
    <n v="29.62"/>
    <x v="6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theater/plays"/>
    <n v="107.21"/>
    <n v="91.63"/>
    <x v="6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theater/plays"/>
    <n v="50.93"/>
    <n v="22.5"/>
    <x v="6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40.04"/>
    <n v="64.37"/>
    <x v="7"/>
    <x v="15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photography/photobooks"/>
    <n v="64.44"/>
    <n v="21.86"/>
    <x v="2"/>
    <x v="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pop"/>
    <n v="53.83"/>
    <n v="33.32"/>
    <x v="7"/>
    <x v="22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theater/spaces"/>
    <n v="100.47"/>
    <n v="90.28"/>
    <x v="6"/>
    <x v="9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theater/plays"/>
    <n v="46.63"/>
    <n v="76.92"/>
    <x v="6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theater/plays"/>
    <n v="34.07"/>
    <n v="59.23"/>
    <x v="6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theater/spaces"/>
    <n v="65.209999999999994"/>
    <n v="65.38"/>
    <x v="6"/>
    <x v="9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games/tabletop games"/>
    <n v="44.21"/>
    <n v="67.31"/>
    <x v="3"/>
    <x v="5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theater/plays"/>
    <n v="71.97"/>
    <n v="88.75"/>
    <x v="6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classical music"/>
    <n v="52.95"/>
    <n v="65.87"/>
    <x v="7"/>
    <x v="25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theater/spaces"/>
    <n v="109.45"/>
    <n v="40.35"/>
    <x v="6"/>
    <x v="9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75.040000000000006"/>
    <n v="76.86"/>
    <x v="7"/>
    <x v="15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theater/plays"/>
    <n v="115.71"/>
    <n v="68.709999999999994"/>
    <x v="6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theater/plays"/>
    <n v="31.66"/>
    <n v="57.77"/>
    <x v="6"/>
    <x v="11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theater/plays"/>
    <n v="46.18"/>
    <n v="44.1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world music"/>
    <n v="68.48"/>
    <n v="31.57"/>
    <x v="7"/>
    <x v="37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theater/plays"/>
    <n v="53.47"/>
    <n v="107.05"/>
    <x v="6"/>
    <x v="1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technology/makerspaces"/>
    <n v="109.11"/>
    <n v="149.03"/>
    <x v="0"/>
    <x v="2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51.19"/>
    <n v="55.96"/>
    <x v="7"/>
    <x v="12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technology/wearables"/>
    <n v="27.94"/>
    <n v="56.97"/>
    <x v="0"/>
    <x v="1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theater/plays"/>
    <n v="82.5"/>
    <n v="44.06"/>
    <x v="6"/>
    <x v="11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rock"/>
    <n v="59.82"/>
    <n v="68.63"/>
    <x v="7"/>
    <x v="1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faith"/>
    <n v="64.819999999999993"/>
    <n v="65.319999999999993"/>
    <x v="7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rock"/>
    <n v="90.1"/>
    <n v="35.92"/>
    <x v="7"/>
    <x v="15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rock"/>
    <n v="40.96"/>
    <n v="40.07"/>
    <x v="7"/>
    <x v="15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publishing/children's books"/>
    <n v="56"/>
    <n v="75.650000000000006"/>
    <x v="1"/>
    <x v="39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37.67"/>
    <n v="61.2"/>
    <x v="7"/>
    <x v="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theater/plays"/>
    <n v="40.08"/>
    <n v="48.13"/>
    <x v="6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theater/plays"/>
    <n v="78.03"/>
    <n v="68.11"/>
    <x v="6"/>
    <x v="11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film &amp; video/documentary"/>
    <n v="18.91"/>
    <n v="65.89"/>
    <x v="5"/>
    <x v="8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theater/spaces"/>
    <n v="37.130000000000003"/>
    <n v="81.650000000000006"/>
    <x v="6"/>
    <x v="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jazz"/>
    <n v="41.96"/>
    <n v="52.7"/>
    <x v="7"/>
    <x v="3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rock"/>
    <n v="61.04"/>
    <n v="41.23"/>
    <x v="7"/>
    <x v="15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music/rock"/>
    <n v="64.53"/>
    <n v="15.04"/>
    <x v="7"/>
    <x v="15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music/indie rock"/>
    <n v="21.25"/>
    <n v="39.07"/>
    <x v="7"/>
    <x v="12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theater/plays"/>
    <n v="30"/>
    <n v="43.82"/>
    <x v="6"/>
    <x v="1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theater/plays"/>
    <n v="25.49"/>
    <n v="27.3"/>
    <x v="6"/>
    <x v="11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theater/plays"/>
    <n v="11.43"/>
    <n v="42.22"/>
    <x v="6"/>
    <x v="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photography/photobooks"/>
    <n v="108"/>
    <n v="33.24"/>
    <x v="2"/>
    <x v="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music/indie rock"/>
    <n v="54.88"/>
    <n v="285.70999999999998"/>
    <x v="7"/>
    <x v="12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music/rock"/>
    <n v="47.38"/>
    <n v="42.33"/>
    <x v="7"/>
    <x v="15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theater/plays"/>
    <n v="211.84"/>
    <n v="50.27"/>
    <x v="6"/>
    <x v="11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technology/web"/>
    <n v="219.93"/>
    <n v="61.9"/>
    <x v="0"/>
    <x v="26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games/video games"/>
    <n v="40.799999999999997"/>
    <n v="40.75"/>
    <x v="3"/>
    <x v="18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music/pop"/>
    <n v="75.5"/>
    <n v="55.8"/>
    <x v="7"/>
    <x v="22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theater/musical"/>
    <n v="13.54"/>
    <n v="10"/>
    <x v="6"/>
    <x v="19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music/rock"/>
    <n v="60.87"/>
    <n v="73.13"/>
    <x v="7"/>
    <x v="15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theater/plays"/>
    <n v="115.69"/>
    <n v="26.06"/>
    <x v="6"/>
    <x v="11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music/electronic music"/>
    <n v="48.1"/>
    <n v="22.64"/>
    <x v="7"/>
    <x v="1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photography/places"/>
    <n v="74.180000000000007"/>
    <n v="47.22"/>
    <x v="2"/>
    <x v="3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food trucks"/>
    <n v="123.35"/>
    <n v="32.32"/>
    <x v="4"/>
    <x v="29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theater/plays"/>
    <n v="66.62"/>
    <n v="53.42"/>
    <x v="6"/>
    <x v="11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music/electronic music"/>
    <n v="104.99"/>
    <n v="51.3"/>
    <x v="7"/>
    <x v="1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music/rock"/>
    <n v="0"/>
    <n v="37.200000000000003"/>
    <x v="7"/>
    <x v="15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music/electronic music"/>
    <n v="0"/>
    <n v="27.1"/>
    <x v="7"/>
    <x v="13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photography/photobooks"/>
    <n v="300"/>
    <n v="206.31"/>
    <x v="2"/>
    <x v="3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heater/plays"/>
    <n v="1"/>
    <n v="82.15"/>
    <x v="6"/>
    <x v="11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heater/plays"/>
    <n v="0"/>
    <n v="164.8"/>
    <x v="6"/>
    <x v="11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music/rock"/>
    <n v="13"/>
    <n v="60.82"/>
    <x v="7"/>
    <x v="15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heater/spaces"/>
    <n v="15"/>
    <n v="67.97"/>
    <x v="6"/>
    <x v="9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heater/plays"/>
    <n v="54"/>
    <n v="81.56"/>
    <x v="6"/>
    <x v="11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games/mobile games"/>
    <n v="0"/>
    <n v="25.43"/>
    <x v="3"/>
    <x v="2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heater/spaces"/>
    <n v="0"/>
    <n v="21.5"/>
    <x v="6"/>
    <x v="9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music/pop"/>
    <n v="15.43"/>
    <n v="27.23"/>
    <x v="7"/>
    <x v="22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publishing/children's books"/>
    <n v="0"/>
    <n v="25.09"/>
    <x v="1"/>
    <x v="39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music/rock"/>
    <n v="0"/>
    <n v="21.23"/>
    <x v="7"/>
    <x v="15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music/rock"/>
    <n v="25"/>
    <n v="41.61"/>
    <x v="7"/>
    <x v="15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music/indie rock"/>
    <n v="27.5"/>
    <n v="135.59"/>
    <x v="7"/>
    <x v="12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music/rock"/>
    <n v="0"/>
    <n v="22.12"/>
    <x v="7"/>
    <x v="15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makerspaces"/>
    <n v="0"/>
    <n v="64.63"/>
    <x v="0"/>
    <x v="24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music/rock"/>
    <n v="0"/>
    <n v="69.569999999999993"/>
    <x v="7"/>
    <x v="15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heater/plays"/>
    <n v="367"/>
    <n v="75.13"/>
    <x v="6"/>
    <x v="11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heater/plays"/>
    <n v="2"/>
    <n v="140.97999999999999"/>
    <x v="6"/>
    <x v="11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food/restaurants"/>
    <n v="0"/>
    <n v="49.47"/>
    <x v="4"/>
    <x v="4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heater/plays"/>
    <n v="60"/>
    <n v="53.87"/>
    <x v="6"/>
    <x v="11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film &amp; video/documentary"/>
    <n v="0"/>
    <n v="4.57"/>
    <x v="5"/>
    <x v="8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music/rock"/>
    <n v="0"/>
    <n v="65"/>
    <x v="7"/>
    <x v="1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music/rock"/>
    <n v="0"/>
    <n v="53.48"/>
    <x v="7"/>
    <x v="15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heater/plays"/>
    <n v="97.41"/>
    <n v="43.91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heater/musical"/>
    <n v="47.86"/>
    <n v="50.85"/>
    <x v="6"/>
    <x v="1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heater/spaces"/>
    <n v="50"/>
    <n v="58.63"/>
    <x v="6"/>
    <x v="9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heater/plays"/>
    <n v="0"/>
    <n v="32.82"/>
    <x v="6"/>
    <x v="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heater/plays"/>
    <n v="20.5"/>
    <n v="426.93"/>
    <x v="6"/>
    <x v="1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heater/plays"/>
    <n v="0"/>
    <n v="23.81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heater/plays"/>
    <n v="30"/>
    <n v="98.41"/>
    <x v="6"/>
    <x v="1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photography/photobooks"/>
    <n v="50"/>
    <n v="107.32"/>
    <x v="2"/>
    <x v="3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photography/photobooks"/>
    <n v="10"/>
    <n v="11.67"/>
    <x v="2"/>
    <x v="3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arables"/>
    <n v="0"/>
    <n v="41.78"/>
    <x v="0"/>
    <x v="1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space exploration"/>
    <n v="81.58"/>
    <n v="21.38"/>
    <x v="0"/>
    <x v="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heater/musical"/>
    <n v="0"/>
    <n v="94.1"/>
    <x v="6"/>
    <x v="19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music/rock"/>
    <n v="0"/>
    <n v="15.72"/>
    <x v="7"/>
    <x v="15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food/food trucks"/>
    <n v="0"/>
    <n v="90.64"/>
    <x v="4"/>
    <x v="29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arables"/>
    <n v="18.329999999999998"/>
    <n v="97.3"/>
    <x v="0"/>
    <x v="1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heater/plays"/>
    <n v="224.43"/>
    <n v="37.119999999999997"/>
    <x v="6"/>
    <x v="11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space exploration"/>
    <n v="37.5"/>
    <n v="28.1"/>
    <x v="0"/>
    <x v="4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heater/plays"/>
    <n v="145"/>
    <n v="144.43"/>
    <x v="6"/>
    <x v="1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heater/plays"/>
    <n v="1"/>
    <n v="24.27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heater/plays"/>
    <n v="112.57"/>
    <n v="35.119999999999997"/>
    <x v="6"/>
    <x v="11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food/restaurants"/>
    <n v="0"/>
    <n v="24.76"/>
    <x v="4"/>
    <x v="4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heater/musical"/>
    <n v="342"/>
    <n v="188.38"/>
    <x v="6"/>
    <x v="19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space exploration"/>
    <n v="57.88"/>
    <n v="148.08000000000001"/>
    <x v="0"/>
    <x v="4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heater/plays"/>
    <n v="30"/>
    <n v="49.93"/>
    <x v="6"/>
    <x v="11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music/rock"/>
    <n v="0"/>
    <n v="107.82"/>
    <x v="7"/>
    <x v="15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heater/plays"/>
    <n v="25"/>
    <n v="42.63"/>
    <x v="6"/>
    <x v="11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music/rock"/>
    <n v="0"/>
    <n v="14.37"/>
    <x v="7"/>
    <x v="15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food/food trucks"/>
    <n v="50"/>
    <n v="37.479999999999997"/>
    <x v="4"/>
    <x v="29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music/rock"/>
    <n v="1.5"/>
    <n v="30.2"/>
    <x v="7"/>
    <x v="15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heater/spaces"/>
    <n v="0"/>
    <n v="33.549999999999997"/>
    <x v="6"/>
    <x v="9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arables"/>
    <n v="10"/>
    <n v="64.75"/>
    <x v="0"/>
    <x v="1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heater/plays"/>
    <n v="0"/>
    <n v="57.93"/>
    <x v="6"/>
    <x v="11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photography/photobooks"/>
    <n v="0"/>
    <n v="53.08"/>
    <x v="2"/>
    <x v="3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heater/plays"/>
    <n v="0"/>
    <n v="48.06"/>
    <x v="6"/>
    <x v="11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arables"/>
    <n v="0"/>
    <n v="82.4"/>
    <x v="0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music/rock"/>
    <n v="22.33"/>
    <n v="50.45"/>
    <x v="7"/>
    <x v="15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ilm &amp; video/shorts"/>
    <n v="52"/>
    <n v="115.83"/>
    <x v="5"/>
    <x v="27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theater/plays"/>
    <n v="16.829999999999998"/>
    <n v="63.03"/>
    <x v="6"/>
    <x v="1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games/tabletop games"/>
    <n v="0"/>
    <n v="108.02"/>
    <x v="3"/>
    <x v="5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photography/photobooks"/>
    <n v="56.3"/>
    <n v="46.09"/>
    <x v="2"/>
    <x v="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publishing/fiction"/>
    <n v="84.06"/>
    <n v="107.21"/>
    <x v="1"/>
    <x v="35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technology/wearables"/>
    <n v="168.39"/>
    <n v="50.93"/>
    <x v="0"/>
    <x v="1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music/classical music"/>
    <n v="15"/>
    <n v="40.04"/>
    <x v="7"/>
    <x v="25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theater/plays"/>
    <n v="76.67"/>
    <n v="64.44"/>
    <x v="6"/>
    <x v="11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53.83"/>
    <x v="4"/>
    <x v="2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publishing/radio &amp; podcasts"/>
    <n v="50.33"/>
    <n v="100.47"/>
    <x v="1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technology/space exploration"/>
    <n v="0"/>
    <n v="46.63"/>
    <x v="0"/>
    <x v="4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photography/photobooks"/>
    <n v="8.33"/>
    <n v="34.07"/>
    <x v="2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theater/musical"/>
    <n v="35.380000000000003"/>
    <n v="65.209999999999994"/>
    <x v="6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technology/wearables"/>
    <n v="55.83"/>
    <n v="44.21"/>
    <x v="0"/>
    <x v="1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theater/plays"/>
    <n v="5"/>
    <n v="71.97"/>
    <x v="6"/>
    <x v="1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theater/plays"/>
    <n v="0"/>
    <n v="52.95"/>
    <x v="6"/>
    <x v="11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technology/wearables"/>
    <n v="1"/>
    <n v="109.45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technology/wearables"/>
    <n v="0"/>
    <n v="75.040000000000006"/>
    <x v="0"/>
    <x v="1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theater/plays"/>
    <n v="69.47"/>
    <n v="115.71"/>
    <x v="6"/>
    <x v="11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music/rock"/>
    <n v="1"/>
    <n v="31.66"/>
    <x v="7"/>
    <x v="15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theater/plays"/>
    <n v="1"/>
    <n v="46.18"/>
    <x v="6"/>
    <x v="11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theater/plays"/>
    <n v="8"/>
    <n v="68.48"/>
    <x v="6"/>
    <x v="1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photography/photobooks"/>
    <n v="34.44"/>
    <n v="53.47"/>
    <x v="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technology/wearables"/>
    <n v="1"/>
    <n v="109.11"/>
    <x v="0"/>
    <x v="1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ilm &amp; video/animation"/>
    <n v="0"/>
    <n v="51.19"/>
    <x v="5"/>
    <x v="23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music/electronic music"/>
    <n v="1"/>
    <n v="27.94"/>
    <x v="7"/>
    <x v="1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photography/photobooks"/>
    <n v="1"/>
    <n v="82.5"/>
    <x v="2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music/faith"/>
    <n v="501.25"/>
    <n v="59.82"/>
    <x v="7"/>
    <x v="14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games/video games"/>
    <n v="10.5"/>
    <n v="64.819999999999993"/>
    <x v="3"/>
    <x v="1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theater/plays"/>
    <n v="1"/>
    <n v="90.1"/>
    <x v="6"/>
    <x v="11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music/faith"/>
    <n v="1"/>
    <n v="40.96"/>
    <x v="7"/>
    <x v="14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technology/web"/>
    <n v="0"/>
    <n v="56"/>
    <x v="0"/>
    <x v="2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games/video games"/>
    <n v="13"/>
    <n v="37.67"/>
    <x v="3"/>
    <x v="18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theater/plays"/>
    <n v="306"/>
    <n v="40.08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music/indie rock"/>
    <n v="22.5"/>
    <n v="78.03"/>
    <x v="7"/>
    <x v="12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theater/plays"/>
    <n v="0"/>
    <n v="18.91"/>
    <x v="6"/>
    <x v="11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theater/plays"/>
    <n v="50"/>
    <n v="37.130000000000003"/>
    <x v="6"/>
    <x v="11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technology/wearables"/>
    <n v="0"/>
    <n v="41.96"/>
    <x v="0"/>
    <x v="1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publishing/children's books"/>
    <n v="5"/>
    <n v="61.04"/>
    <x v="1"/>
    <x v="3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technology/space exploration"/>
    <n v="74.23"/>
    <n v="64.53"/>
    <x v="0"/>
    <x v="4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theater/spaces"/>
    <n v="81.25"/>
    <n v="21.25"/>
    <x v="6"/>
    <x v="9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theater/plays"/>
    <n v="130.22999999999999"/>
    <n v="30"/>
    <x v="6"/>
    <x v="1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publishing/nonfiction"/>
    <n v="53.41"/>
    <n v="25.49"/>
    <x v="1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ilm &amp; video/animation"/>
    <n v="75.13"/>
    <n v="11.43"/>
    <x v="5"/>
    <x v="2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theater/musical"/>
    <n v="75.67"/>
    <n v="108"/>
    <x v="6"/>
    <x v="19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music/indie rock"/>
    <n v="31.69"/>
    <n v="54.88"/>
    <x v="7"/>
    <x v="1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music/rock"/>
    <n v="47.78"/>
    <n v="47.38"/>
    <x v="7"/>
    <x v="15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theater/plays"/>
    <n v="90"/>
    <n v="211.84"/>
    <x v="6"/>
    <x v="1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publishing/nonfiction"/>
    <n v="149.31"/>
    <n v="219.93"/>
    <x v="1"/>
    <x v="17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games/tabletop games"/>
    <n v="62.07"/>
    <n v="40.799999999999997"/>
    <x v="3"/>
    <x v="5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music/rock"/>
    <n v="53.4"/>
    <n v="75.5"/>
    <x v="7"/>
    <x v="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music/rock"/>
    <n v="69.27"/>
    <n v="13.54"/>
    <x v="7"/>
    <x v="15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theater/plays"/>
    <n v="271.51"/>
    <n v="60.87"/>
    <x v="6"/>
    <x v="11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publishing/translations"/>
    <n v="34.130000000000003"/>
    <n v="115.69"/>
    <x v="1"/>
    <x v="31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technology/hardware"/>
    <n v="40.49"/>
    <n v="48.1"/>
    <x v="0"/>
    <x v="0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publishing/translations"/>
    <n v="189.76"/>
    <n v="74.180000000000007"/>
    <x v="1"/>
    <x v="31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theater/plays"/>
    <n v="68.86"/>
    <n v="123.35"/>
    <x v="6"/>
    <x v="11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publishing/children's books"/>
    <n v="108.78"/>
    <n v="66.62"/>
    <x v="1"/>
    <x v="39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25.99"/>
    <n v="104.99"/>
    <x v="4"/>
    <x v="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food/food trucks"/>
    <n v="90.52"/>
    <n v="0"/>
    <x v="4"/>
    <x v="29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theater/plays"/>
    <n v="28.88"/>
    <n v="0"/>
    <x v="6"/>
    <x v="11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film &amp; video/drama"/>
    <n v="31"/>
    <n v="300"/>
    <x v="5"/>
    <x v="1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publishing/translations"/>
    <n v="51.67"/>
    <n v="1"/>
    <x v="1"/>
    <x v="3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theater/plays"/>
    <n v="26.27"/>
    <n v="0"/>
    <x v="6"/>
    <x v="11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film &amp; video/television"/>
    <n v="48.08"/>
    <n v="13"/>
    <x v="5"/>
    <x v="16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27.56"/>
    <n v="15"/>
    <x v="7"/>
    <x v="12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theater/spaces"/>
    <n v="36.97"/>
    <n v="54"/>
    <x v="6"/>
    <x v="9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theater/spaces"/>
    <n v="29.02"/>
    <n v="0"/>
    <x v="6"/>
    <x v="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theater/plays"/>
    <n v="28.66"/>
    <n v="0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theater/musical"/>
    <n v="37.65"/>
    <n v="15.43"/>
    <x v="6"/>
    <x v="19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theater/plays"/>
    <n v="97.9"/>
    <n v="0"/>
    <x v="6"/>
    <x v="11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technology/web"/>
    <n v="42.55"/>
    <n v="0"/>
    <x v="0"/>
    <x v="26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classical music"/>
    <n v="131.58000000000001"/>
    <n v="25"/>
    <x v="7"/>
    <x v="25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theater/plays"/>
    <n v="32.32"/>
    <n v="27.5"/>
    <x v="6"/>
    <x v="11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theater/plays"/>
    <n v="61.1"/>
    <n v="0"/>
    <x v="6"/>
    <x v="11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theater/plays"/>
    <n v="31.34"/>
    <n v="0"/>
    <x v="6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theater/plays"/>
    <n v="129.11000000000001"/>
    <n v="0"/>
    <x v="6"/>
    <x v="11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theater/plays"/>
    <n v="25.02"/>
    <n v="367"/>
    <x v="6"/>
    <x v="11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theater/plays"/>
    <n v="250"/>
    <n v="2"/>
    <x v="6"/>
    <x v="11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film &amp; video/animation"/>
    <n v="47.54"/>
    <n v="0"/>
    <x v="5"/>
    <x v="23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publishing/nonfiction"/>
    <n v="40.04"/>
    <n v="60"/>
    <x v="1"/>
    <x v="17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film &amp; video/shorts"/>
    <n v="65.84"/>
    <n v="0"/>
    <x v="5"/>
    <x v="27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faith"/>
    <n v="46.4"/>
    <n v="0"/>
    <x v="7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theater/plays"/>
    <n v="50.37"/>
    <n v="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theater/plays"/>
    <n v="26.57"/>
    <n v="97.41"/>
    <x v="6"/>
    <x v="11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theater/plays"/>
    <n v="39.49"/>
    <n v="47.86"/>
    <x v="6"/>
    <x v="11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rock"/>
    <n v="49.25"/>
    <n v="50"/>
    <x v="7"/>
    <x v="1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electronic music"/>
    <n v="62.38"/>
    <n v="0"/>
    <x v="7"/>
    <x v="13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theater/plays"/>
    <n v="37.94"/>
    <n v="20.5"/>
    <x v="6"/>
    <x v="11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theater/plays"/>
    <n v="51.6"/>
    <n v="0"/>
    <x v="6"/>
    <x v="11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27.78"/>
    <n v="30"/>
    <x v="7"/>
    <x v="1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99.38"/>
    <n v="50"/>
    <x v="7"/>
    <x v="12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film &amp; video/drama"/>
    <n v="38.85"/>
    <n v="10"/>
    <x v="5"/>
    <x v="1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theater/spaces"/>
    <n v="45.55"/>
    <n v="0"/>
    <x v="6"/>
    <x v="9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theater/plays"/>
    <n v="600"/>
    <n v="81.5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games/video games"/>
    <n v="80.55"/>
    <n v="0"/>
    <x v="3"/>
    <x v="1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publishing/children's books"/>
    <n v="52.8"/>
    <n v="0"/>
    <x v="1"/>
    <x v="39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jazz"/>
    <n v="47.68"/>
    <n v="0"/>
    <x v="7"/>
    <x v="33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theater/plays"/>
    <n v="23.45"/>
    <n v="18.329999999999998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theater/plays"/>
    <n v="40.14"/>
    <n v="224.43"/>
    <x v="6"/>
    <x v="11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music/rock"/>
    <n v="17.2"/>
    <n v="37.5"/>
    <x v="7"/>
    <x v="15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technology/wearables"/>
    <n v="0"/>
    <n v="145"/>
    <x v="0"/>
    <x v="1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music/classical music"/>
    <n v="0"/>
    <n v="1"/>
    <x v="7"/>
    <x v="25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ilm &amp; video/drama"/>
    <n v="0"/>
    <n v="112.57"/>
    <x v="5"/>
    <x v="10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theater/spaces"/>
    <n v="15"/>
    <n v="0"/>
    <x v="6"/>
    <x v="9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theater/plays"/>
    <n v="0"/>
    <n v="342"/>
    <x v="6"/>
    <x v="11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theater/plays"/>
    <n v="0"/>
    <n v="57.88"/>
    <x v="6"/>
    <x v="11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technology/wearables"/>
    <n v="35.71"/>
    <n v="30"/>
    <x v="0"/>
    <x v="1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theater/plays"/>
    <n v="37.5"/>
    <n v="0"/>
    <x v="6"/>
    <x v="11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theater/spaces"/>
    <n v="0"/>
    <n v="25"/>
    <x v="6"/>
    <x v="9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theater/plays"/>
    <n v="0"/>
    <n v="0"/>
    <x v="6"/>
    <x v="1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theater/plays"/>
    <n v="0"/>
    <n v="50"/>
    <x v="6"/>
    <x v="11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theater/musical"/>
    <n v="52.5"/>
    <n v="1.5"/>
    <x v="6"/>
    <x v="19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technology/wearables"/>
    <n v="77.5"/>
    <n v="0"/>
    <x v="0"/>
    <x v="1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theater/plays"/>
    <n v="0"/>
    <n v="10"/>
    <x v="6"/>
    <x v="11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theater/plays"/>
    <n v="53.55"/>
    <n v="0"/>
    <x v="6"/>
    <x v="11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publishing/fiction"/>
    <n v="0"/>
    <n v="0"/>
    <x v="1"/>
    <x v="3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technology/wearables"/>
    <n v="16.25"/>
    <n v="0"/>
    <x v="0"/>
    <x v="1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music/rock"/>
    <n v="0"/>
    <n v="0"/>
    <x v="7"/>
    <x v="1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theater/plays"/>
    <n v="103.68"/>
    <n v="22.33"/>
    <x v="6"/>
    <x v="1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technology/web"/>
    <n v="185.19"/>
    <n v="52"/>
    <x v="0"/>
    <x v="2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technology/wearables"/>
    <n v="54.15"/>
    <n v="16.829999999999998"/>
    <x v="0"/>
    <x v="1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film &amp; video/documentary"/>
    <n v="177.21"/>
    <n v="0"/>
    <x v="5"/>
    <x v="8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indie rock"/>
    <n v="100.33"/>
    <n v="56.3"/>
    <x v="7"/>
    <x v="1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indie rock"/>
    <n v="136.91"/>
    <n v="84.06"/>
    <x v="7"/>
    <x v="12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rock"/>
    <n v="57.54"/>
    <n v="168.39"/>
    <x v="7"/>
    <x v="1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games/video games"/>
    <n v="52.96"/>
    <n v="15"/>
    <x v="3"/>
    <x v="18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photography/nature"/>
    <n v="82.33"/>
    <n v="76.67"/>
    <x v="2"/>
    <x v="38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film &amp; video/animation"/>
    <n v="135.41999999999999"/>
    <n v="0"/>
    <x v="5"/>
    <x v="23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photography/photobooks"/>
    <n v="74.069999999999993"/>
    <n v="50.33"/>
    <x v="2"/>
    <x v="3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theater/plays"/>
    <n v="84.08"/>
    <n v="0"/>
    <x v="6"/>
    <x v="11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technology/web"/>
    <n v="61.03"/>
    <n v="8.33"/>
    <x v="0"/>
    <x v="2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technology/wearables"/>
    <n v="150"/>
    <n v="35.380000000000003"/>
    <x v="0"/>
    <x v="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theater/plays"/>
    <n v="266.08999999999997"/>
    <n v="55.83"/>
    <x v="6"/>
    <x v="11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theater/plays"/>
    <n v="7.25"/>
    <n v="5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theater/plays"/>
    <n v="100"/>
    <n v="0"/>
    <x v="6"/>
    <x v="11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theater/plays"/>
    <n v="109.96"/>
    <n v="1"/>
    <x v="6"/>
    <x v="11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theater/plays"/>
    <n v="169.92"/>
    <n v="0"/>
    <x v="6"/>
    <x v="11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photography/people"/>
    <n v="95.74"/>
    <n v="69.47"/>
    <x v="2"/>
    <x v="3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theater/plays"/>
    <n v="59.46"/>
    <n v="1"/>
    <x v="6"/>
    <x v="11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photography/photobooks"/>
    <n v="55.77"/>
    <n v="1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faith"/>
    <n v="30.08"/>
    <n v="8"/>
    <x v="7"/>
    <x v="14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theater/plays"/>
    <n v="88.44"/>
    <n v="34.44"/>
    <x v="6"/>
    <x v="1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publishing/art books"/>
    <n v="64.03"/>
    <n v="1"/>
    <x v="1"/>
    <x v="3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theater/plays"/>
    <n v="60.15"/>
    <n v="0"/>
    <x v="6"/>
    <x v="11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theater/plays"/>
    <n v="49.19"/>
    <n v="1"/>
    <x v="6"/>
    <x v="11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theater/plays"/>
    <n v="165.16"/>
    <n v="1"/>
    <x v="6"/>
    <x v="11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theater/spaces"/>
    <n v="43.62"/>
    <n v="501.25"/>
    <x v="6"/>
    <x v="9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theater/plays"/>
    <n v="43.7"/>
    <n v="10.5"/>
    <x v="6"/>
    <x v="11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jazz"/>
    <n v="67.42"/>
    <n v="1"/>
    <x v="7"/>
    <x v="33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theater/plays"/>
    <n v="177.5"/>
    <n v="1"/>
    <x v="6"/>
    <x v="1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theater/plays"/>
    <n v="38.880000000000003"/>
    <n v="0"/>
    <x v="6"/>
    <x v="11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theater/plays"/>
    <n v="54.99"/>
    <n v="13"/>
    <x v="6"/>
    <x v="1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electronic music"/>
    <n v="61.34"/>
    <n v="306"/>
    <x v="7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film &amp; video/drama"/>
    <n v="23.12"/>
    <n v="22.5"/>
    <x v="5"/>
    <x v="10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film &amp; video/animation"/>
    <n v="29.61"/>
    <n v="0"/>
    <x v="5"/>
    <x v="23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jazz"/>
    <n v="75.61"/>
    <n v="50"/>
    <x v="7"/>
    <x v="33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indie rock"/>
    <n v="35.6"/>
    <n v="0"/>
    <x v="7"/>
    <x v="12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theater/plays"/>
    <n v="143"/>
    <n v="5"/>
    <x v="6"/>
    <x v="11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technology/gadgets"/>
    <n v="0"/>
    <n v="74.23"/>
    <x v="0"/>
    <x v="6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technology/wearables"/>
    <n v="25"/>
    <n v="81.25"/>
    <x v="0"/>
    <x v="1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theater/spaces"/>
    <n v="0"/>
    <n v="130.22999999999999"/>
    <x v="6"/>
    <x v="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ilm &amp; video/shorts"/>
    <n v="0"/>
    <n v="53.41"/>
    <x v="5"/>
    <x v="27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music/faith"/>
    <n v="100"/>
    <n v="75.13"/>
    <x v="7"/>
    <x v="14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theater/plays"/>
    <n v="0"/>
    <n v="75.67"/>
    <x v="6"/>
    <x v="11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music/rock"/>
    <n v="60"/>
    <n v="31.69"/>
    <x v="7"/>
    <x v="1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ilm &amp; video/shorts"/>
    <n v="50"/>
    <n v="47.78"/>
    <x v="5"/>
    <x v="27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theater/plays"/>
    <n v="72.5"/>
    <n v="9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theater/plays"/>
    <n v="29.5"/>
    <n v="149.31"/>
    <x v="6"/>
    <x v="11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ilm &amp; video/television"/>
    <n v="62.5"/>
    <n v="62.07"/>
    <x v="5"/>
    <x v="16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technology/hardware"/>
    <n v="0"/>
    <n v="53.4"/>
    <x v="0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photography/people"/>
    <n v="0"/>
    <n v="69.27"/>
    <x v="2"/>
    <x v="36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theater/plays"/>
    <n v="0"/>
    <n v="271.51"/>
    <x v="6"/>
    <x v="1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theater/plays"/>
    <n v="0"/>
    <n v="34.130000000000003"/>
    <x v="6"/>
    <x v="11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technology/wearables"/>
    <n v="0"/>
    <n v="40.49"/>
    <x v="0"/>
    <x v="1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theater/plays"/>
    <n v="0"/>
    <n v="189.76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theater/plays"/>
    <n v="0"/>
    <n v="68.86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music/indie rock"/>
    <n v="23.08"/>
    <n v="108.78"/>
    <x v="7"/>
    <x v="12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music/rock"/>
    <n v="25.5"/>
    <n v="125.99"/>
    <x v="7"/>
    <x v="15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theater/plays"/>
    <n v="48.18"/>
    <n v="90.52"/>
    <x v="6"/>
    <x v="11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technology/hardware"/>
    <n v="1"/>
    <n v="28.88"/>
    <x v="0"/>
    <x v="0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theater/plays"/>
    <n v="1"/>
    <n v="31"/>
    <x v="6"/>
    <x v="11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theater/spaces"/>
    <n v="0"/>
    <n v="51.67"/>
    <x v="6"/>
    <x v="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music/indie rock"/>
    <n v="50"/>
    <n v="26.27"/>
    <x v="7"/>
    <x v="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theater/plays"/>
    <n v="5"/>
    <n v="48.08"/>
    <x v="6"/>
    <x v="11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theater/plays"/>
    <n v="202.83"/>
    <n v="27.56"/>
    <x v="6"/>
    <x v="11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games/video games"/>
    <n v="29.13"/>
    <n v="36.97"/>
    <x v="3"/>
    <x v="18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music/indie rock"/>
    <n v="5"/>
    <n v="29.02"/>
    <x v="7"/>
    <x v="1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theater/plays"/>
    <n v="0"/>
    <n v="28.66"/>
    <x v="6"/>
    <x v="11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theater/spaces"/>
    <n v="13"/>
    <n v="37.65"/>
    <x v="6"/>
    <x v="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theater/plays"/>
    <n v="50"/>
    <n v="97.9"/>
    <x v="6"/>
    <x v="1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theater/plays"/>
    <n v="0"/>
    <n v="42.55"/>
    <x v="6"/>
    <x v="11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games/video games"/>
    <n v="1"/>
    <n v="131.58000000000001"/>
    <x v="3"/>
    <x v="1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ilm &amp; video/documentary"/>
    <n v="96.05"/>
    <n v="32.32"/>
    <x v="5"/>
    <x v="8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publishing/translations"/>
    <n v="305.77999999999997"/>
    <n v="61.1"/>
    <x v="1"/>
    <x v="31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ilm &amp; video/television"/>
    <n v="12.14"/>
    <n v="31.34"/>
    <x v="5"/>
    <x v="16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ilm &amp; video/shorts"/>
    <n v="83.57"/>
    <n v="129.11000000000001"/>
    <x v="5"/>
    <x v="27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ilm &amp; video/documentary"/>
    <n v="18"/>
    <n v="25.02"/>
    <x v="5"/>
    <x v="8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games/tabletop games"/>
    <n v="115.53"/>
    <n v="250"/>
    <x v="3"/>
    <x v="5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publishing/nonfiction"/>
    <n v="21.9"/>
    <n v="47.54"/>
    <x v="1"/>
    <x v="17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heater/plays"/>
    <n v="80.02"/>
    <n v="40.04"/>
    <x v="6"/>
    <x v="11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heater/plays"/>
    <n v="35.520000000000003"/>
    <n v="65.84"/>
    <x v="6"/>
    <x v="11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photography/photobooks"/>
    <n v="64.930000000000007"/>
    <n v="46.4"/>
    <x v="2"/>
    <x v="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web"/>
    <n v="60.97"/>
    <n v="50.37"/>
    <x v="0"/>
    <x v="2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wearables"/>
    <n v="31.44"/>
    <n v="26.57"/>
    <x v="0"/>
    <x v="1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heater/musical"/>
    <n v="81.95"/>
    <n v="39.49"/>
    <x v="6"/>
    <x v="19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heater/spaces"/>
    <n v="58.93"/>
    <n v="49.25"/>
    <x v="6"/>
    <x v="9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music/rock"/>
    <n v="157.29"/>
    <n v="62.38"/>
    <x v="7"/>
    <x v="15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games/mobile games"/>
    <n v="55.76"/>
    <n v="37.94"/>
    <x v="3"/>
    <x v="28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food/food trucks"/>
    <n v="83.8"/>
    <n v="51.6"/>
    <x v="4"/>
    <x v="29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heater/plays"/>
    <n v="58.42"/>
    <n v="27.78"/>
    <x v="6"/>
    <x v="11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heater/plays"/>
    <n v="270.57"/>
    <n v="99.38"/>
    <x v="6"/>
    <x v="11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film &amp; video/animation"/>
    <n v="107.1"/>
    <n v="38.85"/>
    <x v="5"/>
    <x v="2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publishing/children's books"/>
    <n v="47.18"/>
    <n v="45.55"/>
    <x v="1"/>
    <x v="39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heater/plays"/>
    <n v="120.31"/>
    <n v="600"/>
    <x v="6"/>
    <x v="11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heater/plays"/>
    <n v="27.6"/>
    <n v="80.55"/>
    <x v="6"/>
    <x v="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heater/plays"/>
    <n v="205.3"/>
    <n v="52.8"/>
    <x v="6"/>
    <x v="1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heater/plays"/>
    <n v="35.549999999999997"/>
    <n v="47.68"/>
    <x v="6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heater/musical"/>
    <n v="74.64"/>
    <n v="23.45"/>
    <x v="6"/>
    <x v="19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film &amp; video/shorts"/>
    <n v="47.06"/>
    <n v="40.14"/>
    <x v="5"/>
    <x v="27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music/pop"/>
    <n v="26.59"/>
    <n v="17.2"/>
    <x v="7"/>
    <x v="22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heater/plays"/>
    <n v="36.770000000000003"/>
    <n v="0"/>
    <x v="6"/>
    <x v="11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games/video games"/>
    <n v="31.82"/>
    <n v="0"/>
    <x v="3"/>
    <x v="18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music/faith"/>
    <n v="27.58"/>
    <n v="0"/>
    <x v="7"/>
    <x v="14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film &amp; video/drama"/>
    <n v="56"/>
    <n v="15"/>
    <x v="5"/>
    <x v="1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music/indie rock"/>
    <n v="21.56"/>
    <n v="0"/>
    <x v="7"/>
    <x v="12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heater/plays"/>
    <n v="44.1"/>
    <n v="0"/>
    <x v="6"/>
    <x v="11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music/rock"/>
    <n v="63.87"/>
    <n v="35.71"/>
    <x v="7"/>
    <x v="15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photography/photobooks"/>
    <n v="38.99"/>
    <n v="37.5"/>
    <x v="2"/>
    <x v="3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wearables"/>
    <n v="80.19"/>
    <n v="0"/>
    <x v="0"/>
    <x v="1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music/rock"/>
    <n v="34.9"/>
    <n v="0"/>
    <x v="7"/>
    <x v="15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heater/plays"/>
    <n v="89.1"/>
    <n v="0"/>
    <x v="6"/>
    <x v="11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heater/plays"/>
    <n v="39.44"/>
    <n v="52.5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publishing/children's books"/>
    <n v="136.9"/>
    <n v="77.5"/>
    <x v="1"/>
    <x v="39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music/rock"/>
    <n v="37.46"/>
    <n v="0"/>
    <x v="7"/>
    <x v="15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heater/plays"/>
    <n v="31.96"/>
    <n v="53.55"/>
    <x v="6"/>
    <x v="11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food/small batch"/>
    <n v="25.21"/>
    <n v="0"/>
    <x v="4"/>
    <x v="7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heater/plays"/>
    <n v="10.039999999999999"/>
    <n v="16.25"/>
    <x v="6"/>
    <x v="11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music/rock"/>
    <n v="45.94"/>
    <n v="0"/>
    <x v="7"/>
    <x v="15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music/metal"/>
    <n v="15"/>
    <n v="103.68"/>
    <x v="7"/>
    <x v="2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heater/plays"/>
    <n v="0"/>
    <n v="185.19"/>
    <x v="6"/>
    <x v="11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heater/plays"/>
    <n v="223.58"/>
    <n v="54.15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heater/plays"/>
    <n v="39.479999999999997"/>
    <n v="177.21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heater/plays"/>
    <n v="91.3"/>
    <n v="100.33"/>
    <x v="6"/>
    <x v="1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heater/plays"/>
    <n v="78.67"/>
    <n v="136.91"/>
    <x v="6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heater/plays"/>
    <n v="12"/>
    <n v="57.54"/>
    <x v="6"/>
    <x v="11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food/food trucks"/>
    <n v="17.670000000000002"/>
    <n v="52.96"/>
    <x v="4"/>
    <x v="29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food/food trucks"/>
    <n v="41.33"/>
    <n v="82.33"/>
    <x v="4"/>
    <x v="29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heater/plays"/>
    <n v="71.599999999999994"/>
    <n v="135.41999999999999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heater/plays"/>
    <n v="307.82"/>
    <n v="74.069999999999993"/>
    <x v="6"/>
    <x v="11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heater/plays"/>
    <n v="80.45"/>
    <n v="84.08"/>
    <x v="6"/>
    <x v="11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film &amp; video/television"/>
    <n v="83.94"/>
    <n v="61.03"/>
    <x v="5"/>
    <x v="1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heater/musical"/>
    <n v="8.5"/>
    <n v="150"/>
    <x v="6"/>
    <x v="19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heater/plays"/>
    <n v="73.37"/>
    <n v="266.08999999999997"/>
    <x v="6"/>
    <x v="1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heater/spaces"/>
    <n v="112.86"/>
    <n v="7.25"/>
    <x v="6"/>
    <x v="9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music/jazz"/>
    <n v="95.28"/>
    <n v="100"/>
    <x v="7"/>
    <x v="3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heater/plays"/>
    <n v="22.75"/>
    <n v="109.96"/>
    <x v="6"/>
    <x v="11"/>
  </r>
  <r>
    <n v="2659"/>
    <s v="test (Canceled)"/>
    <s v="test"/>
    <x v="197"/>
    <n v="1333"/>
    <x v="1"/>
    <x v="0"/>
    <s v="USD"/>
    <n v="1429321210"/>
    <n v="1426729210"/>
    <b v="0"/>
    <n v="10"/>
    <b v="0"/>
    <s v="music/rock"/>
    <n v="133.30000000000001"/>
    <n v="169.92"/>
    <x v="7"/>
    <x v="1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music/rock"/>
    <n v="3.8"/>
    <n v="95.74"/>
    <x v="7"/>
    <x v="15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heater/plays"/>
    <n v="85.75"/>
    <n v="59.46"/>
    <x v="6"/>
    <x v="11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music/rock"/>
    <n v="267"/>
    <n v="55.77"/>
    <x v="7"/>
    <x v="15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music/indie rock"/>
    <n v="373.56"/>
    <n v="30.08"/>
    <x v="7"/>
    <x v="12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photography/photobooks"/>
    <n v="174.04"/>
    <n v="88.44"/>
    <x v="2"/>
    <x v="3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photography/people"/>
    <n v="93.7"/>
    <n v="64.03"/>
    <x v="2"/>
    <x v="36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publishing/art books"/>
    <n v="77.33"/>
    <n v="60.15"/>
    <x v="1"/>
    <x v="3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heater/plays"/>
    <n v="92.22"/>
    <n v="49.19"/>
    <x v="6"/>
    <x v="11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heater/plays"/>
    <n v="60.96"/>
    <n v="165.16"/>
    <x v="6"/>
    <x v="1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heater/plays"/>
    <n v="91"/>
    <n v="43.62"/>
    <x v="6"/>
    <x v="11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heater/plays"/>
    <n v="41.58"/>
    <n v="43.7"/>
    <x v="6"/>
    <x v="11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wearables"/>
    <n v="33.76"/>
    <n v="67.42"/>
    <x v="0"/>
    <x v="1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film &amp; video/shorts"/>
    <n v="70.62"/>
    <n v="177.5"/>
    <x v="5"/>
    <x v="2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heater/plays"/>
    <n v="167.15"/>
    <n v="38.880000000000003"/>
    <x v="6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heater/musical"/>
    <n v="128.62"/>
    <n v="54.99"/>
    <x v="6"/>
    <x v="19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heater/plays"/>
    <n v="65.41"/>
    <n v="61.34"/>
    <x v="6"/>
    <x v="1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film &amp; video/shorts"/>
    <n v="117.56"/>
    <n v="23.12"/>
    <x v="5"/>
    <x v="2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film &amp; video/science fiction"/>
    <n v="126.48"/>
    <n v="29.61"/>
    <x v="5"/>
    <x v="21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heater/musical"/>
    <n v="550"/>
    <n v="75.61"/>
    <x v="6"/>
    <x v="19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heater/spaces"/>
    <n v="44"/>
    <n v="35.6"/>
    <x v="6"/>
    <x v="9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heater/plays"/>
    <n v="69"/>
    <n v="143"/>
    <x v="6"/>
    <x v="1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theater/plays"/>
    <n v="27.5"/>
    <n v="0"/>
    <x v="6"/>
    <x v="11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theater/plays"/>
    <n v="84.9"/>
    <n v="25"/>
    <x v="6"/>
    <x v="11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theater/plays"/>
    <n v="12"/>
    <n v="0"/>
    <x v="6"/>
    <x v="11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theater/musical"/>
    <n v="200"/>
    <n v="0"/>
    <x v="6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music/rock"/>
    <n v="10"/>
    <n v="100"/>
    <x v="7"/>
    <x v="1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theater/plays"/>
    <n v="0"/>
    <n v="0"/>
    <x v="6"/>
    <x v="11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technology/space exploration"/>
    <n v="0"/>
    <n v="60"/>
    <x v="0"/>
    <x v="4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theater/plays"/>
    <n v="5.29"/>
    <n v="50"/>
    <x v="6"/>
    <x v="11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theater/plays"/>
    <n v="1"/>
    <n v="72.5"/>
    <x v="6"/>
    <x v="11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music/faith"/>
    <n v="72.760000000000005"/>
    <n v="29.5"/>
    <x v="7"/>
    <x v="14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technology/wearables"/>
    <n v="17.5"/>
    <n v="62.5"/>
    <x v="0"/>
    <x v="1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theater/plays"/>
    <n v="25"/>
    <n v="0"/>
    <x v="6"/>
    <x v="11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theater/plays"/>
    <n v="13.33"/>
    <n v="0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technology/wearables"/>
    <n v="1"/>
    <n v="0"/>
    <x v="0"/>
    <x v="1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theater/musical"/>
    <n v="23.67"/>
    <n v="0"/>
    <x v="6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technology/wearables"/>
    <n v="89.21"/>
    <n v="0"/>
    <x v="0"/>
    <x v="1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ilm &amp; video/animation"/>
    <n v="116.56"/>
    <n v="0"/>
    <x v="5"/>
    <x v="2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games/video games"/>
    <n v="13.01"/>
    <n v="0"/>
    <x v="3"/>
    <x v="1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theater/spaces"/>
    <n v="0"/>
    <n v="23.08"/>
    <x v="6"/>
    <x v="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theater/plays"/>
    <n v="17.5"/>
    <n v="25.5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echnology/wearables"/>
    <n v="34.130000000000003"/>
    <n v="48.18"/>
    <x v="0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plays"/>
    <n v="132.35"/>
    <n v="1"/>
    <x v="6"/>
    <x v="11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echnology/web"/>
    <n v="922.22"/>
    <n v="1"/>
    <x v="0"/>
    <x v="26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music/rock"/>
    <n v="163.57"/>
    <n v="0"/>
    <x v="7"/>
    <x v="15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food/food trucks"/>
    <n v="217.38"/>
    <n v="50"/>
    <x v="4"/>
    <x v="29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food/food trucks"/>
    <n v="149.44"/>
    <n v="5"/>
    <x v="4"/>
    <x v="29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plays"/>
    <n v="71.239999999999995"/>
    <n v="202.83"/>
    <x v="6"/>
    <x v="11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film &amp; video/shorts"/>
    <n v="44.46"/>
    <n v="29.13"/>
    <x v="5"/>
    <x v="27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film &amp; video/shorts"/>
    <n v="164.94"/>
    <n v="5"/>
    <x v="5"/>
    <x v="27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plays"/>
    <n v="84.87"/>
    <n v="0"/>
    <x v="6"/>
    <x v="11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musical"/>
    <n v="53.95"/>
    <n v="13"/>
    <x v="6"/>
    <x v="19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plays"/>
    <n v="50.53"/>
    <n v="50"/>
    <x v="6"/>
    <x v="11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plays"/>
    <n v="108"/>
    <n v="0"/>
    <x v="6"/>
    <x v="11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musical"/>
    <n v="95.37"/>
    <n v="1"/>
    <x v="6"/>
    <x v="19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57.63"/>
    <n v="96.05"/>
    <x v="6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plays"/>
    <n v="64.16"/>
    <n v="305.77999999999997"/>
    <x v="6"/>
    <x v="11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plays"/>
    <n v="92.39"/>
    <n v="12.14"/>
    <x v="6"/>
    <x v="11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publishing/translations"/>
    <n v="125.98"/>
    <n v="83.57"/>
    <x v="1"/>
    <x v="31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publishing/fiction"/>
    <n v="94.64"/>
    <n v="18"/>
    <x v="1"/>
    <x v="3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plays"/>
    <n v="170.7"/>
    <n v="115.53"/>
    <x v="6"/>
    <x v="11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heater/plays"/>
    <n v="40.76"/>
    <n v="21.9"/>
    <x v="6"/>
    <x v="11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heater/plays"/>
    <n v="68.25"/>
    <n v="80.02"/>
    <x v="6"/>
    <x v="11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web"/>
    <n v="95.49"/>
    <n v="35.520000000000003"/>
    <x v="0"/>
    <x v="26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film &amp; video/drama"/>
    <n v="7.19"/>
    <n v="64.930000000000007"/>
    <x v="5"/>
    <x v="1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music/rock"/>
    <n v="511.65"/>
    <n v="60.97"/>
    <x v="7"/>
    <x v="15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gadgets"/>
    <n v="261.75"/>
    <n v="31.44"/>
    <x v="0"/>
    <x v="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film &amp; video/animation"/>
    <n v="69.760000000000005"/>
    <n v="81.95"/>
    <x v="5"/>
    <x v="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heater/plays"/>
    <n v="77.23"/>
    <n v="58.93"/>
    <x v="6"/>
    <x v="11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heater/spaces"/>
    <n v="340.57"/>
    <n v="157.29"/>
    <x v="6"/>
    <x v="9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food/small batch"/>
    <n v="67.42"/>
    <n v="55.76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heater/plays"/>
    <n v="845.7"/>
    <n v="83.8"/>
    <x v="6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heater/plays"/>
    <n v="97.19"/>
    <n v="58.42"/>
    <x v="6"/>
    <x v="11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heater/plays"/>
    <n v="451.84"/>
    <n v="270.57"/>
    <x v="6"/>
    <x v="11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web"/>
    <n v="138.66999999999999"/>
    <n v="107.1"/>
    <x v="0"/>
    <x v="2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heater/musical"/>
    <n v="21.64"/>
    <n v="47.18"/>
    <x v="6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games/mobile games"/>
    <n v="169.52"/>
    <n v="120.31"/>
    <x v="3"/>
    <x v="28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games/video games"/>
    <n v="161.88"/>
    <n v="27.6"/>
    <x v="3"/>
    <x v="18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heater/plays"/>
    <n v="493.13"/>
    <n v="205.3"/>
    <x v="6"/>
    <x v="11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music/electronic music"/>
    <n v="22.12"/>
    <n v="35.549999999999997"/>
    <x v="7"/>
    <x v="13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film &amp; video/shorts"/>
    <n v="18.239999999999998"/>
    <n v="74.64"/>
    <x v="5"/>
    <x v="27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music/electronic music"/>
    <n v="8.75"/>
    <n v="47.06"/>
    <x v="7"/>
    <x v="13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theater/plays"/>
    <n v="40.61"/>
    <n v="26.59"/>
    <x v="6"/>
    <x v="11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translations"/>
    <n v="0"/>
    <n v="36.770000000000003"/>
    <x v="1"/>
    <x v="31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theater/plays"/>
    <n v="37.950000000000003"/>
    <n v="31.82"/>
    <x v="6"/>
    <x v="11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music/indie rock"/>
    <n v="35.729999999999997"/>
    <n v="27.58"/>
    <x v="7"/>
    <x v="12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film &amp; video/animation"/>
    <n v="42.16"/>
    <n v="56"/>
    <x v="5"/>
    <x v="2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theater/plays"/>
    <n v="35"/>
    <n v="21.56"/>
    <x v="6"/>
    <x v="11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technology/wearables"/>
    <n v="13.25"/>
    <n v="44.1"/>
    <x v="0"/>
    <x v="1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games/video games"/>
    <n v="55"/>
    <n v="63.87"/>
    <x v="3"/>
    <x v="18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theater/plays"/>
    <n v="0"/>
    <n v="38.99"/>
    <x v="6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film &amp; video/television"/>
    <n v="0"/>
    <n v="80.19"/>
    <x v="5"/>
    <x v="16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theater/plays"/>
    <n v="39.29"/>
    <n v="34.9"/>
    <x v="6"/>
    <x v="11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technology/wearables"/>
    <n v="47.5"/>
    <n v="89.1"/>
    <x v="0"/>
    <x v="1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games/video games"/>
    <n v="0"/>
    <n v="39.44"/>
    <x v="3"/>
    <x v="18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technology/wearables"/>
    <n v="17.329999999999998"/>
    <n v="136.9"/>
    <x v="0"/>
    <x v="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translations"/>
    <n v="31.76"/>
    <n v="37.46"/>
    <x v="1"/>
    <x v="31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film &amp; video/science fiction"/>
    <n v="5"/>
    <n v="31.96"/>
    <x v="5"/>
    <x v="21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theater/musical"/>
    <n v="39"/>
    <n v="25.21"/>
    <x v="6"/>
    <x v="1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film &amp; video/drama"/>
    <n v="52.5"/>
    <n v="10.039999999999999"/>
    <x v="5"/>
    <x v="10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film &amp; video/drama"/>
    <n v="0"/>
    <n v="45.94"/>
    <x v="5"/>
    <x v="10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music/indie rock"/>
    <n v="9"/>
    <n v="15"/>
    <x v="7"/>
    <x v="12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film &amp; video/animation"/>
    <n v="25"/>
    <n v="0"/>
    <x v="5"/>
    <x v="23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fiction"/>
    <n v="30"/>
    <n v="223.58"/>
    <x v="1"/>
    <x v="35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theater/plays"/>
    <n v="11.25"/>
    <n v="39.479999999999997"/>
    <x v="6"/>
    <x v="11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theater/plays"/>
    <n v="0"/>
    <n v="91.3"/>
    <x v="6"/>
    <x v="1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theater/plays"/>
    <n v="25"/>
    <n v="78.67"/>
    <x v="6"/>
    <x v="11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theater/plays"/>
    <n v="11.33"/>
    <n v="12"/>
    <x v="6"/>
    <x v="11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film &amp; video/animation"/>
    <n v="29.47"/>
    <n v="17.670000000000002"/>
    <x v="5"/>
    <x v="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music/classical music"/>
    <n v="1"/>
    <n v="41.33"/>
    <x v="7"/>
    <x v="2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theater/plays"/>
    <n v="63.1"/>
    <n v="71.599999999999994"/>
    <x v="6"/>
    <x v="11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theater/plays"/>
    <n v="0"/>
    <n v="307.82"/>
    <x v="6"/>
    <x v="11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hotography/people"/>
    <n v="0"/>
    <n v="80.45"/>
    <x v="2"/>
    <x v="36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theater/plays"/>
    <n v="1"/>
    <n v="83.94"/>
    <x v="6"/>
    <x v="1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hotography/photobooks"/>
    <n v="43.85"/>
    <n v="8.5"/>
    <x v="2"/>
    <x v="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75"/>
    <n v="73.37"/>
    <x v="1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film &amp; video/drama"/>
    <n v="45.97"/>
    <n v="112.86"/>
    <x v="5"/>
    <x v="1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technology/wearables"/>
    <n v="10"/>
    <n v="95.28"/>
    <x v="0"/>
    <x v="1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theater/spaces"/>
    <n v="93.67"/>
    <n v="22.75"/>
    <x v="6"/>
    <x v="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film &amp; video/documentary"/>
    <n v="53"/>
    <n v="133.30000000000001"/>
    <x v="5"/>
    <x v="8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theater/plays"/>
    <n v="0"/>
    <n v="3.8"/>
    <x v="6"/>
    <x v="11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music/jazz"/>
    <n v="47"/>
    <n v="85.75"/>
    <x v="7"/>
    <x v="33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publishing/nonfiction"/>
    <n v="66.67"/>
    <n v="267"/>
    <x v="1"/>
    <x v="17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8.77"/>
    <n v="373.56"/>
    <x v="6"/>
    <x v="11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spaces"/>
    <n v="66.11"/>
    <n v="174.04"/>
    <x v="6"/>
    <x v="9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36.86"/>
    <n v="93.7"/>
    <x v="6"/>
    <x v="1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photography/places"/>
    <n v="39.81"/>
    <n v="77.33"/>
    <x v="2"/>
    <x v="3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31.5"/>
    <n v="92.22"/>
    <x v="6"/>
    <x v="11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games/mobile games"/>
    <n v="102.5"/>
    <n v="60.96"/>
    <x v="3"/>
    <x v="28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film &amp; video/drama"/>
    <n v="126.46"/>
    <n v="91"/>
    <x v="5"/>
    <x v="1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publishing/fiction"/>
    <n v="47.88"/>
    <n v="41.58"/>
    <x v="1"/>
    <x v="3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music/faith"/>
    <n v="73.209999999999994"/>
    <n v="33.76"/>
    <x v="7"/>
    <x v="14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film &amp; video/science fiction"/>
    <n v="89.67"/>
    <n v="70.62"/>
    <x v="5"/>
    <x v="21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echnology/space exploration"/>
    <n v="151.46"/>
    <n v="167.15"/>
    <x v="0"/>
    <x v="4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25"/>
    <n v="128.62"/>
    <x v="6"/>
    <x v="11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36.5"/>
    <n v="65.41"/>
    <x v="6"/>
    <x v="1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echnology/space exploration"/>
    <n v="44"/>
    <n v="117.56"/>
    <x v="0"/>
    <x v="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publishing/fiction"/>
    <n v="87.36"/>
    <n v="126.48"/>
    <x v="1"/>
    <x v="35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musical"/>
    <n v="36.47"/>
    <n v="550"/>
    <x v="6"/>
    <x v="19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echnology/web"/>
    <n v="44.86"/>
    <n v="44"/>
    <x v="0"/>
    <x v="2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publishing/art books"/>
    <n v="42.9"/>
    <n v="69"/>
    <x v="1"/>
    <x v="32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51.23"/>
    <n v="27.5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33.94"/>
    <n v="84.9"/>
    <x v="6"/>
    <x v="11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echnology/web"/>
    <n v="90.74"/>
    <n v="12"/>
    <x v="0"/>
    <x v="2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film &amp; video/drama"/>
    <n v="50"/>
    <n v="200"/>
    <x v="5"/>
    <x v="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music/jazz"/>
    <n v="24.44"/>
    <n v="10"/>
    <x v="7"/>
    <x v="3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echnology/web"/>
    <n v="44.25"/>
    <n v="0"/>
    <x v="0"/>
    <x v="2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67.739999999999995"/>
    <n v="0"/>
    <x v="6"/>
    <x v="11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film &amp; video/science fiction"/>
    <n v="65.38"/>
    <n v="5.29"/>
    <x v="5"/>
    <x v="21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spaces"/>
    <n v="121.9"/>
    <n v="1"/>
    <x v="6"/>
    <x v="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food/food trucks"/>
    <n v="47.46"/>
    <n v="72.760000000000005"/>
    <x v="4"/>
    <x v="29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film &amp; video/animation"/>
    <n v="92.84"/>
    <n v="17.5"/>
    <x v="5"/>
    <x v="2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photography/photobooks"/>
    <n v="68.25"/>
    <n v="25"/>
    <x v="2"/>
    <x v="3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spaces"/>
    <n v="37.21"/>
    <n v="13.33"/>
    <x v="6"/>
    <x v="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music/jazz"/>
    <n v="25.25"/>
    <n v="1"/>
    <x v="7"/>
    <x v="33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music/jazz"/>
    <n v="43.21"/>
    <n v="23.67"/>
    <x v="7"/>
    <x v="33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echnology/web"/>
    <n v="25.13"/>
    <n v="89.21"/>
    <x v="0"/>
    <x v="2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film &amp; video/drama"/>
    <n v="23.64"/>
    <n v="116.56"/>
    <x v="5"/>
    <x v="10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film &amp; video/drama"/>
    <n v="103.95"/>
    <n v="13.01"/>
    <x v="5"/>
    <x v="1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music/jazz"/>
    <n v="50.38"/>
    <n v="0"/>
    <x v="7"/>
    <x v="33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food/food trucks"/>
    <n v="13.6"/>
    <n v="17.5"/>
    <x v="4"/>
    <x v="29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publishing/translations"/>
    <n v="28.57"/>
    <n v="34.130000000000003"/>
    <x v="1"/>
    <x v="31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63.83"/>
    <n v="132.35"/>
    <x v="6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8.86"/>
    <n v="922.22"/>
    <x v="6"/>
    <x v="11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music/electronic music"/>
    <n v="50.67"/>
    <n v="163.57"/>
    <x v="7"/>
    <x v="13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60.78"/>
    <n v="217.38"/>
    <x v="6"/>
    <x v="1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13.42"/>
    <n v="149.44"/>
    <x v="6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04.57"/>
    <n v="71.239999999999995"/>
    <x v="6"/>
    <x v="11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games/video games"/>
    <n v="98.31"/>
    <n v="44.46"/>
    <x v="3"/>
    <x v="18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food/food trucks"/>
    <n v="35.04"/>
    <n v="164.94"/>
    <x v="4"/>
    <x v="29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music/rock"/>
    <n v="272.73"/>
    <n v="84.87"/>
    <x v="7"/>
    <x v="15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echnology/hardware"/>
    <n v="63.85"/>
    <n v="53.95"/>
    <x v="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echnology/wearables"/>
    <n v="30.19"/>
    <n v="50.53"/>
    <x v="0"/>
    <x v="1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music/indie rock"/>
    <n v="83.51"/>
    <n v="108"/>
    <x v="7"/>
    <x v="12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film &amp; video/animation"/>
    <n v="64.760000000000005"/>
    <n v="95.37"/>
    <x v="5"/>
    <x v="23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echnology/web"/>
    <n v="20.12"/>
    <n v="57.63"/>
    <x v="0"/>
    <x v="2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44.09"/>
    <n v="64.16"/>
    <x v="6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music/rock"/>
    <n v="40.479999999999997"/>
    <n v="92.39"/>
    <x v="7"/>
    <x v="1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music/indie rock"/>
    <n v="44.54"/>
    <n v="125.98"/>
    <x v="7"/>
    <x v="12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echnology/web"/>
    <n v="125.81"/>
    <n v="94.64"/>
    <x v="0"/>
    <x v="2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echnology/web"/>
    <n v="19.7"/>
    <n v="170.7"/>
    <x v="0"/>
    <x v="2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spaces"/>
    <n v="10"/>
    <n v="40.76"/>
    <x v="6"/>
    <x v="9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spaces"/>
    <n v="0"/>
    <n v="68.25"/>
    <x v="6"/>
    <x v="9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95.49"/>
    <x v="6"/>
    <x v="11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30"/>
    <n v="7.19"/>
    <x v="6"/>
    <x v="11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music/metal"/>
    <n v="60.67"/>
    <n v="511.65"/>
    <x v="7"/>
    <x v="2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music/metal"/>
    <n v="0"/>
    <n v="261.75"/>
    <x v="7"/>
    <x v="20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music/rock"/>
    <n v="0"/>
    <n v="69.760000000000005"/>
    <x v="7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music/indie rock"/>
    <n v="23.33"/>
    <n v="77.23"/>
    <x v="7"/>
    <x v="12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musical"/>
    <n v="5"/>
    <n v="340.57"/>
    <x v="6"/>
    <x v="19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echnology/wearables"/>
    <n v="23.92"/>
    <n v="67.42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echnology/wearables"/>
    <n v="0"/>
    <n v="845.7"/>
    <x v="0"/>
    <x v="1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5.83"/>
    <n v="97.19"/>
    <x v="6"/>
    <x v="11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photography/photobooks"/>
    <n v="0"/>
    <n v="451.84"/>
    <x v="2"/>
    <x v="3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echnology/wearables"/>
    <n v="29.79"/>
    <n v="138.66999999999999"/>
    <x v="0"/>
    <x v="1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photography/nature"/>
    <n v="60"/>
    <n v="21.64"/>
    <x v="2"/>
    <x v="38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24.33"/>
    <n v="169.52"/>
    <x v="6"/>
    <x v="11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echnology/wearables"/>
    <n v="500"/>
    <n v="161.88"/>
    <x v="0"/>
    <x v="1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493.13"/>
    <x v="6"/>
    <x v="11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35"/>
    <n v="22.12"/>
    <x v="6"/>
    <x v="11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games/video games"/>
    <n v="29.56"/>
    <n v="18.239999999999998"/>
    <x v="3"/>
    <x v="18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food/restaurants"/>
    <n v="26.67"/>
    <n v="8.75"/>
    <x v="4"/>
    <x v="40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photography/places"/>
    <n v="18.329999999999998"/>
    <n v="40.61"/>
    <x v="2"/>
    <x v="34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echnology/wearables"/>
    <n v="20"/>
    <n v="0"/>
    <x v="0"/>
    <x v="1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spaces"/>
    <n v="13.33"/>
    <n v="37.950000000000003"/>
    <x v="6"/>
    <x v="9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music/faith"/>
    <n v="0"/>
    <n v="35.729999999999997"/>
    <x v="7"/>
    <x v="14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music/indie rock"/>
    <n v="22.5"/>
    <n v="42.16"/>
    <x v="7"/>
    <x v="1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50.4"/>
    <n v="35"/>
    <x v="6"/>
    <x v="11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film &amp; video/drama"/>
    <n v="105.03"/>
    <n v="13.25"/>
    <x v="5"/>
    <x v="1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spaces"/>
    <n v="35.4"/>
    <n v="55"/>
    <x v="6"/>
    <x v="9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food/food trucks"/>
    <n v="83.33"/>
    <n v="0"/>
    <x v="4"/>
    <x v="29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35.92"/>
    <n v="0"/>
    <x v="6"/>
    <x v="11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echnology/makerspaces"/>
    <n v="0"/>
    <n v="39.29"/>
    <x v="0"/>
    <x v="24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echnology/wearables"/>
    <n v="119.13"/>
    <n v="47.5"/>
    <x v="0"/>
    <x v="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90.33"/>
    <n v="0"/>
    <x v="6"/>
    <x v="11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musical"/>
    <n v="2.33"/>
    <n v="17.329999999999998"/>
    <x v="6"/>
    <x v="19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31.76"/>
    <x v="6"/>
    <x v="11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8.33"/>
    <n v="5"/>
    <x v="6"/>
    <x v="11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echnology/web"/>
    <n v="15.75"/>
    <n v="39"/>
    <x v="0"/>
    <x v="2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games/mobile games"/>
    <n v="29"/>
    <n v="52.5"/>
    <x v="3"/>
    <x v="28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96.55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9"/>
    <x v="6"/>
    <x v="1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journalism/audio"/>
    <n v="63"/>
    <n v="25"/>
    <x v="8"/>
    <x v="3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381.6"/>
    <n v="30"/>
    <x v="6"/>
    <x v="11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6.25"/>
    <n v="11.25"/>
    <x v="6"/>
    <x v="11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film &amp; video/drama"/>
    <n v="26"/>
    <n v="0"/>
    <x v="5"/>
    <x v="1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echnology/web"/>
    <n v="10"/>
    <n v="25"/>
    <x v="0"/>
    <x v="2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echnology/wearables"/>
    <n v="5"/>
    <n v="11.33"/>
    <x v="0"/>
    <x v="1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echnology/gadgets"/>
    <n v="0"/>
    <n v="29.47"/>
    <x v="0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music/indie rock"/>
    <n v="81.569999999999993"/>
    <n v="1"/>
    <x v="7"/>
    <x v="12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7"/>
    <n v="63.1"/>
    <x v="6"/>
    <x v="11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7.3"/>
    <n v="0"/>
    <x v="6"/>
    <x v="11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publishing/children's books"/>
    <n v="29.41"/>
    <n v="0"/>
    <x v="1"/>
    <x v="39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film &amp; video/shorts"/>
    <n v="12.5"/>
    <n v="1"/>
    <x v="5"/>
    <x v="27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echnology/web"/>
    <n v="0"/>
    <n v="43.85"/>
    <x v="0"/>
    <x v="2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.75"/>
    <n v="75"/>
    <x v="6"/>
    <x v="1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games/video games"/>
    <n v="52.08"/>
    <n v="45.97"/>
    <x v="3"/>
    <x v="18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food/food trucks"/>
    <n v="183.33"/>
    <n v="10"/>
    <x v="4"/>
    <x v="29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26.33"/>
    <n v="93.67"/>
    <x v="6"/>
    <x v="11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53"/>
    <x v="6"/>
    <x v="11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486.43"/>
    <n v="0"/>
    <x v="6"/>
    <x v="11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film &amp; video/animation"/>
    <n v="3"/>
    <n v="47"/>
    <x v="5"/>
    <x v="23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food/food trucks"/>
    <n v="25"/>
    <n v="66.67"/>
    <x v="4"/>
    <x v="29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echnology/wearables"/>
    <n v="9.75"/>
    <n v="18.77"/>
    <x v="0"/>
    <x v="1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journalism/audio"/>
    <n v="18.75"/>
    <n v="66.11"/>
    <x v="8"/>
    <x v="3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film &amp; video/drama"/>
    <n v="36.590000000000003"/>
    <n v="36.86"/>
    <x v="5"/>
    <x v="10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80.709999999999994"/>
    <n v="39.81"/>
    <x v="6"/>
    <x v="11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echnology/web"/>
    <n v="1"/>
    <n v="31.5"/>
    <x v="0"/>
    <x v="2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film &amp; video/drama"/>
    <n v="52.8"/>
    <n v="102.5"/>
    <x v="5"/>
    <x v="1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20"/>
    <n v="126.46"/>
    <x v="6"/>
    <x v="11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film &amp; video/drama"/>
    <n v="1"/>
    <n v="47.88"/>
    <x v="5"/>
    <x v="1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musical"/>
    <n v="46.93"/>
    <n v="73.209999999999994"/>
    <x v="6"/>
    <x v="19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78.08"/>
    <n v="89.67"/>
    <x v="6"/>
    <x v="11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1"/>
    <n v="151.46"/>
    <x v="6"/>
    <x v="11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1"/>
    <n v="25"/>
    <x v="6"/>
    <x v="11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echnology/web"/>
    <n v="203.67"/>
    <n v="36.5"/>
    <x v="0"/>
    <x v="2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games/video games"/>
    <n v="20.71"/>
    <n v="44"/>
    <x v="3"/>
    <x v="18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publishing/translations"/>
    <n v="48.56"/>
    <n v="87.36"/>
    <x v="1"/>
    <x v="31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music/world music"/>
    <n v="68.099999999999994"/>
    <n v="36.47"/>
    <x v="7"/>
    <x v="3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44.86"/>
    <x v="6"/>
    <x v="11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echnology/wearables"/>
    <n v="51.62"/>
    <n v="42.9"/>
    <x v="0"/>
    <x v="1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plays"/>
    <n v="43"/>
    <n v="51.23"/>
    <x v="6"/>
    <x v="11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echnology/gadgets"/>
    <n v="83.33"/>
    <n v="33.94"/>
    <x v="0"/>
    <x v="6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photography/people"/>
    <n v="30"/>
    <n v="90.74"/>
    <x v="2"/>
    <x v="36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games/video games"/>
    <n v="175.51"/>
    <n v="50"/>
    <x v="3"/>
    <x v="18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publishing/fiction"/>
    <n v="231.66"/>
    <n v="24.44"/>
    <x v="1"/>
    <x v="35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echnology/wearables"/>
    <n v="75"/>
    <n v="44.25"/>
    <x v="0"/>
    <x v="1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publishing/children's books"/>
    <n v="112.14"/>
    <n v="67.739999999999995"/>
    <x v="1"/>
    <x v="39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plays"/>
    <n v="41.67"/>
    <n v="65.38"/>
    <x v="6"/>
    <x v="11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echnology/wearables"/>
    <n v="255.17"/>
    <n v="121.9"/>
    <x v="0"/>
    <x v="1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food/food trucks"/>
    <n v="162.77000000000001"/>
    <n v="47.46"/>
    <x v="4"/>
    <x v="29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film &amp; video/animation"/>
    <n v="88.33"/>
    <n v="92.84"/>
    <x v="5"/>
    <x v="2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plays"/>
    <n v="85.74"/>
    <n v="68.25"/>
    <x v="6"/>
    <x v="1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echnology/wearables"/>
    <n v="47.57"/>
    <n v="37.21"/>
    <x v="0"/>
    <x v="1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music/faith"/>
    <n v="72.97"/>
    <n v="25.25"/>
    <x v="7"/>
    <x v="1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games/video games"/>
    <n v="90.54"/>
    <n v="43.21"/>
    <x v="3"/>
    <x v="18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plays"/>
    <n v="37.65"/>
    <n v="25.13"/>
    <x v="6"/>
    <x v="11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plays"/>
    <n v="36.36"/>
    <n v="23.64"/>
    <x v="6"/>
    <x v="11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plays"/>
    <n v="126.72"/>
    <n v="103.95"/>
    <x v="6"/>
    <x v="11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publishing/art books"/>
    <n v="329.2"/>
    <n v="50.38"/>
    <x v="1"/>
    <x v="32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echnology/web"/>
    <n v="81.239999999999995"/>
    <n v="13.6"/>
    <x v="0"/>
    <x v="2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echnology/wearables"/>
    <n v="1"/>
    <n v="28.57"/>
    <x v="0"/>
    <x v="1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music/faith"/>
    <n v="202.23"/>
    <n v="63.83"/>
    <x v="7"/>
    <x v="14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musical"/>
    <n v="0"/>
    <n v="8.86"/>
    <x v="6"/>
    <x v="1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plays"/>
    <n v="100"/>
    <n v="50.67"/>
    <x v="6"/>
    <x v="11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film &amp; video/animation"/>
    <n v="0"/>
    <n v="60.78"/>
    <x v="5"/>
    <x v="23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film &amp; video/animation"/>
    <n v="1"/>
    <n v="113.42"/>
    <x v="5"/>
    <x v="23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plays"/>
    <n v="82.46"/>
    <n v="104.57"/>
    <x v="6"/>
    <x v="11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plays"/>
    <n v="2.67"/>
    <n v="98.31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games/mobile games"/>
    <n v="12.5"/>
    <n v="35.04"/>
    <x v="3"/>
    <x v="2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journalism/audio"/>
    <n v="0"/>
    <n v="272.73"/>
    <x v="8"/>
    <x v="3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echnology/wearables"/>
    <n v="18.899999999999999"/>
    <n v="63.85"/>
    <x v="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plays"/>
    <n v="200.63"/>
    <n v="30.19"/>
    <x v="6"/>
    <x v="11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plays"/>
    <n v="201.67"/>
    <n v="83.51"/>
    <x v="6"/>
    <x v="1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food/restaurants"/>
    <n v="0"/>
    <n v="64.760000000000005"/>
    <x v="4"/>
    <x v="4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music/world music"/>
    <n v="65"/>
    <n v="20.12"/>
    <x v="7"/>
    <x v="37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echnology/wearables"/>
    <n v="66.099999999999994"/>
    <n v="44.09"/>
    <x v="0"/>
    <x v="1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film &amp; video/animation"/>
    <n v="93.33"/>
    <n v="40.479999999999997"/>
    <x v="5"/>
    <x v="2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publishing/art books"/>
    <n v="0"/>
    <n v="44.54"/>
    <x v="1"/>
    <x v="32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photography/places"/>
    <n v="0"/>
    <n v="125.81"/>
    <x v="2"/>
    <x v="34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music/indie rock"/>
    <n v="0"/>
    <n v="19.7"/>
    <x v="7"/>
    <x v="12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film &amp; video/shorts"/>
    <n v="50.75"/>
    <n v="10"/>
    <x v="5"/>
    <x v="2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60.9"/>
    <n v="0"/>
    <x v="6"/>
    <x v="1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film &amp; video/animation"/>
    <n v="109.03"/>
    <n v="0"/>
    <x v="5"/>
    <x v="23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25.69"/>
    <n v="30"/>
    <x v="6"/>
    <x v="11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food/food trucks"/>
    <n v="41.92"/>
    <n v="60.67"/>
    <x v="4"/>
    <x v="29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food/food trucks"/>
    <n v="88.77"/>
    <n v="0"/>
    <x v="4"/>
    <x v="29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80.23"/>
    <n v="0"/>
    <x v="6"/>
    <x v="11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78.94"/>
    <n v="23.33"/>
    <x v="6"/>
    <x v="11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publishing/translations"/>
    <n v="95.59"/>
    <n v="5"/>
    <x v="1"/>
    <x v="31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69.89"/>
    <n v="23.92"/>
    <x v="6"/>
    <x v="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echnology/web"/>
    <n v="74.53"/>
    <n v="0"/>
    <x v="0"/>
    <x v="2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spaces"/>
    <n v="123.94"/>
    <n v="15.83"/>
    <x v="6"/>
    <x v="9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music/indie rock"/>
    <n v="264.85000000000002"/>
    <n v="0"/>
    <x v="7"/>
    <x v="12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film &amp; video/drama"/>
    <n v="58.62"/>
    <n v="29.79"/>
    <x v="5"/>
    <x v="1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publishing/nonfiction"/>
    <n v="70.88"/>
    <n v="60"/>
    <x v="1"/>
    <x v="17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8.57"/>
    <n v="24.33"/>
    <x v="6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echnology/wearables"/>
    <n v="113.57"/>
    <n v="5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music/jazz"/>
    <n v="60.69"/>
    <n v="0"/>
    <x v="7"/>
    <x v="33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music/jazz"/>
    <n v="110.22"/>
    <n v="35"/>
    <x v="7"/>
    <x v="33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music/indie rock"/>
    <n v="136.46"/>
    <n v="29.56"/>
    <x v="7"/>
    <x v="12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plays"/>
    <n v="53.16"/>
    <n v="26.67"/>
    <x v="6"/>
    <x v="11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plays"/>
    <n v="86.49"/>
    <n v="18.329999999999998"/>
    <x v="6"/>
    <x v="11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echnology/wearables"/>
    <n v="155.24"/>
    <n v="20"/>
    <x v="0"/>
    <x v="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film &amp; video/science fiction"/>
    <n v="115.08"/>
    <n v="13.33"/>
    <x v="5"/>
    <x v="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journalism/audio"/>
    <n v="109.59"/>
    <n v="0"/>
    <x v="8"/>
    <x v="3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plays"/>
    <n v="45.21"/>
    <n v="22.5"/>
    <x v="6"/>
    <x v="11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food/food trucks"/>
    <n v="104.15"/>
    <n v="50.4"/>
    <x v="4"/>
    <x v="29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photography/photobooks"/>
    <n v="35.71"/>
    <n v="105.03"/>
    <x v="2"/>
    <x v="3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games/mobile games"/>
    <n v="97"/>
    <n v="35.4"/>
    <x v="3"/>
    <x v="2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plays"/>
    <n v="370.37"/>
    <n v="83.33"/>
    <x v="6"/>
    <x v="11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plays"/>
    <n v="94.41"/>
    <n v="35.92"/>
    <x v="6"/>
    <x v="11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echnology/web"/>
    <n v="48.98"/>
    <n v="0"/>
    <x v="0"/>
    <x v="26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publishing/translations"/>
    <n v="45.59"/>
    <n v="119.13"/>
    <x v="1"/>
    <x v="31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film &amp; video/drama"/>
    <n v="23.28"/>
    <n v="90.33"/>
    <x v="5"/>
    <x v="1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music/rock"/>
    <n v="63.23"/>
    <n v="2.33"/>
    <x v="7"/>
    <x v="15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plays"/>
    <n v="153.52000000000001"/>
    <n v="0"/>
    <x v="6"/>
    <x v="11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games/video games"/>
    <n v="90.2"/>
    <n v="108.33"/>
    <x v="3"/>
    <x v="1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music/world music"/>
    <n v="118.97"/>
    <n v="15.75"/>
    <x v="7"/>
    <x v="37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plays"/>
    <n v="80.25"/>
    <n v="29"/>
    <x v="6"/>
    <x v="11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publishing/fiction"/>
    <n v="62.5"/>
    <n v="96.55"/>
    <x v="1"/>
    <x v="3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131.38"/>
    <n v="0"/>
    <x v="6"/>
    <x v="9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echnology/web"/>
    <n v="73.03"/>
    <n v="63"/>
    <x v="0"/>
    <x v="26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plays"/>
    <n v="178.53"/>
    <n v="381.6"/>
    <x v="6"/>
    <x v="11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music/jazz"/>
    <n v="162.91"/>
    <n v="46.25"/>
    <x v="7"/>
    <x v="3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publishing/fiction"/>
    <n v="108.24"/>
    <n v="26"/>
    <x v="1"/>
    <x v="3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plays"/>
    <n v="88.87"/>
    <n v="10"/>
    <x v="6"/>
    <x v="1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plays"/>
    <n v="54"/>
    <n v="5"/>
    <x v="6"/>
    <x v="1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photography/nature"/>
    <n v="116.73"/>
    <n v="0"/>
    <x v="2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plays"/>
    <n v="233.9"/>
    <n v="81.569999999999993"/>
    <x v="6"/>
    <x v="11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games/video games"/>
    <n v="158"/>
    <n v="7"/>
    <x v="3"/>
    <x v="1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plays"/>
    <n v="14.84"/>
    <n v="27.3"/>
    <x v="6"/>
    <x v="11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music/jazz"/>
    <n v="85.18"/>
    <n v="29.41"/>
    <x v="7"/>
    <x v="33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music/jazz"/>
    <n v="146.69"/>
    <n v="12.5"/>
    <x v="7"/>
    <x v="33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echnology/wearables"/>
    <n v="50.76"/>
    <n v="0"/>
    <x v="0"/>
    <x v="1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photography/photobooks"/>
    <n v="87.7"/>
    <n v="5.75"/>
    <x v="2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film &amp; video/animation"/>
    <n v="242.28"/>
    <n v="52.08"/>
    <x v="5"/>
    <x v="2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plays"/>
    <n v="146.44999999999999"/>
    <n v="183.33"/>
    <x v="6"/>
    <x v="11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music/rock"/>
    <n v="103.17"/>
    <n v="26.33"/>
    <x v="7"/>
    <x v="1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film &amp; video/science fiction"/>
    <n v="80.459999999999994"/>
    <n v="0"/>
    <x v="5"/>
    <x v="21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music/jazz"/>
    <n v="234.67"/>
    <n v="486.43"/>
    <x v="7"/>
    <x v="3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food/food trucks"/>
    <n v="50.69"/>
    <n v="3"/>
    <x v="4"/>
    <x v="29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food/food trucks"/>
    <n v="162.71"/>
    <n v="25"/>
    <x v="4"/>
    <x v="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musical"/>
    <n v="120.17"/>
    <n v="9.75"/>
    <x v="6"/>
    <x v="19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plays"/>
    <n v="67.7"/>
    <n v="18.75"/>
    <x v="6"/>
    <x v="11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publishing/fiction"/>
    <n v="52.1"/>
    <n v="36.590000000000003"/>
    <x v="1"/>
    <x v="35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film &amp; video/animation"/>
    <n v="51.6"/>
    <n v="80.709999999999994"/>
    <x v="5"/>
    <x v="23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publishing/children's books"/>
    <n v="164.3"/>
    <n v="1"/>
    <x v="1"/>
    <x v="39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music/faith"/>
    <n v="84.86"/>
    <n v="52.8"/>
    <x v="7"/>
    <x v="14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plays"/>
    <n v="94.55"/>
    <n v="20"/>
    <x v="6"/>
    <x v="11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film &amp; video/animation"/>
    <n v="45.54"/>
    <n v="1"/>
    <x v="5"/>
    <x v="23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plays"/>
    <n v="51.72"/>
    <n v="46.93"/>
    <x v="6"/>
    <x v="11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food/food trucks"/>
    <n v="50.88"/>
    <n v="78.08"/>
    <x v="4"/>
    <x v="2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publishing/translations"/>
    <n v="191.13"/>
    <n v="1"/>
    <x v="1"/>
    <x v="31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plays"/>
    <n v="89.31"/>
    <n v="1"/>
    <x v="6"/>
    <x v="11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echnology/web"/>
    <n v="88.59"/>
    <n v="203.67"/>
    <x v="0"/>
    <x v="26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96.3"/>
    <n v="20.71"/>
    <x v="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film &amp; video/animation"/>
    <n v="33.31"/>
    <n v="48.56"/>
    <x v="5"/>
    <x v="23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film &amp; video/science fiction"/>
    <n v="37.22"/>
    <n v="68.099999999999994"/>
    <x v="5"/>
    <x v="21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echnology/web"/>
    <n v="92.13"/>
    <n v="8.5"/>
    <x v="0"/>
    <x v="26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photography/people"/>
    <n v="76.790000000000006"/>
    <n v="51.62"/>
    <x v="2"/>
    <x v="36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publishing/children's books"/>
    <n v="96.53"/>
    <n v="43"/>
    <x v="1"/>
    <x v="39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film &amp; video/animation"/>
    <n v="51.89"/>
    <n v="83.33"/>
    <x v="5"/>
    <x v="23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plays"/>
    <n v="128.91"/>
    <n v="30"/>
    <x v="6"/>
    <x v="11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plays"/>
    <n v="84.11"/>
    <n v="175.51"/>
    <x v="6"/>
    <x v="11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plays"/>
    <n v="82.94"/>
    <n v="231.66"/>
    <x v="6"/>
    <x v="11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plays"/>
    <n v="259.95"/>
    <n v="75"/>
    <x v="6"/>
    <x v="1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plays"/>
    <n v="37.25"/>
    <n v="112.14"/>
    <x v="6"/>
    <x v="11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plays"/>
    <n v="177.02"/>
    <n v="41.67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film &amp; video/animation"/>
    <n v="74.069999999999993"/>
    <n v="255.17"/>
    <x v="5"/>
    <x v="23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echnology/makerspaces"/>
    <n v="70.67"/>
    <n v="162.77000000000001"/>
    <x v="0"/>
    <x v="24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music/world music"/>
    <n v="23.63"/>
    <n v="88.33"/>
    <x v="7"/>
    <x v="37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echnology/web"/>
    <n v="37.5"/>
    <n v="85.74"/>
    <x v="0"/>
    <x v="26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music/jazz"/>
    <n v="13.33"/>
    <n v="47.57"/>
    <x v="7"/>
    <x v="3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plays"/>
    <n v="0"/>
    <n v="72.97"/>
    <x v="6"/>
    <x v="11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plays"/>
    <n v="1"/>
    <n v="90.54"/>
    <x v="6"/>
    <x v="11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film &amp; video/drama"/>
    <n v="0"/>
    <n v="37.65"/>
    <x v="5"/>
    <x v="10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games/video games"/>
    <n v="0"/>
    <n v="36.36"/>
    <x v="3"/>
    <x v="1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plays"/>
    <n v="1"/>
    <n v="126.72"/>
    <x v="6"/>
    <x v="11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musical"/>
    <n v="41"/>
    <n v="329.2"/>
    <x v="6"/>
    <x v="19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musical"/>
    <n v="55.83"/>
    <n v="81.239999999999995"/>
    <x v="6"/>
    <x v="19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1"/>
    <x v="6"/>
    <x v="9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games/video games"/>
    <n v="99.76"/>
    <n v="202.23"/>
    <x v="3"/>
    <x v="1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5.52"/>
    <n v="0"/>
    <x v="6"/>
    <x v="9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echnology/wearables"/>
    <n v="117.65"/>
    <n v="100"/>
    <x v="0"/>
    <x v="1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plays"/>
    <n v="5"/>
    <n v="0"/>
    <x v="6"/>
    <x v="11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games/mobile games"/>
    <n v="2796.67"/>
    <n v="1"/>
    <x v="3"/>
    <x v="2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games/mobile games"/>
    <n v="200"/>
    <n v="82.46"/>
    <x v="3"/>
    <x v="2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87.5"/>
    <n v="2.67"/>
    <x v="6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plays"/>
    <n v="20.14"/>
    <n v="12.5"/>
    <x v="6"/>
    <x v="11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plays"/>
    <n v="20.88"/>
    <n v="0"/>
    <x v="6"/>
    <x v="11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music/indie rock"/>
    <n v="61.31"/>
    <n v="18.899999999999999"/>
    <x v="7"/>
    <x v="12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film &amp; video/animation"/>
    <n v="1"/>
    <n v="200.63"/>
    <x v="5"/>
    <x v="23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publishing/art books"/>
    <n v="92.14"/>
    <n v="201.67"/>
    <x v="1"/>
    <x v="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echnology/space exploration"/>
    <n v="7.33"/>
    <n v="0"/>
    <x v="0"/>
    <x v="4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plays"/>
    <n v="64.8"/>
    <n v="65"/>
    <x v="6"/>
    <x v="11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echnology/web"/>
    <n v="30.12"/>
    <n v="66.099999999999994"/>
    <x v="0"/>
    <x v="26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music/jazz"/>
    <n v="52.5"/>
    <n v="93.33"/>
    <x v="7"/>
    <x v="33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plays"/>
    <n v="23.67"/>
    <n v="0"/>
    <x v="6"/>
    <x v="11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food/food trucks"/>
    <n v="415.78"/>
    <n v="0"/>
    <x v="4"/>
    <x v="29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music/jazz"/>
    <n v="53.71"/>
    <n v="0"/>
    <x v="7"/>
    <x v="3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echnology/web"/>
    <n v="420.6"/>
    <n v="50.75"/>
    <x v="0"/>
    <x v="2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food/small batch"/>
    <n v="0"/>
    <n v="60.9"/>
    <x v="4"/>
    <x v="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plays"/>
    <n v="18.670000000000002"/>
    <n v="109.03"/>
    <x v="6"/>
    <x v="11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games/video games"/>
    <n v="78.33"/>
    <n v="25.69"/>
    <x v="3"/>
    <x v="1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plays"/>
    <n v="67.78"/>
    <n v="41.92"/>
    <x v="6"/>
    <x v="11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musical"/>
    <n v="16.670000000000002"/>
    <n v="88.77"/>
    <x v="6"/>
    <x v="1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music/world music"/>
    <n v="62.5"/>
    <n v="80.23"/>
    <x v="7"/>
    <x v="37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42"/>
    <n v="78.94"/>
    <x v="6"/>
    <x v="9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film &amp; video/science fiction"/>
    <n v="130.09"/>
    <n v="95.59"/>
    <x v="5"/>
    <x v="21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games/video games"/>
    <n v="1270.22"/>
    <n v="69.89"/>
    <x v="3"/>
    <x v="1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games/video games"/>
    <n v="88.44"/>
    <n v="74.53"/>
    <x v="3"/>
    <x v="1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echnology/web"/>
    <n v="56.34"/>
    <n v="123.94"/>
    <x v="0"/>
    <x v="26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film &amp; video/animation"/>
    <n v="53.53"/>
    <n v="264.85000000000002"/>
    <x v="5"/>
    <x v="23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music/indie rock"/>
    <n v="25"/>
    <n v="58.62"/>
    <x v="7"/>
    <x v="12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musical"/>
    <n v="50"/>
    <n v="70.88"/>
    <x v="6"/>
    <x v="1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publishing/children's books"/>
    <n v="56.79"/>
    <n v="8.57"/>
    <x v="1"/>
    <x v="39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plays"/>
    <n v="40.83"/>
    <n v="113.57"/>
    <x v="6"/>
    <x v="1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plays"/>
    <n v="65.11"/>
    <n v="60.69"/>
    <x v="6"/>
    <x v="11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film &amp; video/drama"/>
    <n v="55.6"/>
    <n v="110.22"/>
    <x v="5"/>
    <x v="1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music/faith"/>
    <n v="140.54"/>
    <n v="136.46"/>
    <x v="7"/>
    <x v="1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plays"/>
    <n v="25"/>
    <n v="53.16"/>
    <x v="6"/>
    <x v="11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games/video games"/>
    <n v="69.53"/>
    <n v="86.49"/>
    <x v="3"/>
    <x v="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echnology/web"/>
    <n v="5.5"/>
    <n v="155.24"/>
    <x v="0"/>
    <x v="2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food/small batch"/>
    <n v="237"/>
    <n v="115.08"/>
    <x v="4"/>
    <x v="7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photography/photobooks"/>
    <n v="79.87"/>
    <n v="109.59"/>
    <x v="2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echnology/wearables"/>
    <n v="10.25"/>
    <n v="45.21"/>
    <x v="0"/>
    <x v="1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echnology/web"/>
    <n v="272.58999999999997"/>
    <n v="104.15"/>
    <x v="0"/>
    <x v="26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echnology/space exploration"/>
    <n v="13"/>
    <n v="35.71"/>
    <x v="0"/>
    <x v="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echnology/wearables"/>
    <n v="58.18"/>
    <n v="97"/>
    <x v="0"/>
    <x v="1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echnology/wearables"/>
    <n v="10"/>
    <n v="370.37"/>
    <x v="0"/>
    <x v="1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music/rock"/>
    <n v="70.11"/>
    <n v="94.41"/>
    <x v="7"/>
    <x v="1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echnology/wearables"/>
    <n v="57.89"/>
    <n v="48.98"/>
    <x v="0"/>
    <x v="1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publishing/translations"/>
    <n v="125.27"/>
    <n v="45.59"/>
    <x v="1"/>
    <x v="31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23.28"/>
    <x v="6"/>
    <x v="9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plays"/>
    <n v="300"/>
    <n v="63.23"/>
    <x v="6"/>
    <x v="11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publishing/fiction"/>
    <n v="43"/>
    <n v="153.52000000000001"/>
    <x v="1"/>
    <x v="3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publishing/children's books"/>
    <n v="1"/>
    <n v="90.2"/>
    <x v="1"/>
    <x v="39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games/video games"/>
    <n v="775"/>
    <n v="118.97"/>
    <x v="3"/>
    <x v="1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echnology/gadgets"/>
    <n v="5"/>
    <n v="80.25"/>
    <x v="0"/>
    <x v="6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musical"/>
    <n v="12.8"/>
    <n v="62.5"/>
    <x v="6"/>
    <x v="19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music/jazz"/>
    <n v="10"/>
    <n v="131.38"/>
    <x v="7"/>
    <x v="33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plays"/>
    <n v="58"/>
    <n v="73.03"/>
    <x v="6"/>
    <x v="11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photography/nature"/>
    <n v="244.8"/>
    <n v="178.53"/>
    <x v="2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echnology/wearables"/>
    <n v="6.5"/>
    <n v="162.91"/>
    <x v="0"/>
    <x v="1"/>
  </r>
  <r>
    <n v="3125"/>
    <s v="N/A (Canceled)"/>
    <s v="N/A"/>
    <x v="86"/>
    <n v="0"/>
    <x v="1"/>
    <x v="0"/>
    <s v="USD"/>
    <n v="1452142672"/>
    <n v="1449550672"/>
    <b v="0"/>
    <n v="0"/>
    <b v="0"/>
    <s v="food/food trucks"/>
    <n v="0"/>
    <n v="108.24"/>
    <x v="4"/>
    <x v="2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echnology/wearables"/>
    <n v="61.18"/>
    <n v="88.87"/>
    <x v="0"/>
    <x v="1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echnology/web"/>
    <n v="0"/>
    <n v="54"/>
    <x v="0"/>
    <x v="26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publishing/translations"/>
    <n v="139.24"/>
    <n v="116.73"/>
    <x v="1"/>
    <x v="3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food/food trucks"/>
    <n v="10"/>
    <n v="233.9"/>
    <x v="4"/>
    <x v="2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music/jazz"/>
    <n v="93.75"/>
    <n v="158"/>
    <x v="7"/>
    <x v="33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food/food trucks"/>
    <n v="53.75"/>
    <n v="14.84"/>
    <x v="4"/>
    <x v="29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spaces"/>
    <n v="10"/>
    <n v="85.18"/>
    <x v="6"/>
    <x v="9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film &amp; video/drama"/>
    <n v="33.75"/>
    <n v="146.69"/>
    <x v="5"/>
    <x v="10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echnology/web"/>
    <n v="18.75"/>
    <n v="50.76"/>
    <x v="0"/>
    <x v="2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publishing/children's books"/>
    <n v="23.14"/>
    <n v="87.7"/>
    <x v="1"/>
    <x v="3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29.05"/>
    <n v="242.28"/>
    <x v="6"/>
    <x v="11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games/video games"/>
    <n v="50"/>
    <n v="146.44999999999999"/>
    <x v="3"/>
    <x v="18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publishing/art books"/>
    <n v="0"/>
    <n v="103.17"/>
    <x v="1"/>
    <x v="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food/food trucks"/>
    <n v="450"/>
    <n v="80.459999999999994"/>
    <x v="4"/>
    <x v="29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photography/nature"/>
    <n v="24"/>
    <n v="234.67"/>
    <x v="2"/>
    <x v="38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publishing/translations"/>
    <n v="32.25"/>
    <n v="50.69"/>
    <x v="1"/>
    <x v="31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5"/>
    <n v="162.71"/>
    <x v="6"/>
    <x v="1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publishing/fiction"/>
    <n v="0"/>
    <n v="120.17"/>
    <x v="1"/>
    <x v="35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251.33"/>
    <n v="67.7"/>
    <x v="6"/>
    <x v="11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52.1"/>
    <x v="6"/>
    <x v="11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437.5"/>
    <n v="51.6"/>
    <x v="6"/>
    <x v="1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musical"/>
    <n v="110.35"/>
    <n v="164.3"/>
    <x v="6"/>
    <x v="19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41.42"/>
    <n v="84.86"/>
    <x v="6"/>
    <x v="11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52"/>
    <n v="94.55"/>
    <x v="6"/>
    <x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33.99"/>
    <n v="45.54"/>
    <x v="6"/>
    <x v="11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echnology/wearables"/>
    <n v="103.35"/>
    <n v="51.72"/>
    <x v="0"/>
    <x v="1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34.79"/>
    <n v="50.88"/>
    <x v="6"/>
    <x v="11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41.77"/>
    <n v="191.13"/>
    <x v="6"/>
    <x v="1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64.27"/>
    <n v="89.31"/>
    <x v="6"/>
    <x v="11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31.21"/>
    <n v="88.59"/>
    <x v="6"/>
    <x v="11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photography/nature"/>
    <n v="62.92"/>
    <n v="96.3"/>
    <x v="2"/>
    <x v="38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photography/places"/>
    <n v="98.54"/>
    <n v="33.31"/>
    <x v="2"/>
    <x v="3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film &amp; video/science fiction"/>
    <n v="82.61"/>
    <n v="37.22"/>
    <x v="5"/>
    <x v="21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echnology/space exploration"/>
    <n v="38.5"/>
    <n v="92.13"/>
    <x v="0"/>
    <x v="4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echnology/web"/>
    <n v="80.16"/>
    <n v="76.790000000000006"/>
    <x v="0"/>
    <x v="2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publishing/children's books"/>
    <n v="28.41"/>
    <n v="96.53"/>
    <x v="1"/>
    <x v="39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music/jazz"/>
    <n v="80.73"/>
    <n v="51.89"/>
    <x v="7"/>
    <x v="3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echnology/wearables"/>
    <n v="200.69"/>
    <n v="128.91"/>
    <x v="0"/>
    <x v="1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food/food trucks"/>
    <n v="37.590000000000003"/>
    <n v="84.11"/>
    <x v="4"/>
    <x v="29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58.1"/>
    <n v="82.94"/>
    <x v="6"/>
    <x v="1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music/jazz"/>
    <n v="60.3"/>
    <n v="259.95"/>
    <x v="7"/>
    <x v="33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food/restaurants"/>
    <n v="63.36"/>
    <n v="37.25"/>
    <x v="4"/>
    <x v="4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50.9"/>
    <n v="177.02"/>
    <x v="6"/>
    <x v="1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games/video games"/>
    <n v="100.5"/>
    <n v="74.069999999999993"/>
    <x v="3"/>
    <x v="18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echnology/gadgets"/>
    <n v="31.62"/>
    <n v="70.67"/>
    <x v="0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games/video games"/>
    <n v="65.099999999999994"/>
    <n v="23.63"/>
    <x v="3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publishing/art books"/>
    <n v="79.31"/>
    <n v="37.5"/>
    <x v="1"/>
    <x v="3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food/small batch"/>
    <n v="139.19"/>
    <n v="13.33"/>
    <x v="4"/>
    <x v="7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music/faith"/>
    <n v="131.91"/>
    <n v="0"/>
    <x v="7"/>
    <x v="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food/food trucks"/>
    <n v="91.3"/>
    <n v="1"/>
    <x v="4"/>
    <x v="29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games/video games"/>
    <n v="39.67"/>
    <n v="0"/>
    <x v="3"/>
    <x v="18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film &amp; video/animation"/>
    <n v="57.55"/>
    <n v="0"/>
    <x v="5"/>
    <x v="23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echnology/web"/>
    <n v="33.03"/>
    <n v="1"/>
    <x v="0"/>
    <x v="2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film &amp; video/animation"/>
    <n v="77.34"/>
    <n v="41"/>
    <x v="5"/>
    <x v="23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film &amp; video/science fiction"/>
    <n v="31.93"/>
    <n v="55.83"/>
    <x v="5"/>
    <x v="21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games/video games"/>
    <n v="36.33"/>
    <n v="0"/>
    <x v="3"/>
    <x v="18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publishing/art books"/>
    <n v="46.77"/>
    <n v="99.76"/>
    <x v="1"/>
    <x v="32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echnology/web"/>
    <n v="40.07"/>
    <n v="25.52"/>
    <x v="0"/>
    <x v="2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food/small batch"/>
    <n v="100.22"/>
    <n v="117.65"/>
    <x v="4"/>
    <x v="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41.67"/>
    <n v="5"/>
    <x v="6"/>
    <x v="1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46.71"/>
    <n v="2796.67"/>
    <x v="6"/>
    <x v="11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photography/people"/>
    <n v="71.489999999999995"/>
    <n v="200"/>
    <x v="2"/>
    <x v="3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publishing/translations"/>
    <n v="14.44"/>
    <n v="87.5"/>
    <x v="1"/>
    <x v="3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film &amp; video/animation"/>
    <n v="356.84"/>
    <n v="20.14"/>
    <x v="5"/>
    <x v="23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photography/photobooks"/>
    <n v="0"/>
    <n v="20.88"/>
    <x v="2"/>
    <x v="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publishing/translations"/>
    <n v="37.75"/>
    <n v="61.31"/>
    <x v="1"/>
    <x v="31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food/food trucks"/>
    <n v="12.75"/>
    <n v="1"/>
    <x v="4"/>
    <x v="29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food/restaurants"/>
    <n v="24.46"/>
    <n v="92.14"/>
    <x v="4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spaces"/>
    <n v="0"/>
    <n v="7.33"/>
    <x v="6"/>
    <x v="9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music/faith"/>
    <n v="53.08"/>
    <n v="64.8"/>
    <x v="7"/>
    <x v="14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echnology/wearables"/>
    <n v="300"/>
    <n v="30.12"/>
    <x v="0"/>
    <x v="1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food/food trucks"/>
    <n v="286.25"/>
    <n v="52.5"/>
    <x v="4"/>
    <x v="29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photography/places"/>
    <n v="36.67"/>
    <n v="23.67"/>
    <x v="2"/>
    <x v="34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echnology/web"/>
    <n v="49.21"/>
    <n v="415.78"/>
    <x v="0"/>
    <x v="26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plays"/>
    <n v="1"/>
    <n v="53.71"/>
    <x v="6"/>
    <x v="11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plays"/>
    <n v="12.5"/>
    <n v="420.6"/>
    <x v="6"/>
    <x v="1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plays"/>
    <n v="109.04"/>
    <n v="0"/>
    <x v="6"/>
    <x v="11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food/food trucks"/>
    <n v="41.67"/>
    <n v="18.670000000000002"/>
    <x v="4"/>
    <x v="29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food/food trucks"/>
    <n v="0"/>
    <n v="78.33"/>
    <x v="4"/>
    <x v="29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music/indie rock"/>
    <n v="22.75"/>
    <n v="67.78"/>
    <x v="7"/>
    <x v="1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publishing/translations"/>
    <n v="0"/>
    <n v="16.670000000000002"/>
    <x v="1"/>
    <x v="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spaces"/>
    <n v="70.83"/>
    <n v="62.5"/>
    <x v="6"/>
    <x v="9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food/food trucks"/>
    <n v="63.11"/>
    <n v="42"/>
    <x v="4"/>
    <x v="29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50.16"/>
    <n v="130.09"/>
    <x v="6"/>
    <x v="11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echnology/web"/>
    <n v="62.88"/>
    <n v="1270.22"/>
    <x v="0"/>
    <x v="2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games/video games"/>
    <n v="85.53"/>
    <n v="88.44"/>
    <x v="3"/>
    <x v="18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food/food trucks"/>
    <n v="53.72"/>
    <n v="56.34"/>
    <x v="4"/>
    <x v="29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music/indie rock"/>
    <n v="127.81"/>
    <n v="53.53"/>
    <x v="7"/>
    <x v="12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film &amp; video/science fiction"/>
    <n v="106.57"/>
    <n v="25"/>
    <x v="5"/>
    <x v="21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262.11"/>
    <n v="50"/>
    <x v="6"/>
    <x v="11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57.17"/>
    <n v="56.79"/>
    <x v="6"/>
    <x v="11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50.2"/>
    <n v="40.83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photography/photobooks"/>
    <n v="66.59"/>
    <n v="65.11"/>
    <x v="2"/>
    <x v="3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68.25"/>
    <n v="55.6"/>
    <x v="6"/>
    <x v="11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echnology/web"/>
    <n v="256.37"/>
    <n v="140.54"/>
    <x v="0"/>
    <x v="2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echnology/web"/>
    <n v="36.61"/>
    <n v="25"/>
    <x v="0"/>
    <x v="2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publishing/art books"/>
    <n v="37.14"/>
    <n v="69.53"/>
    <x v="1"/>
    <x v="32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food/restaurants"/>
    <n v="45.88"/>
    <n v="5.5"/>
    <x v="4"/>
    <x v="40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music/jazz"/>
    <n v="141.71"/>
    <n v="237"/>
    <x v="7"/>
    <x v="33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music/jazz"/>
    <n v="52.49"/>
    <n v="79.87"/>
    <x v="7"/>
    <x v="33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echnology/wearables"/>
    <n v="59.52"/>
    <n v="10.25"/>
    <x v="0"/>
    <x v="1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echnology/wearables"/>
    <n v="50"/>
    <n v="272.58999999999997"/>
    <x v="0"/>
    <x v="1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93.62"/>
    <n v="13"/>
    <x v="6"/>
    <x v="1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6.8"/>
    <n v="58.18"/>
    <x v="6"/>
    <x v="11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publishing/nonfiction"/>
    <n v="77.22"/>
    <n v="10"/>
    <x v="1"/>
    <x v="17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57.5"/>
    <n v="70.11"/>
    <x v="6"/>
    <x v="11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music/jazz"/>
    <n v="50.46"/>
    <n v="57.89"/>
    <x v="7"/>
    <x v="33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echnology/web"/>
    <n v="97.38"/>
    <n v="125.27"/>
    <x v="0"/>
    <x v="2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echnology/wearables"/>
    <n v="34.92"/>
    <n v="0"/>
    <x v="0"/>
    <x v="1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film &amp; video/animation"/>
    <n v="85.53"/>
    <n v="300"/>
    <x v="5"/>
    <x v="23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82.91"/>
    <n v="43"/>
    <x v="6"/>
    <x v="11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film &amp; video/drama"/>
    <n v="131.13999999999999"/>
    <n v="1"/>
    <x v="5"/>
    <x v="1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39.81"/>
    <n v="775"/>
    <x v="6"/>
    <x v="11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59.7"/>
    <n v="5"/>
    <x v="6"/>
    <x v="1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echnology/web"/>
    <n v="88.74"/>
    <n v="12.8"/>
    <x v="0"/>
    <x v="2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58.69"/>
    <n v="10"/>
    <x v="6"/>
    <x v="11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photography/nature"/>
    <n v="69.569999999999993"/>
    <n v="58"/>
    <x v="2"/>
    <x v="38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echnology/gadgets"/>
    <n v="115.87"/>
    <n v="244.8"/>
    <x v="0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food/food trucks"/>
    <n v="23.87"/>
    <n v="6.5"/>
    <x v="4"/>
    <x v="29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81.13"/>
    <n v="0"/>
    <x v="6"/>
    <x v="11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publishing/fiction"/>
    <n v="57.63"/>
    <n v="61.18"/>
    <x v="1"/>
    <x v="35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spaces"/>
    <n v="46.43"/>
    <n v="0"/>
    <x v="6"/>
    <x v="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echnology/web"/>
    <n v="60.48"/>
    <n v="139.24"/>
    <x v="0"/>
    <x v="2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games/video games"/>
    <n v="65.58"/>
    <n v="10"/>
    <x v="3"/>
    <x v="18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echnology/web"/>
    <n v="119.19"/>
    <n v="93.75"/>
    <x v="0"/>
    <x v="2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echnology/web"/>
    <n v="83.05"/>
    <n v="53.75"/>
    <x v="0"/>
    <x v="2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57.52"/>
    <n v="10"/>
    <x v="6"/>
    <x v="11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publishing/art books"/>
    <n v="177.09"/>
    <n v="33.75"/>
    <x v="1"/>
    <x v="3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echnology/web"/>
    <n v="70.77"/>
    <n v="18.75"/>
    <x v="0"/>
    <x v="2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food/food trucks"/>
    <n v="29.17"/>
    <n v="23.14"/>
    <x v="4"/>
    <x v="29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publishing/translations"/>
    <n v="72.760000000000005"/>
    <n v="29.05"/>
    <x v="1"/>
    <x v="3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musical"/>
    <n v="51.85"/>
    <n v="50"/>
    <x v="6"/>
    <x v="1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echnology/wearables"/>
    <n v="98.2"/>
    <n v="0"/>
    <x v="0"/>
    <x v="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games/video games"/>
    <n v="251.74"/>
    <n v="450"/>
    <x v="3"/>
    <x v="18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publishing/children's books"/>
    <n v="74.819999999999993"/>
    <n v="24"/>
    <x v="1"/>
    <x v="39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publishing/children's books"/>
    <n v="67.650000000000006"/>
    <n v="32.25"/>
    <x v="1"/>
    <x v="39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echnology/web"/>
    <n v="93.81"/>
    <n v="15"/>
    <x v="0"/>
    <x v="2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film &amp; video/animation"/>
    <n v="41.24"/>
    <n v="0"/>
    <x v="5"/>
    <x v="23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food/food trucks"/>
    <n v="52.55"/>
    <n v="251.33"/>
    <x v="4"/>
    <x v="29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echnology/space exploration"/>
    <n v="70.290000000000006"/>
    <n v="0"/>
    <x v="0"/>
    <x v="4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games/video games"/>
    <n v="48.33"/>
    <n v="437.5"/>
    <x v="3"/>
    <x v="1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games/mobile games"/>
    <n v="53.18"/>
    <n v="110.35"/>
    <x v="3"/>
    <x v="28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food/food trucks"/>
    <n v="60.95"/>
    <n v="41.42"/>
    <x v="4"/>
    <x v="29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film &amp; video/animation"/>
    <n v="116"/>
    <n v="52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music/faith"/>
    <n v="61"/>
    <n v="33.99"/>
    <x v="7"/>
    <x v="14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photography/people"/>
    <n v="38.24"/>
    <n v="103.35"/>
    <x v="2"/>
    <x v="3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film &amp; video/drama"/>
    <n v="106.5"/>
    <n v="34.79"/>
    <x v="5"/>
    <x v="10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204.57"/>
    <n v="41.77"/>
    <x v="6"/>
    <x v="11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echnology/web"/>
    <n v="54.91"/>
    <n v="64.27"/>
    <x v="0"/>
    <x v="2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film &amp; video/animation"/>
    <n v="150.41999999999999"/>
    <n v="31.21"/>
    <x v="5"/>
    <x v="23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echnology/web"/>
    <n v="52.58"/>
    <n v="62.92"/>
    <x v="0"/>
    <x v="2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echnology/web"/>
    <n v="54.3"/>
    <n v="98.54"/>
    <x v="0"/>
    <x v="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echnology/gadgets"/>
    <n v="76.03"/>
    <n v="82.61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music/jazz"/>
    <n v="105.21"/>
    <n v="38.5"/>
    <x v="7"/>
    <x v="33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games/video games"/>
    <n v="68.67"/>
    <n v="80.16"/>
    <x v="3"/>
    <x v="18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food/food trucks"/>
    <n v="129.36000000000001"/>
    <n v="28.41"/>
    <x v="4"/>
    <x v="29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food/food trucks"/>
    <n v="134.26"/>
    <n v="80.73"/>
    <x v="4"/>
    <x v="29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spaces"/>
    <n v="17.829999999999998"/>
    <n v="200.69"/>
    <x v="6"/>
    <x v="9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film &amp; video/drama"/>
    <n v="203.2"/>
    <n v="37.590000000000003"/>
    <x v="5"/>
    <x v="10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photography/nature"/>
    <n v="69.19"/>
    <n v="58.1"/>
    <x v="2"/>
    <x v="38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food/food trucks"/>
    <n v="125.12"/>
    <n v="60.3"/>
    <x v="4"/>
    <x v="29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spaces"/>
    <n v="73.53"/>
    <n v="63.36"/>
    <x v="6"/>
    <x v="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film &amp; video/drama"/>
    <n v="48.44"/>
    <n v="50.9"/>
    <x v="5"/>
    <x v="1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food/food trucks"/>
    <n v="26.61"/>
    <n v="100.5"/>
    <x v="4"/>
    <x v="29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food/food trucks"/>
    <n v="33.67"/>
    <n v="31.62"/>
    <x v="4"/>
    <x v="29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publishing/fiction"/>
    <n v="40.71"/>
    <n v="65.099999999999994"/>
    <x v="1"/>
    <x v="3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19.27"/>
    <n v="79.31"/>
    <x v="6"/>
    <x v="11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journalism/audio"/>
    <n v="84.29"/>
    <n v="139.19"/>
    <x v="8"/>
    <x v="30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photography/people"/>
    <n v="29.58"/>
    <n v="131.91"/>
    <x v="2"/>
    <x v="3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musical"/>
    <n v="26.67"/>
    <n v="91.3"/>
    <x v="6"/>
    <x v="1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45.98"/>
    <n v="39.67"/>
    <x v="6"/>
    <x v="11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music/jazz"/>
    <n v="125.09"/>
    <n v="57.55"/>
    <x v="7"/>
    <x v="33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music/faith"/>
    <n v="141.29"/>
    <n v="33.03"/>
    <x v="7"/>
    <x v="14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film &amp; video/animation"/>
    <n v="55.33"/>
    <n v="77.34"/>
    <x v="5"/>
    <x v="2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publishing/fiction"/>
    <n v="46.42"/>
    <n v="31.93"/>
    <x v="1"/>
    <x v="3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57.2"/>
    <n v="36.33"/>
    <x v="6"/>
    <x v="11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film &amp; video/animation"/>
    <n v="173.7"/>
    <n v="46.77"/>
    <x v="5"/>
    <x v="23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games/mobile games"/>
    <n v="59.6"/>
    <n v="40.07"/>
    <x v="3"/>
    <x v="28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89.59"/>
    <n v="100.22"/>
    <x v="6"/>
    <x v="11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games/video games"/>
    <n v="204.05"/>
    <n v="41.67"/>
    <x v="3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publishing/fiction"/>
    <n v="48.7"/>
    <n v="46.71"/>
    <x v="1"/>
    <x v="35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games/video games"/>
    <n v="53.34"/>
    <n v="71.489999999999995"/>
    <x v="3"/>
    <x v="18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games/video games"/>
    <n v="75.09"/>
    <n v="14.44"/>
    <x v="3"/>
    <x v="18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8"/>
    <n v="356.84"/>
    <x v="6"/>
    <x v="1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food/food trucks"/>
    <n v="209.84"/>
    <n v="0"/>
    <x v="4"/>
    <x v="2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film &amp; video/animation"/>
    <n v="61.02"/>
    <n v="37.75"/>
    <x v="5"/>
    <x v="2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games/video games"/>
    <n v="61"/>
    <n v="12.75"/>
    <x v="3"/>
    <x v="18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games/video games"/>
    <n v="80.03"/>
    <n v="24.46"/>
    <x v="3"/>
    <x v="18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9.07"/>
    <n v="0"/>
    <x v="6"/>
    <x v="1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49.44"/>
    <n v="53.08"/>
    <x v="6"/>
    <x v="1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publishing/children's books"/>
    <n v="93.98"/>
    <n v="300"/>
    <x v="1"/>
    <x v="39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music/jazz"/>
    <n v="61.94"/>
    <n v="286.25"/>
    <x v="7"/>
    <x v="33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78.5"/>
    <n v="36.67"/>
    <x v="6"/>
    <x v="11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33.75"/>
    <n v="49.21"/>
    <x v="6"/>
    <x v="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music/jazz"/>
    <n v="66.45"/>
    <n v="1"/>
    <x v="7"/>
    <x v="33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film &amp; video/animation"/>
    <n v="35.799999999999997"/>
    <n v="12.5"/>
    <x v="5"/>
    <x v="2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45.65"/>
    <n v="109.04"/>
    <x v="6"/>
    <x v="11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games/video games"/>
    <n v="25.69"/>
    <n v="41.67"/>
    <x v="3"/>
    <x v="1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publishing/translations"/>
    <n v="152.5"/>
    <n v="0"/>
    <x v="1"/>
    <x v="31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games/video games"/>
    <n v="30"/>
    <n v="22.75"/>
    <x v="3"/>
    <x v="18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games/video games"/>
    <n v="142.28"/>
    <n v="0"/>
    <x v="3"/>
    <x v="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echnology/gadgets"/>
    <n v="24.55"/>
    <n v="70.83"/>
    <x v="0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food/food trucks"/>
    <n v="292.77999999999997"/>
    <n v="63.11"/>
    <x v="4"/>
    <x v="29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games/video games"/>
    <n v="44.92"/>
    <n v="50.16"/>
    <x v="3"/>
    <x v="1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23.1"/>
    <n v="62.88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spaces"/>
    <n v="80.400000000000006"/>
    <n v="85.53"/>
    <x v="6"/>
    <x v="9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photography/photobooks"/>
    <n v="72.290000000000006"/>
    <n v="53.72"/>
    <x v="2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film &amp; video/science fiction"/>
    <n v="32.97"/>
    <n v="127.81"/>
    <x v="5"/>
    <x v="21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spaces"/>
    <n v="116.65"/>
    <n v="106.57"/>
    <x v="6"/>
    <x v="9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photography/photobooks"/>
    <n v="79.62"/>
    <n v="262.11"/>
    <x v="2"/>
    <x v="3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music/world music"/>
    <n v="27.78"/>
    <n v="57.17"/>
    <x v="7"/>
    <x v="37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food/food trucks"/>
    <n v="81.03"/>
    <n v="50.2"/>
    <x v="4"/>
    <x v="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music/jazz"/>
    <n v="136.85"/>
    <n v="66.59"/>
    <x v="7"/>
    <x v="33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photography/photobooks"/>
    <n v="177.62"/>
    <n v="168.25"/>
    <x v="2"/>
    <x v="3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09.08"/>
    <n v="256.37"/>
    <x v="6"/>
    <x v="11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music/jazz"/>
    <n v="119.64"/>
    <n v="36.61"/>
    <x v="7"/>
    <x v="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78.209999999999994"/>
    <n v="37.14"/>
    <x v="6"/>
    <x v="11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film &amp; video/science fiction"/>
    <n v="52.17"/>
    <n v="45.88"/>
    <x v="5"/>
    <x v="21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musical"/>
    <n v="114.13"/>
    <n v="141.71"/>
    <x v="6"/>
    <x v="19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echnology/web"/>
    <n v="50"/>
    <n v="52.49"/>
    <x v="0"/>
    <x v="2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91.67"/>
    <n v="59.52"/>
    <x v="6"/>
    <x v="11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08.59"/>
    <n v="50"/>
    <x v="6"/>
    <x v="11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69.819999999999993"/>
    <n v="193.62"/>
    <x v="6"/>
    <x v="11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food/food trucks"/>
    <n v="109.57"/>
    <n v="106.8"/>
    <x v="4"/>
    <x v="29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games/mobile games"/>
    <n v="71.67"/>
    <n v="77.22"/>
    <x v="3"/>
    <x v="28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publishing/children's books"/>
    <n v="93.61"/>
    <n v="57.5"/>
    <x v="1"/>
    <x v="39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echnology/space exploration"/>
    <n v="76.8"/>
    <n v="50.46"/>
    <x v="0"/>
    <x v="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food/food trucks"/>
    <n v="35.799999999999997"/>
    <n v="97.38"/>
    <x v="4"/>
    <x v="29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food/food trucks"/>
    <n v="55.6"/>
    <n v="34.92"/>
    <x v="4"/>
    <x v="29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musical"/>
    <n v="147.33000000000001"/>
    <n v="85.53"/>
    <x v="6"/>
    <x v="19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publishing/children's books"/>
    <n v="56.33"/>
    <n v="182.91"/>
    <x v="1"/>
    <x v="39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food/food trucks"/>
    <n v="96.19"/>
    <n v="131.13999999999999"/>
    <x v="4"/>
    <x v="2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music/faith"/>
    <n v="63.57"/>
    <n v="39.81"/>
    <x v="7"/>
    <x v="14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echnology/web"/>
    <n v="184.78"/>
    <n v="59.7"/>
    <x v="0"/>
    <x v="2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music/faith"/>
    <n v="126.72"/>
    <n v="88.74"/>
    <x v="7"/>
    <x v="14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83.43"/>
    <n v="58.69"/>
    <x v="6"/>
    <x v="11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musical"/>
    <n v="54.5"/>
    <n v="69.569999999999993"/>
    <x v="6"/>
    <x v="19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photography/nature"/>
    <n v="302.31"/>
    <n v="115.87"/>
    <x v="2"/>
    <x v="38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44.14"/>
    <n v="23.87"/>
    <x v="6"/>
    <x v="11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games/video games"/>
    <n v="866.67"/>
    <n v="81.13"/>
    <x v="3"/>
    <x v="18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music/faith"/>
    <n v="61.39"/>
    <n v="57.63"/>
    <x v="7"/>
    <x v="14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publishing/children's books"/>
    <n v="29.67"/>
    <n v="46.43"/>
    <x v="1"/>
    <x v="39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publishing/fiction"/>
    <n v="45.48"/>
    <n v="60.48"/>
    <x v="1"/>
    <x v="35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96.2"/>
    <n v="65.58"/>
    <x v="6"/>
    <x v="11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67.92"/>
    <n v="119.19"/>
    <x v="6"/>
    <x v="1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echnology/web"/>
    <n v="30.78"/>
    <n v="83.05"/>
    <x v="0"/>
    <x v="2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film &amp; video/animation"/>
    <n v="38.33"/>
    <n v="57.52"/>
    <x v="5"/>
    <x v="2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film &amp; video/science fiction"/>
    <n v="66.83"/>
    <n v="177.09"/>
    <x v="5"/>
    <x v="21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food/food trucks"/>
    <n v="71.73"/>
    <n v="70.77"/>
    <x v="4"/>
    <x v="29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echnology/web"/>
    <n v="176.47"/>
    <n v="29.17"/>
    <x v="0"/>
    <x v="2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food/food trucks"/>
    <n v="421.11"/>
    <n v="72.760000000000005"/>
    <x v="4"/>
    <x v="29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music/jazz"/>
    <n v="104.99"/>
    <n v="51.85"/>
    <x v="7"/>
    <x v="33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food/restaurants"/>
    <n v="28.19"/>
    <n v="98.2"/>
    <x v="4"/>
    <x v="4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film &amp; video/animation"/>
    <n v="54.55"/>
    <n v="251.74"/>
    <x v="5"/>
    <x v="23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publishing/fiction"/>
    <n v="111.89"/>
    <n v="74.819999999999993"/>
    <x v="1"/>
    <x v="35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music/indie rock"/>
    <n v="85.21"/>
    <n v="67.650000000000006"/>
    <x v="7"/>
    <x v="12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music/jazz"/>
    <n v="76.650000000000006"/>
    <n v="93.81"/>
    <x v="7"/>
    <x v="33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65.17"/>
    <n v="41.24"/>
    <x v="6"/>
    <x v="11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musical"/>
    <n v="93.76"/>
    <n v="52.55"/>
    <x v="6"/>
    <x v="19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photography/photobooks"/>
    <n v="133.33000000000001"/>
    <n v="70.290000000000006"/>
    <x v="2"/>
    <x v="3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games/video games"/>
    <n v="51.22"/>
    <n v="48.33"/>
    <x v="3"/>
    <x v="18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00.17"/>
    <n v="53.18"/>
    <x v="6"/>
    <x v="11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34.6"/>
    <n v="60.95"/>
    <x v="6"/>
    <x v="1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music/classical music"/>
    <n v="184.68"/>
    <n v="116"/>
    <x v="7"/>
    <x v="25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echnology/wearables"/>
    <n v="69.819999999999993"/>
    <n v="61"/>
    <x v="0"/>
    <x v="1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publishing/art books"/>
    <n v="61.94"/>
    <n v="38.24"/>
    <x v="1"/>
    <x v="32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41.67"/>
    <n v="106.5"/>
    <x v="6"/>
    <x v="11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food/food trucks"/>
    <n v="36.07"/>
    <n v="204.57"/>
    <x v="4"/>
    <x v="29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spaces"/>
    <n v="29"/>
    <n v="54.91"/>
    <x v="6"/>
    <x v="9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games/mobile games"/>
    <n v="24.21"/>
    <n v="150.41999999999999"/>
    <x v="3"/>
    <x v="28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55.89"/>
    <n v="52.58"/>
    <x v="6"/>
    <x v="11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film &amp; video/animation"/>
    <n v="11.67"/>
    <n v="54.3"/>
    <x v="5"/>
    <x v="23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spaces"/>
    <n v="68.349999999999994"/>
    <n v="76.03"/>
    <x v="6"/>
    <x v="9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echnology/web"/>
    <n v="27.07"/>
    <n v="105.21"/>
    <x v="0"/>
    <x v="2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echnology/wearables"/>
    <n v="118.13"/>
    <n v="68.67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publishing/translations"/>
    <n v="44.76"/>
    <n v="129.36000000000001"/>
    <x v="1"/>
    <x v="31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food/food trucks"/>
    <n v="99.79"/>
    <n v="134.26"/>
    <x v="4"/>
    <x v="29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games/video games"/>
    <n v="117.65"/>
    <n v="17.829999999999998"/>
    <x v="3"/>
    <x v="18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203.33"/>
    <n v="203.2"/>
    <x v="6"/>
    <x v="11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food/food trucks"/>
    <n v="28.32"/>
    <n v="69.19"/>
    <x v="4"/>
    <x v="29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10.23"/>
    <n v="125.12"/>
    <x v="6"/>
    <x v="11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spaces"/>
    <n v="31.97"/>
    <n v="73.53"/>
    <x v="6"/>
    <x v="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film &amp; video/animation"/>
    <n v="58.61"/>
    <n v="48.44"/>
    <x v="5"/>
    <x v="23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echnology/web"/>
    <n v="29.43"/>
    <n v="26.61"/>
    <x v="0"/>
    <x v="2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81.38"/>
    <n v="33.67"/>
    <x v="6"/>
    <x v="11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food/food trucks"/>
    <n v="199.17"/>
    <n v="40.71"/>
    <x v="4"/>
    <x v="29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echnology/web"/>
    <n v="115.38"/>
    <n v="19.27"/>
    <x v="0"/>
    <x v="2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games/video games"/>
    <n v="46.43"/>
    <n v="84.29"/>
    <x v="3"/>
    <x v="18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70.569999999999993"/>
    <n v="29.58"/>
    <x v="6"/>
    <x v="11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film &amp; video/animation"/>
    <n v="22.22"/>
    <n v="26.67"/>
    <x v="5"/>
    <x v="2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music/jazz"/>
    <n v="159.47"/>
    <n v="45.98"/>
    <x v="7"/>
    <x v="33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photography/people"/>
    <n v="37.78"/>
    <n v="125.09"/>
    <x v="2"/>
    <x v="3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games/video games"/>
    <n v="72.05"/>
    <n v="141.29"/>
    <x v="3"/>
    <x v="18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63.7"/>
    <n v="55.33"/>
    <x v="6"/>
    <x v="11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echnology/web"/>
    <n v="28.41"/>
    <n v="46.42"/>
    <x v="0"/>
    <x v="2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3.21"/>
    <n v="57.2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food/food trucks"/>
    <n v="71.150000000000006"/>
    <n v="173.7"/>
    <x v="4"/>
    <x v="29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publishing/children's books"/>
    <n v="35"/>
    <n v="59.6"/>
    <x v="1"/>
    <x v="39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food/food trucks"/>
    <n v="81.78"/>
    <n v="89.59"/>
    <x v="4"/>
    <x v="29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297.02999999999997"/>
    <n v="204.05"/>
    <x v="6"/>
    <x v="11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music/world music"/>
    <n v="46.61"/>
    <n v="48.7"/>
    <x v="7"/>
    <x v="37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51.72"/>
    <n v="53.34"/>
    <x v="6"/>
    <x v="11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40.29"/>
    <n v="75.0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musical"/>
    <n v="16.25"/>
    <n v="18"/>
    <x v="6"/>
    <x v="19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photography/photobooks"/>
    <n v="30.15"/>
    <n v="209.84"/>
    <x v="2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spaces"/>
    <n v="95.24"/>
    <n v="61.02"/>
    <x v="6"/>
    <x v="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52.21"/>
    <n v="61"/>
    <x v="6"/>
    <x v="11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games/video games"/>
    <n v="134.15"/>
    <n v="80.03"/>
    <x v="3"/>
    <x v="18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musical"/>
    <n v="62.83"/>
    <n v="29.07"/>
    <x v="6"/>
    <x v="1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games/video games"/>
    <n v="58.95"/>
    <n v="49.44"/>
    <x v="3"/>
    <x v="18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spaces"/>
    <n v="143.11000000000001"/>
    <n v="93.98"/>
    <x v="6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film &amp; video/animation"/>
    <n v="84.17"/>
    <n v="61.94"/>
    <x v="5"/>
    <x v="23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86.07"/>
    <n v="78.5"/>
    <x v="6"/>
    <x v="11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89.79"/>
    <n v="33.75"/>
    <x v="6"/>
    <x v="11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spaces"/>
    <n v="64.16"/>
    <n v="66.45"/>
    <x v="6"/>
    <x v="9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music/faith"/>
    <n v="59.65"/>
    <n v="35.799999999999997"/>
    <x v="7"/>
    <x v="14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games/mobile games"/>
    <n v="31.25"/>
    <n v="145.65"/>
    <x v="3"/>
    <x v="28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41.22"/>
    <n v="25.69"/>
    <x v="6"/>
    <x v="1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music/jazz"/>
    <n v="43.35"/>
    <n v="152.5"/>
    <x v="7"/>
    <x v="33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64.52"/>
    <n v="30"/>
    <x v="6"/>
    <x v="11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43.28"/>
    <n v="142.28"/>
    <x v="6"/>
    <x v="11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publishing/fiction"/>
    <n v="77"/>
    <n v="24.55"/>
    <x v="1"/>
    <x v="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food/food trucks"/>
    <n v="51.22"/>
    <n v="292.77999999999997"/>
    <x v="4"/>
    <x v="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games/video games"/>
    <n v="68.25"/>
    <n v="44.92"/>
    <x v="3"/>
    <x v="18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9.489999999999998"/>
    <n v="23.1"/>
    <x v="6"/>
    <x v="1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41.13"/>
    <n v="80.400000000000006"/>
    <x v="6"/>
    <x v="11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41.41"/>
    <n v="72.290000000000006"/>
    <x v="6"/>
    <x v="11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film &amp; video/drama"/>
    <n v="27.5"/>
    <n v="32.97"/>
    <x v="5"/>
    <x v="1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33.57"/>
    <n v="116.65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45.87"/>
    <n v="79.62"/>
    <x v="6"/>
    <x v="11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echnology/web"/>
    <n v="358.69"/>
    <n v="27.78"/>
    <x v="0"/>
    <x v="2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music/faith"/>
    <n v="50.98"/>
    <n v="81.03"/>
    <x v="7"/>
    <x v="14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games/mobile games"/>
    <n v="45.04"/>
    <n v="136.85"/>
    <x v="3"/>
    <x v="28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echnology/web"/>
    <n v="17.53"/>
    <n v="177.62"/>
    <x v="0"/>
    <x v="2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music/indie rock"/>
    <n v="50"/>
    <n v="109.08"/>
    <x v="7"/>
    <x v="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photography/nature"/>
    <n v="57.92"/>
    <n v="119.64"/>
    <x v="2"/>
    <x v="38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9.71"/>
    <n v="78.209999999999994"/>
    <x v="6"/>
    <x v="11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echnology/space exploration"/>
    <n v="90.68"/>
    <n v="52.17"/>
    <x v="0"/>
    <x v="4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55.01"/>
    <n v="114.13"/>
    <x v="6"/>
    <x v="11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echnology/web"/>
    <n v="57.22"/>
    <n v="50"/>
    <x v="0"/>
    <x v="2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music/faith"/>
    <n v="72.95"/>
    <n v="91.67"/>
    <x v="7"/>
    <x v="14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film &amp; video/drama"/>
    <n v="64.47"/>
    <n v="108.59"/>
    <x v="5"/>
    <x v="1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food/food trucks"/>
    <n v="716.35"/>
    <n v="69.819999999999993"/>
    <x v="4"/>
    <x v="29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50.4"/>
    <n v="109.57"/>
    <x v="6"/>
    <x v="11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games/video games"/>
    <n v="41.67"/>
    <n v="71.67"/>
    <x v="3"/>
    <x v="1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echnology/wearables"/>
    <n v="35.770000000000003"/>
    <n v="93.61"/>
    <x v="0"/>
    <x v="1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photography/places"/>
    <n v="88.74"/>
    <n v="76.8"/>
    <x v="2"/>
    <x v="34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games/video games"/>
    <n v="148.47999999999999"/>
    <n v="35.799999999999997"/>
    <x v="3"/>
    <x v="18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publishing/translations"/>
    <n v="51.79"/>
    <n v="55.6"/>
    <x v="1"/>
    <x v="3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publishing/translations"/>
    <n v="20"/>
    <n v="147.33000000000001"/>
    <x v="1"/>
    <x v="31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52"/>
    <n v="56.33"/>
    <x v="6"/>
    <x v="11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publishing/translations"/>
    <n v="53.23"/>
    <n v="96.19"/>
    <x v="1"/>
    <x v="31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publishing/translations"/>
    <n v="39.6"/>
    <n v="63.57"/>
    <x v="1"/>
    <x v="31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journalism/audio"/>
    <n v="34.25"/>
    <n v="184.78"/>
    <x v="8"/>
    <x v="3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echnology/space exploration"/>
    <n v="164.62"/>
    <n v="126.72"/>
    <x v="0"/>
    <x v="4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echnology/web"/>
    <n v="125.05"/>
    <n v="83.43"/>
    <x v="0"/>
    <x v="2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musical"/>
    <n v="51.88"/>
    <n v="54.5"/>
    <x v="6"/>
    <x v="19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photography/photobooks"/>
    <n v="40.29"/>
    <n v="302.31"/>
    <x v="2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64.91"/>
    <n v="44.14"/>
    <x v="6"/>
    <x v="11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film &amp; video/animation"/>
    <n v="55.33"/>
    <n v="866.67"/>
    <x v="5"/>
    <x v="2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echnology/web"/>
    <n v="83.14"/>
    <n v="61.39"/>
    <x v="0"/>
    <x v="2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film &amp; video/television"/>
    <n v="38.71"/>
    <n v="29.67"/>
    <x v="5"/>
    <x v="1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5.38"/>
    <n v="45.48"/>
    <x v="6"/>
    <x v="11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echnology/web"/>
    <n v="78.260000000000005"/>
    <n v="96.2"/>
    <x v="0"/>
    <x v="2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games/video games"/>
    <n v="47.22"/>
    <n v="67.92"/>
    <x v="3"/>
    <x v="1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echnology/gadgets"/>
    <n v="79.099999999999994"/>
    <n v="30.78"/>
    <x v="0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film &amp; video/drama"/>
    <n v="114.29"/>
    <n v="38.33"/>
    <x v="5"/>
    <x v="1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echnology/wearables"/>
    <n v="51.72"/>
    <n v="66.83"/>
    <x v="0"/>
    <x v="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30.77"/>
    <n v="71.73"/>
    <x v="6"/>
    <x v="11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film &amp; video/animation"/>
    <n v="74.209999999999994"/>
    <n v="176.47"/>
    <x v="5"/>
    <x v="2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games/video games"/>
    <n v="47.85"/>
    <n v="421.11"/>
    <x v="3"/>
    <x v="18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games/mobile games"/>
    <n v="34.409999999999997"/>
    <n v="104.99"/>
    <x v="3"/>
    <x v="28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music/faith"/>
    <n v="40.24"/>
    <n v="28.19"/>
    <x v="7"/>
    <x v="14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60.29"/>
    <n v="54.55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spaces"/>
    <n v="25.31"/>
    <n v="111.89"/>
    <x v="6"/>
    <x v="9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35.950000000000003"/>
    <n v="85.21"/>
    <x v="6"/>
    <x v="11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film &amp; video/science fiction"/>
    <n v="136"/>
    <n v="76.650000000000006"/>
    <x v="5"/>
    <x v="21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food/food trucks"/>
    <n v="70.760000000000005"/>
    <n v="65.17"/>
    <x v="4"/>
    <x v="29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film &amp; video/science fiction"/>
    <n v="125"/>
    <n v="93.76"/>
    <x v="5"/>
    <x v="2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food/food trucks"/>
    <n v="66.510000000000005"/>
    <n v="133.33000000000001"/>
    <x v="4"/>
    <x v="29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echnology/gadgets"/>
    <n v="105"/>
    <n v="51.22"/>
    <x v="0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publishing/fiction"/>
    <n v="145"/>
    <n v="100.17"/>
    <x v="1"/>
    <x v="3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2"/>
    <n v="34.6"/>
    <x v="6"/>
    <x v="11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spaces"/>
    <n v="96.67"/>
    <n v="184.68"/>
    <x v="6"/>
    <x v="9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spaces"/>
    <n v="60.33"/>
    <n v="69.819999999999993"/>
    <x v="6"/>
    <x v="9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echnology/web"/>
    <n v="79.89"/>
    <n v="61.94"/>
    <x v="0"/>
    <x v="2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games/mobile games"/>
    <n v="58.82"/>
    <n v="41.67"/>
    <x v="3"/>
    <x v="28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games/video games"/>
    <n v="75.34"/>
    <n v="36.07"/>
    <x v="3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musical"/>
    <n v="55"/>
    <n v="29"/>
    <x v="6"/>
    <x v="19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echnology/web"/>
    <n v="66.959999999999994"/>
    <n v="24.21"/>
    <x v="0"/>
    <x v="2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film &amp; video/animation"/>
    <n v="227.27"/>
    <n v="55.89"/>
    <x v="5"/>
    <x v="23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film &amp; video/animation"/>
    <n v="307.69"/>
    <n v="11.67"/>
    <x v="5"/>
    <x v="23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publishing/art books"/>
    <n v="50.02"/>
    <n v="68.349999999999994"/>
    <x v="1"/>
    <x v="32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72.39"/>
    <n v="27.07"/>
    <x v="6"/>
    <x v="11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games/video games"/>
    <n v="95.95"/>
    <n v="118.13"/>
    <x v="3"/>
    <x v="1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music/faith"/>
    <n v="45.62"/>
    <n v="44.76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film &amp; video/animation"/>
    <n v="41.03"/>
    <n v="99.79"/>
    <x v="5"/>
    <x v="23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echnology/web"/>
    <n v="56.83"/>
    <n v="117.65"/>
    <x v="0"/>
    <x v="2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echnology/web"/>
    <n v="137.24"/>
    <n v="203.33"/>
    <x v="0"/>
    <x v="2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echnology/web"/>
    <n v="75.709999999999994"/>
    <n v="28.32"/>
    <x v="0"/>
    <x v="2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food/food trucks"/>
    <n v="99"/>
    <n v="110.23"/>
    <x v="4"/>
    <x v="29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musical"/>
    <n v="81.569999999999993"/>
    <n v="31.97"/>
    <x v="6"/>
    <x v="19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film &amp; video/drama"/>
    <n v="45.11"/>
    <n v="58.61"/>
    <x v="5"/>
    <x v="1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36.67"/>
    <n v="29.43"/>
    <x v="6"/>
    <x v="11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25"/>
    <n v="81.38"/>
    <x v="6"/>
    <x v="11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film &amp; video/science fiction"/>
    <n v="49.23"/>
    <n v="199.17"/>
    <x v="5"/>
    <x v="21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publishing/children's books"/>
    <n v="42.3"/>
    <n v="115.38"/>
    <x v="1"/>
    <x v="3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78.88"/>
    <n v="46.43"/>
    <x v="6"/>
    <x v="11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games/mobile games"/>
    <n v="38.28"/>
    <n v="70.569999999999993"/>
    <x v="3"/>
    <x v="28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photography/nature"/>
    <n v="44.85"/>
    <n v="22.22"/>
    <x v="2"/>
    <x v="38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games/mobile games"/>
    <n v="13.53"/>
    <n v="159.47"/>
    <x v="3"/>
    <x v="28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publishing/children's books"/>
    <n v="43.5"/>
    <n v="37.78"/>
    <x v="1"/>
    <x v="39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spaces"/>
    <n v="30.95"/>
    <n v="72.05"/>
    <x v="6"/>
    <x v="9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55.23"/>
    <n v="63.7"/>
    <x v="6"/>
    <x v="11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46.13"/>
    <n v="28.41"/>
    <x v="6"/>
    <x v="1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echnology/web"/>
    <n v="39.380000000000003"/>
    <n v="103.21"/>
    <x v="0"/>
    <x v="2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66.150000000000006"/>
    <n v="71.150000000000006"/>
    <x v="6"/>
    <x v="11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54.14"/>
    <n v="35"/>
    <x v="6"/>
    <x v="11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games/video games"/>
    <n v="104.17"/>
    <n v="81.78"/>
    <x v="3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journalism/audio"/>
    <n v="31.38"/>
    <n v="297.02999999999997"/>
    <x v="8"/>
    <x v="3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musical"/>
    <n v="59.21"/>
    <n v="46.61"/>
    <x v="6"/>
    <x v="19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9.18"/>
    <n v="51.72"/>
    <x v="6"/>
    <x v="11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64.62"/>
    <n v="40.29"/>
    <x v="6"/>
    <x v="11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24.29"/>
    <n v="16.25"/>
    <x v="6"/>
    <x v="11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music/metal"/>
    <n v="40.94"/>
    <n v="30.15"/>
    <x v="7"/>
    <x v="20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music/electronic music"/>
    <n v="61.1"/>
    <n v="95.24"/>
    <x v="7"/>
    <x v="1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echnology/web"/>
    <n v="38.65"/>
    <n v="52.21"/>
    <x v="0"/>
    <x v="2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echnology/wearables"/>
    <n v="56.2"/>
    <n v="134.15"/>
    <x v="0"/>
    <x v="1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food/food trucks"/>
    <n v="107"/>
    <n v="62.83"/>
    <x v="4"/>
    <x v="29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film &amp; video/science fiction"/>
    <n v="171.43"/>
    <n v="58.95"/>
    <x v="5"/>
    <x v="2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echnology/web"/>
    <n v="110.5"/>
    <n v="143.11000000000001"/>
    <x v="0"/>
    <x v="2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echnology/gadgets"/>
    <n v="179.28"/>
    <n v="84.17"/>
    <x v="0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22.91"/>
    <n v="186.07"/>
    <x v="6"/>
    <x v="11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43.13"/>
    <n v="89.79"/>
    <x v="6"/>
    <x v="1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publishing/translations"/>
    <n v="46.89"/>
    <n v="64.16"/>
    <x v="1"/>
    <x v="31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film &amp; video/animation"/>
    <n v="47.41"/>
    <n v="59.65"/>
    <x v="5"/>
    <x v="23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echnology/web"/>
    <n v="15.13"/>
    <n v="31.25"/>
    <x v="0"/>
    <x v="2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photography/nature"/>
    <n v="21.1"/>
    <n v="41.22"/>
    <x v="2"/>
    <x v="38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journalism/audio"/>
    <n v="59.12"/>
    <n v="43.35"/>
    <x v="8"/>
    <x v="3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games/mobile games"/>
    <n v="97.92"/>
    <n v="64.52"/>
    <x v="3"/>
    <x v="2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publishing/translations"/>
    <n v="55.13"/>
    <n v="43.28"/>
    <x v="1"/>
    <x v="31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26.54"/>
    <n v="77"/>
    <x v="6"/>
    <x v="11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echnology/web"/>
    <n v="58.42"/>
    <n v="51.22"/>
    <x v="0"/>
    <x v="2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food/food trucks"/>
    <n v="122.54"/>
    <n v="68.25"/>
    <x v="4"/>
    <x v="29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film &amp; video/drama"/>
    <n v="87.96"/>
    <n v="19.489999999999998"/>
    <x v="5"/>
    <x v="1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food/food trucks"/>
    <n v="73.239999999999995"/>
    <n v="41.13"/>
    <x v="4"/>
    <x v="29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film &amp; video/animation"/>
    <n v="55.56"/>
    <n v="41.41"/>
    <x v="5"/>
    <x v="23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food/food trucks"/>
    <n v="39.54"/>
    <n v="27.5"/>
    <x v="4"/>
    <x v="2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food/food trucks"/>
    <n v="136.78"/>
    <n v="33.57"/>
    <x v="4"/>
    <x v="29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games/video games"/>
    <n v="99.34"/>
    <n v="145.87"/>
    <x v="3"/>
    <x v="18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music/faith"/>
    <n v="20"/>
    <n v="358.69"/>
    <x v="7"/>
    <x v="1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spaces"/>
    <n v="28.89"/>
    <n v="50.98"/>
    <x v="6"/>
    <x v="9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games/mobile games"/>
    <n v="40.549999999999997"/>
    <n v="45.04"/>
    <x v="3"/>
    <x v="28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musical"/>
    <n v="35.71"/>
    <n v="17.53"/>
    <x v="6"/>
    <x v="19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film &amp; video/animation"/>
    <n v="37.96"/>
    <n v="50"/>
    <x v="5"/>
    <x v="23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publishing/fiction"/>
    <n v="33.33"/>
    <n v="57.92"/>
    <x v="1"/>
    <x v="35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58.57"/>
    <n v="29.71"/>
    <x v="6"/>
    <x v="11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publishing/fiction"/>
    <n v="135.63"/>
    <n v="90.68"/>
    <x v="1"/>
    <x v="3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food/food trucks"/>
    <n v="30.94"/>
    <n v="55.01"/>
    <x v="4"/>
    <x v="29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76.09"/>
    <n v="57.22"/>
    <x v="6"/>
    <x v="1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51.97999999999999"/>
    <n v="72.95"/>
    <x v="6"/>
    <x v="11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games/video games"/>
    <n v="22.61"/>
    <n v="64.47"/>
    <x v="3"/>
    <x v="18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publishing/fiction"/>
    <n v="18.27"/>
    <n v="716.35"/>
    <x v="1"/>
    <x v="3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82.26"/>
    <n v="50.4"/>
    <x v="6"/>
    <x v="11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68.53"/>
    <n v="41.67"/>
    <x v="6"/>
    <x v="11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68.06"/>
    <n v="35.770000000000003"/>
    <x v="6"/>
    <x v="11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72.709999999999994"/>
    <n v="88.74"/>
    <x v="6"/>
    <x v="11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games/video games"/>
    <n v="77.19"/>
    <n v="148.47999999999999"/>
    <x v="3"/>
    <x v="18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photography/places"/>
    <n v="55.97"/>
    <n v="51.79"/>
    <x v="2"/>
    <x v="34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food/food trucks"/>
    <n v="49.69"/>
    <n v="20"/>
    <x v="4"/>
    <x v="29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music/world music"/>
    <n v="79"/>
    <n v="52"/>
    <x v="7"/>
    <x v="37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echnology/web"/>
    <n v="77.73"/>
    <n v="53.23"/>
    <x v="0"/>
    <x v="2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40.78"/>
    <n v="39.6"/>
    <x v="6"/>
    <x v="11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games/mobile games"/>
    <n v="59.41"/>
    <n v="34.25"/>
    <x v="3"/>
    <x v="28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food/food trucks"/>
    <n v="3.25"/>
    <n v="164.62"/>
    <x v="4"/>
    <x v="29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echnology/web"/>
    <n v="39.380000000000003"/>
    <n v="125.05"/>
    <x v="0"/>
    <x v="2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81.67"/>
    <n v="51.88"/>
    <x v="6"/>
    <x v="11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musical"/>
    <n v="44.91"/>
    <n v="40.29"/>
    <x v="6"/>
    <x v="1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film &amp; video/animation"/>
    <n v="49.06"/>
    <n v="64.91"/>
    <x v="5"/>
    <x v="23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30.67"/>
    <n v="55.33"/>
    <x v="6"/>
    <x v="1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photography/places"/>
    <n v="61.06"/>
    <n v="83.14"/>
    <x v="2"/>
    <x v="34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spaces"/>
    <n v="29"/>
    <n v="38.71"/>
    <x v="6"/>
    <x v="9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echnology/wearables"/>
    <n v="29.63"/>
    <n v="125.38"/>
    <x v="0"/>
    <x v="1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43.1"/>
    <n v="78.260000000000005"/>
    <x v="6"/>
    <x v="11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echnology/web"/>
    <n v="52.35"/>
    <n v="47.22"/>
    <x v="0"/>
    <x v="2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film &amp; video/drama"/>
    <n v="66.67"/>
    <n v="79.099999999999994"/>
    <x v="5"/>
    <x v="10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26.67"/>
    <n v="114.29"/>
    <x v="6"/>
    <x v="1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62.5"/>
    <n v="51.72"/>
    <x v="6"/>
    <x v="11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publishing/translations"/>
    <n v="35.49"/>
    <n v="30.77"/>
    <x v="1"/>
    <x v="31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musical"/>
    <n v="37.08"/>
    <n v="74.209999999999994"/>
    <x v="6"/>
    <x v="19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food/food trucks"/>
    <n v="69.33"/>
    <n v="47.85"/>
    <x v="4"/>
    <x v="2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film &amp; video/animation"/>
    <n v="17.25"/>
    <n v="34.409999999999997"/>
    <x v="5"/>
    <x v="2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36.07"/>
    <n v="40.24"/>
    <x v="6"/>
    <x v="11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echnology/web"/>
    <n v="66.47"/>
    <n v="60.29"/>
    <x v="0"/>
    <x v="2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publishing/translations"/>
    <n v="56.07"/>
    <n v="25.31"/>
    <x v="1"/>
    <x v="31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food/food trucks"/>
    <n v="47.03"/>
    <n v="35.950000000000003"/>
    <x v="4"/>
    <x v="29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spaces"/>
    <n v="47.67"/>
    <n v="136"/>
    <x v="6"/>
    <x v="9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88.24"/>
    <n v="70.760000000000005"/>
    <x v="6"/>
    <x v="11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echnology/web"/>
    <n v="80.72"/>
    <n v="125"/>
    <x v="0"/>
    <x v="2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39.49"/>
    <n v="66.510000000000005"/>
    <x v="6"/>
    <x v="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spaces"/>
    <n v="84.85"/>
    <n v="105"/>
    <x v="6"/>
    <x v="9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photography/people"/>
    <n v="68.97"/>
    <n v="145"/>
    <x v="2"/>
    <x v="3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publishing/children's books"/>
    <n v="0"/>
    <n v="12"/>
    <x v="1"/>
    <x v="39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publishing/fiction"/>
    <n v="1"/>
    <n v="96.67"/>
    <x v="1"/>
    <x v="3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games/video games"/>
    <n v="1"/>
    <n v="60.33"/>
    <x v="3"/>
    <x v="18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games/video games"/>
    <n v="147.88"/>
    <n v="79.89"/>
    <x v="3"/>
    <x v="18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echnology/web"/>
    <n v="100"/>
    <n v="58.82"/>
    <x v="0"/>
    <x v="26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echnology/web"/>
    <n v="56.84"/>
    <n v="75.34"/>
    <x v="0"/>
    <x v="26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echnology/web"/>
    <n v="176.94"/>
    <n v="55"/>
    <x v="0"/>
    <x v="26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plays"/>
    <n v="127.6"/>
    <n v="66.959999999999994"/>
    <x v="6"/>
    <x v="1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echnology/wearables"/>
    <n v="0"/>
    <n v="227.27"/>
    <x v="0"/>
    <x v="1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publishing/translations"/>
    <n v="66.14"/>
    <n v="307.69"/>
    <x v="1"/>
    <x v="31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food/food trucks"/>
    <n v="108"/>
    <n v="50.02"/>
    <x v="4"/>
    <x v="29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echnology/web"/>
    <n v="1"/>
    <n v="72.39"/>
    <x v="0"/>
    <x v="2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food/food trucks"/>
    <n v="18.329999999999998"/>
    <n v="95.95"/>
    <x v="4"/>
    <x v="29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echnology/wearables"/>
    <n v="0"/>
    <n v="45.62"/>
    <x v="0"/>
    <x v="1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film &amp; video/animation"/>
    <n v="7.5"/>
    <n v="41.03"/>
    <x v="5"/>
    <x v="23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film &amp; video/drama"/>
    <n v="0"/>
    <n v="56.83"/>
    <x v="5"/>
    <x v="1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food/food trucks"/>
    <n v="68.42"/>
    <n v="137.24"/>
    <x v="4"/>
    <x v="29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"/>
    <n v="75.709999999999994"/>
    <x v="6"/>
    <x v="19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food/food trucks"/>
    <n v="60.13"/>
    <n v="99"/>
    <x v="4"/>
    <x v="29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food/food trucks"/>
    <n v="15"/>
    <n v="81.569999999999993"/>
    <x v="4"/>
    <x v="29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food/food trucks"/>
    <n v="550.04"/>
    <n v="45.11"/>
    <x v="4"/>
    <x v="29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97.5"/>
    <n v="36.67"/>
    <x v="6"/>
    <x v="11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games/mobile games"/>
    <n v="29.41"/>
    <n v="125"/>
    <x v="3"/>
    <x v="28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57.78"/>
    <n v="49.23"/>
    <x v="6"/>
    <x v="11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spaces"/>
    <n v="44.24"/>
    <n v="42.3"/>
    <x v="6"/>
    <x v="9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musical"/>
    <n v="60.91"/>
    <n v="78.88"/>
    <x v="6"/>
    <x v="1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musical"/>
    <n v="68.84"/>
    <n v="38.28"/>
    <x v="6"/>
    <x v="19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spaces"/>
    <n v="73.58"/>
    <n v="44.85"/>
    <x v="6"/>
    <x v="9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echnology/web"/>
    <n v="115.02"/>
    <n v="13.53"/>
    <x v="0"/>
    <x v="2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music/faith"/>
    <n v="110.75"/>
    <n v="43.5"/>
    <x v="7"/>
    <x v="14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echnology/web"/>
    <n v="75.5"/>
    <n v="30.95"/>
    <x v="0"/>
    <x v="2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publishing/fiction"/>
    <n v="235.46"/>
    <n v="55.23"/>
    <x v="1"/>
    <x v="3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1.36"/>
    <n v="46.13"/>
    <x v="6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publishing/translations"/>
    <n v="92.5"/>
    <n v="39.380000000000003"/>
    <x v="1"/>
    <x v="31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film &amp; video/drama"/>
    <n v="202.85"/>
    <n v="66.150000000000006"/>
    <x v="5"/>
    <x v="1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26"/>
    <n v="54.14"/>
    <x v="6"/>
    <x v="11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echnology/web"/>
    <n v="46.05"/>
    <n v="104.17"/>
    <x v="0"/>
    <x v="2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echnology/web"/>
    <n v="51"/>
    <n v="31.38"/>
    <x v="0"/>
    <x v="2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photography/places"/>
    <n v="31.58"/>
    <n v="59.21"/>
    <x v="2"/>
    <x v="3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53.36"/>
    <n v="119.18"/>
    <x v="6"/>
    <x v="11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36.96"/>
    <n v="164.62"/>
    <x v="6"/>
    <x v="11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film &amp; video/drama"/>
    <n v="81.290000000000006"/>
    <n v="24.29"/>
    <x v="5"/>
    <x v="1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publishing/translations"/>
    <n v="20.079999999999998"/>
    <n v="40.94"/>
    <x v="1"/>
    <x v="31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food/food trucks"/>
    <n v="88.25"/>
    <n v="61.1"/>
    <x v="4"/>
    <x v="29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echnology/web"/>
    <n v="53.44"/>
    <n v="38.65"/>
    <x v="0"/>
    <x v="2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echnology/web"/>
    <n v="39.869999999999997"/>
    <n v="56.2"/>
    <x v="0"/>
    <x v="2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games/video games"/>
    <n v="145.16"/>
    <n v="107"/>
    <x v="3"/>
    <x v="18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23.33"/>
    <n v="171.43"/>
    <x v="6"/>
    <x v="1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64.38"/>
    <n v="110.5"/>
    <x v="6"/>
    <x v="11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music/faith"/>
    <n v="62.05"/>
    <n v="179.28"/>
    <x v="7"/>
    <x v="14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food/food trucks"/>
    <n v="66.13"/>
    <n v="22.91"/>
    <x v="4"/>
    <x v="29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film &amp; video/animation"/>
    <n v="73.400000000000006"/>
    <n v="43.13"/>
    <x v="5"/>
    <x v="23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film &amp; video/science fiction"/>
    <n v="99.5"/>
    <n v="46.89"/>
    <x v="5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echnology/web"/>
    <n v="62.17"/>
    <n v="47.41"/>
    <x v="0"/>
    <x v="2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photography/nature"/>
    <n v="62.33"/>
    <n v="15.13"/>
    <x v="2"/>
    <x v="3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music/faith"/>
    <n v="58.79"/>
    <n v="21.1"/>
    <x v="7"/>
    <x v="14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musical"/>
    <n v="45.35"/>
    <n v="59.12"/>
    <x v="6"/>
    <x v="19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music/faith"/>
    <n v="41.94"/>
    <n v="97.92"/>
    <x v="7"/>
    <x v="14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echnology/wearables"/>
    <n v="59.17"/>
    <n v="55.13"/>
    <x v="0"/>
    <x v="1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games/video games"/>
    <n v="200.49"/>
    <n v="26.54"/>
    <x v="3"/>
    <x v="18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83.97"/>
    <n v="58.42"/>
    <x v="6"/>
    <x v="11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57.26"/>
    <n v="122.54"/>
    <x v="6"/>
    <x v="11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journalism/audio"/>
    <n v="58.06"/>
    <n v="87.96"/>
    <x v="8"/>
    <x v="30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photography/people"/>
    <n v="186.8"/>
    <n v="73.239999999999995"/>
    <x v="2"/>
    <x v="3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74.12"/>
    <n v="55.56"/>
    <x v="6"/>
    <x v="11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film &amp; video/animation"/>
    <n v="30.71"/>
    <n v="39.54"/>
    <x v="5"/>
    <x v="23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games/mobile games"/>
    <n v="62.67"/>
    <n v="136.78"/>
    <x v="3"/>
    <x v="28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music/faith"/>
    <n v="121.36"/>
    <n v="99.34"/>
    <x v="7"/>
    <x v="14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echnology/web"/>
    <n v="39.74"/>
    <n v="20"/>
    <x v="0"/>
    <x v="2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spaces"/>
    <n v="72"/>
    <n v="28.89"/>
    <x v="6"/>
    <x v="9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musical"/>
    <n v="40.630000000000003"/>
    <n v="40.549999999999997"/>
    <x v="6"/>
    <x v="19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photography/places"/>
    <n v="63"/>
    <n v="35.71"/>
    <x v="2"/>
    <x v="34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publishing/children's books"/>
    <n v="33.67"/>
    <n v="37.96"/>
    <x v="1"/>
    <x v="39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publishing/translations"/>
    <n v="38.590000000000003"/>
    <n v="33.33"/>
    <x v="1"/>
    <x v="31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food/food trucks"/>
    <n v="155.94999999999999"/>
    <n v="58.57"/>
    <x v="4"/>
    <x v="29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43.2"/>
    <n v="135.63"/>
    <x v="6"/>
    <x v="11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film &amp; video/science fiction"/>
    <n v="15.15"/>
    <n v="30.94"/>
    <x v="5"/>
    <x v="21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spaces"/>
    <n v="83.57"/>
    <n v="176.09"/>
    <x v="6"/>
    <x v="9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publishing/translations"/>
    <n v="140"/>
    <n v="151.97999999999999"/>
    <x v="1"/>
    <x v="31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film &amp; video/animation"/>
    <n v="80.87"/>
    <n v="22.61"/>
    <x v="5"/>
    <x v="2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film &amp; video/drama"/>
    <n v="53.85"/>
    <n v="18.27"/>
    <x v="5"/>
    <x v="10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spaces"/>
    <n v="30.93"/>
    <n v="82.26"/>
    <x v="6"/>
    <x v="9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film &amp; video/drama"/>
    <n v="67.959999999999994"/>
    <n v="68.53"/>
    <x v="5"/>
    <x v="10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film &amp; video/drama"/>
    <n v="27.14"/>
    <n v="68.06"/>
    <x v="5"/>
    <x v="1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film &amp; video/drama"/>
    <n v="110.87"/>
    <n v="72.709999999999994"/>
    <x v="5"/>
    <x v="1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film &amp; video/drama"/>
    <n v="106.84"/>
    <n v="77.19"/>
    <x v="5"/>
    <x v="10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spaces"/>
    <n v="105.52"/>
    <n v="55.97"/>
    <x v="6"/>
    <x v="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spaces"/>
    <n v="132.96"/>
    <n v="49.69"/>
    <x v="6"/>
    <x v="9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echnology/web"/>
    <n v="51.92"/>
    <n v="79"/>
    <x v="0"/>
    <x v="2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film &amp; video/drama"/>
    <n v="310"/>
    <n v="77.73"/>
    <x v="5"/>
    <x v="10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echnology/wearables"/>
    <n v="26.02"/>
    <n v="40.78"/>
    <x v="0"/>
    <x v="1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music/world music"/>
    <n v="105"/>
    <n v="59.41"/>
    <x v="7"/>
    <x v="37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echnology/space exploration"/>
    <n v="86.23"/>
    <n v="3.25"/>
    <x v="0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echnology/web"/>
    <n v="114.55"/>
    <n v="39.380000000000003"/>
    <x v="0"/>
    <x v="2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musical"/>
    <n v="47.66"/>
    <n v="81.67"/>
    <x v="6"/>
    <x v="19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film &amp; video/drama"/>
    <n v="72.89"/>
    <n v="44.91"/>
    <x v="5"/>
    <x v="10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music/faith"/>
    <n v="49.55"/>
    <n v="49.06"/>
    <x v="7"/>
    <x v="14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games/mobile games"/>
    <n v="25.4"/>
    <n v="30.67"/>
    <x v="3"/>
    <x v="28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film &amp; video/science fiction"/>
    <n v="62.59"/>
    <n v="61.06"/>
    <x v="5"/>
    <x v="2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publishing/translations"/>
    <n v="61.06"/>
    <n v="29"/>
    <x v="1"/>
    <x v="31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photography/people"/>
    <n v="60.06"/>
    <n v="29.63"/>
    <x v="2"/>
    <x v="3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food/restaurants"/>
    <n v="72.400000000000006"/>
    <n v="143.1"/>
    <x v="4"/>
    <x v="4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echnology/web"/>
    <n v="100"/>
    <n v="52.35"/>
    <x v="0"/>
    <x v="2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film &amp; video/drama"/>
    <n v="51.67"/>
    <n v="66.67"/>
    <x v="5"/>
    <x v="1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32.75"/>
    <n v="126.67"/>
    <x v="6"/>
    <x v="11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musical"/>
    <n v="0"/>
    <n v="62.5"/>
    <x v="6"/>
    <x v="19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photography/people"/>
    <n v="61"/>
    <n v="35.49"/>
    <x v="2"/>
    <x v="3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publishing/translations"/>
    <n v="10"/>
    <n v="37.08"/>
    <x v="1"/>
    <x v="31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music/faith"/>
    <n v="10"/>
    <n v="69.33"/>
    <x v="7"/>
    <x v="14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echnology/web"/>
    <n v="37.5"/>
    <n v="17.25"/>
    <x v="0"/>
    <x v="2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echnology/web"/>
    <n v="45"/>
    <n v="36.07"/>
    <x v="0"/>
    <x v="2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film &amp; video/animation"/>
    <n v="100.63"/>
    <n v="66.47"/>
    <x v="5"/>
    <x v="23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echnology/web"/>
    <n v="25.57"/>
    <n v="56.07"/>
    <x v="0"/>
    <x v="2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echnology/web"/>
    <n v="0"/>
    <n v="47.03"/>
    <x v="0"/>
    <x v="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echnology/wearables"/>
    <n v="25"/>
    <n v="47.67"/>
    <x v="0"/>
    <x v="1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music/jazz"/>
    <n v="0"/>
    <n v="88.24"/>
    <x v="7"/>
    <x v="33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food/restaurants"/>
    <n v="0"/>
    <n v="80.72"/>
    <x v="4"/>
    <x v="4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food/restaurants"/>
    <n v="10"/>
    <n v="39.49"/>
    <x v="4"/>
    <x v="4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food/food trucks"/>
    <n v="202"/>
    <n v="84.85"/>
    <x v="4"/>
    <x v="2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publishing/children's books"/>
    <n v="25"/>
    <n v="68.97"/>
    <x v="1"/>
    <x v="39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spaces"/>
    <n v="99.54"/>
    <n v="0"/>
    <x v="6"/>
    <x v="9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75"/>
    <n v="1"/>
    <x v="6"/>
    <x v="19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film &amp; video/drama"/>
    <n v="215.25"/>
    <n v="1"/>
    <x v="5"/>
    <x v="1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food/food trucks"/>
    <n v="120.55"/>
    <n v="147.88"/>
    <x v="4"/>
    <x v="29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echnology/web"/>
    <n v="37.67"/>
    <n v="100"/>
    <x v="0"/>
    <x v="2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spaces"/>
    <n v="172.23"/>
    <n v="56.84"/>
    <x v="6"/>
    <x v="9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echnology/web"/>
    <n v="111.11"/>
    <n v="176.94"/>
    <x v="0"/>
    <x v="26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spaces"/>
    <n v="25.46"/>
    <n v="127.6"/>
    <x v="6"/>
    <x v="9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plays"/>
    <n v="267.64999999999998"/>
    <n v="0"/>
    <x v="6"/>
    <x v="1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film &amp; video/science fiction"/>
    <n v="75.959999999999994"/>
    <n v="66.14"/>
    <x v="5"/>
    <x v="21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echnology/web"/>
    <n v="59.04"/>
    <n v="108"/>
    <x v="0"/>
    <x v="26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film &amp; video/science fiction"/>
    <n v="50.11"/>
    <n v="1"/>
    <x v="5"/>
    <x v="21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film &amp; video/drama"/>
    <n v="55.5"/>
    <n v="18.329999999999998"/>
    <x v="5"/>
    <x v="1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film &amp; video/drama"/>
    <n v="166.67"/>
    <n v="0"/>
    <x v="5"/>
    <x v="1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film &amp; video/animation"/>
    <n v="47.43"/>
    <n v="7.5"/>
    <x v="5"/>
    <x v="23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echnology/web"/>
    <n v="64.94"/>
    <n v="0"/>
    <x v="0"/>
    <x v="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music/world music"/>
    <n v="55.56"/>
    <n v="68.42"/>
    <x v="7"/>
    <x v="37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publishing/translations"/>
    <n v="74.22"/>
    <n v="1"/>
    <x v="1"/>
    <x v="31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echnology/web"/>
    <n v="106.93"/>
    <n v="60.13"/>
    <x v="0"/>
    <x v="26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echnology/web"/>
    <n v="41.7"/>
    <n v="15"/>
    <x v="0"/>
    <x v="2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plays"/>
    <n v="74.239999999999995"/>
    <n v="550.04"/>
    <x v="6"/>
    <x v="11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spaces"/>
    <n v="73.33"/>
    <n v="97.5"/>
    <x v="6"/>
    <x v="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spaces"/>
    <n v="100"/>
    <n v="29.41"/>
    <x v="6"/>
    <x v="9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echnology/web"/>
    <n v="38.42"/>
    <n v="57.78"/>
    <x v="0"/>
    <x v="2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food/restaurants"/>
    <n v="166.97"/>
    <n v="44.24"/>
    <x v="4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journalism/audio"/>
    <n v="94.91"/>
    <n v="60.91"/>
    <x v="8"/>
    <x v="3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games/mobile games"/>
    <n v="100"/>
    <n v="68.84"/>
    <x v="3"/>
    <x v="2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publishing/translations"/>
    <n v="143.21"/>
    <n v="73.58"/>
    <x v="1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food/food trucks"/>
    <n v="90.82"/>
    <n v="115.02"/>
    <x v="4"/>
    <x v="2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publishing/translations"/>
    <n v="48.54"/>
    <n v="110.75"/>
    <x v="1"/>
    <x v="3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food/restaurants"/>
    <n v="70.03"/>
    <n v="75.5"/>
    <x v="4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food/food trucks"/>
    <n v="135.63"/>
    <n v="235.46"/>
    <x v="4"/>
    <x v="29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echnology/web"/>
    <n v="100"/>
    <n v="11.36"/>
    <x v="0"/>
    <x v="26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film &amp; video/animation"/>
    <n v="94.9"/>
    <n v="92.5"/>
    <x v="5"/>
    <x v="2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publishing/art books"/>
    <n v="75.37"/>
    <n v="202.85"/>
    <x v="1"/>
    <x v="3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echnology/web"/>
    <n v="64.459999999999994"/>
    <n v="26"/>
    <x v="0"/>
    <x v="2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echnology/web"/>
    <n v="115"/>
    <n v="46.05"/>
    <x v="0"/>
    <x v="2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food/food trucks"/>
    <n v="100.5"/>
    <n v="51"/>
    <x v="4"/>
    <x v="2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food/food trucks"/>
    <n v="93.77"/>
    <n v="31.58"/>
    <x v="4"/>
    <x v="29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plays"/>
    <n v="35.1"/>
    <n v="53.36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500"/>
    <n v="36.96"/>
    <x v="6"/>
    <x v="19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29"/>
    <n v="81.290000000000006"/>
    <x v="6"/>
    <x v="19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plays"/>
    <n v="0"/>
    <n v="20.079999999999998"/>
    <x v="6"/>
    <x v="11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film &amp; video/drama"/>
    <n v="0"/>
    <n v="88.25"/>
    <x v="5"/>
    <x v="1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echnology/web"/>
    <n v="17.5"/>
    <n v="53.44"/>
    <x v="0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film &amp; video/drama"/>
    <n v="174"/>
    <n v="39.869999999999997"/>
    <x v="5"/>
    <x v="1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film &amp; video/drama"/>
    <n v="50"/>
    <n v="145.16"/>
    <x v="5"/>
    <x v="1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echnology/web"/>
    <n v="5"/>
    <n v="23.33"/>
    <x v="0"/>
    <x v="26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echnology/web"/>
    <n v="1"/>
    <n v="64.38"/>
    <x v="0"/>
    <x v="2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games/video games"/>
    <n v="145.41"/>
    <n v="62.05"/>
    <x v="3"/>
    <x v="18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food/food trucks"/>
    <n v="205"/>
    <n v="66.13"/>
    <x v="4"/>
    <x v="29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food/food trucks"/>
    <n v="100.5"/>
    <n v="73.400000000000006"/>
    <x v="4"/>
    <x v="29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music/world music"/>
    <n v="55.06"/>
    <n v="99.5"/>
    <x v="7"/>
    <x v="37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publishing/translations"/>
    <n v="47.33"/>
    <n v="62.17"/>
    <x v="1"/>
    <x v="31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echnology/web"/>
    <n v="0"/>
    <n v="62.33"/>
    <x v="0"/>
    <x v="2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spaces"/>
    <n v="58.95"/>
    <n v="58.79"/>
    <x v="6"/>
    <x v="9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plays"/>
    <n v="0"/>
    <n v="45.35"/>
    <x v="6"/>
    <x v="11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1.5"/>
    <n v="41.94"/>
    <x v="6"/>
    <x v="19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plays"/>
    <n v="5"/>
    <n v="59.17"/>
    <x v="6"/>
    <x v="1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food/restaurants"/>
    <n v="50.56"/>
    <n v="200.49"/>
    <x v="4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film &amp; video/science fiction"/>
    <n v="41.67"/>
    <n v="83.97"/>
    <x v="5"/>
    <x v="2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film &amp; video/animation"/>
    <n v="53.29"/>
    <n v="57.26"/>
    <x v="5"/>
    <x v="23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film &amp; video/animation"/>
    <n v="70.23"/>
    <n v="58.06"/>
    <x v="5"/>
    <x v="2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echnology/web"/>
    <n v="43.42"/>
    <n v="186.8"/>
    <x v="0"/>
    <x v="2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music/jazz"/>
    <n v="199.18"/>
    <n v="74.12"/>
    <x v="7"/>
    <x v="33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photography/nature"/>
    <n v="78.52"/>
    <n v="30.71"/>
    <x v="2"/>
    <x v="38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food/food trucks"/>
    <n v="61.82"/>
    <n v="62.67"/>
    <x v="4"/>
    <x v="29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food/restaurants"/>
    <n v="50"/>
    <n v="121.36"/>
    <x v="4"/>
    <x v="4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food/food trucks"/>
    <n v="48.34"/>
    <n v="39.74"/>
    <x v="4"/>
    <x v="29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72"/>
    <x v="6"/>
    <x v="11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57"/>
    <n v="40.630000000000003"/>
    <x v="6"/>
    <x v="11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40.92"/>
    <n v="63"/>
    <x v="6"/>
    <x v="11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21.5"/>
    <n v="33.6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publishing/children's books"/>
    <n v="79.540000000000006"/>
    <n v="38.590000000000003"/>
    <x v="1"/>
    <x v="39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food/food trucks"/>
    <n v="72.38"/>
    <n v="155.94999999999999"/>
    <x v="4"/>
    <x v="29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64.63"/>
    <n v="43.2"/>
    <x v="6"/>
    <x v="1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publishing/fiction"/>
    <n v="38.57"/>
    <n v="15.15"/>
    <x v="1"/>
    <x v="3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film &amp; video/drama"/>
    <n v="107.57"/>
    <n v="83.57"/>
    <x v="5"/>
    <x v="10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music/jazz"/>
    <n v="27.5"/>
    <n v="140"/>
    <x v="7"/>
    <x v="33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photography/places"/>
    <n v="70.459999999999994"/>
    <n v="80.87"/>
    <x v="2"/>
    <x v="34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photography/photobooks"/>
    <n v="178.57"/>
    <n v="53.85"/>
    <x v="2"/>
    <x v="3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games/video games"/>
    <n v="62.63"/>
    <n v="30.93"/>
    <x v="3"/>
    <x v="18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food/food trucks"/>
    <n v="75"/>
    <n v="67.959999999999994"/>
    <x v="4"/>
    <x v="29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food/food trucks"/>
    <n v="58.9"/>
    <n v="27.14"/>
    <x v="4"/>
    <x v="29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food/food trucks"/>
    <n v="139.56"/>
    <n v="110.87"/>
    <x v="4"/>
    <x v="29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food/food trucks"/>
    <n v="70"/>
    <n v="106.84"/>
    <x v="4"/>
    <x v="29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spaces"/>
    <n v="57.39"/>
    <n v="105.52"/>
    <x v="6"/>
    <x v="9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musical"/>
    <n v="40"/>
    <n v="132.96"/>
    <x v="6"/>
    <x v="19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musical"/>
    <n v="64.290000000000006"/>
    <n v="51.92"/>
    <x v="6"/>
    <x v="19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musical"/>
    <n v="120.12"/>
    <n v="310"/>
    <x v="6"/>
    <x v="1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musical"/>
    <n v="1008.24"/>
    <n v="26.02"/>
    <x v="6"/>
    <x v="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film &amp; video/animation"/>
    <n v="63.28"/>
    <n v="105"/>
    <x v="5"/>
    <x v="23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publishing/translations"/>
    <n v="21.67"/>
    <n v="86.23"/>
    <x v="1"/>
    <x v="3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echnology/web"/>
    <n v="25.65"/>
    <n v="114.55"/>
    <x v="0"/>
    <x v="2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publishing/translations"/>
    <n v="47.7"/>
    <n v="47.66"/>
    <x v="1"/>
    <x v="31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publishing/translations"/>
    <n v="56.05"/>
    <n v="72.89"/>
    <x v="1"/>
    <x v="31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echnology/web"/>
    <n v="81.319999999999993"/>
    <n v="49.55"/>
    <x v="0"/>
    <x v="2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film &amp; video/drama"/>
    <n v="70.17"/>
    <n v="25.4"/>
    <x v="5"/>
    <x v="10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film &amp; video/animation"/>
    <n v="23.63"/>
    <n v="62.59"/>
    <x v="5"/>
    <x v="23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journalism/audio"/>
    <n v="188.56"/>
    <n v="61.06"/>
    <x v="8"/>
    <x v="3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musical"/>
    <n v="49.51"/>
    <n v="60.06"/>
    <x v="6"/>
    <x v="1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echnology/wearables"/>
    <n v="75.459999999999994"/>
    <n v="72.400000000000006"/>
    <x v="0"/>
    <x v="1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film &amp; video/drama"/>
    <n v="9.5"/>
    <n v="100"/>
    <x v="5"/>
    <x v="10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film &amp; video/drama"/>
    <n v="35.5"/>
    <n v="51.67"/>
    <x v="5"/>
    <x v="1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film &amp; video/animation"/>
    <n v="10"/>
    <n v="32.75"/>
    <x v="5"/>
    <x v="2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film &amp; video/animation"/>
    <n v="13"/>
    <n v="0"/>
    <x v="5"/>
    <x v="23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film &amp; video/animation"/>
    <n v="89.4"/>
    <n v="61"/>
    <x v="5"/>
    <x v="23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echnology/web"/>
    <n v="25"/>
    <n v="10"/>
    <x v="0"/>
    <x v="2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echnology/web"/>
    <n v="1"/>
    <n v="10"/>
    <x v="0"/>
    <x v="2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echnology/web"/>
    <n v="65"/>
    <n v="37.5"/>
    <x v="0"/>
    <x v="2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journalism/audio"/>
    <n v="10"/>
    <n v="45"/>
    <x v="8"/>
    <x v="3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journalism/audio"/>
    <n v="1"/>
    <n v="100.63"/>
    <x v="8"/>
    <x v="3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games/video games"/>
    <n v="81.540000000000006"/>
    <n v="25.57"/>
    <x v="3"/>
    <x v="18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food/food trucks"/>
    <n v="100"/>
    <n v="0"/>
    <x v="4"/>
    <x v="29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publishing/translations"/>
    <n v="1"/>
    <n v="25"/>
    <x v="1"/>
    <x v="31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publishing/fiction"/>
    <n v="0"/>
    <n v="0"/>
    <x v="1"/>
    <x v="3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music/faith"/>
    <n v="20"/>
    <n v="0"/>
    <x v="7"/>
    <x v="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music/faith"/>
    <n v="46.43"/>
    <n v="10"/>
    <x v="7"/>
    <x v="14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games/mobile games"/>
    <n v="5.5"/>
    <n v="202"/>
    <x v="3"/>
    <x v="28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echnology/web"/>
    <n v="50.2"/>
    <n v="25"/>
    <x v="0"/>
    <x v="2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echnology/web"/>
    <n v="10"/>
    <n v="99.54"/>
    <x v="0"/>
    <x v="26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food/food trucks"/>
    <n v="30.13"/>
    <n v="75"/>
    <x v="4"/>
    <x v="29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food/food trucks"/>
    <n v="150"/>
    <n v="215.25"/>
    <x v="4"/>
    <x v="29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food/restaurants"/>
    <n v="13.33"/>
    <n v="120.55"/>
    <x v="4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food/food trucks"/>
    <n v="0"/>
    <n v="37.67"/>
    <x v="4"/>
    <x v="29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food/food trucks"/>
    <n v="0"/>
    <n v="172.23"/>
    <x v="4"/>
    <x v="29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food/food trucks"/>
    <n v="0"/>
    <n v="111.11"/>
    <x v="4"/>
    <x v="29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food/food trucks"/>
    <n v="0"/>
    <n v="25.46"/>
    <x v="4"/>
    <x v="29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publishing/children's books"/>
    <n v="44.76"/>
    <n v="267.64999999999998"/>
    <x v="1"/>
    <x v="39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plays"/>
    <n v="88.64"/>
    <n v="75.959999999999994"/>
    <x v="6"/>
    <x v="11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spaces"/>
    <n v="10"/>
    <n v="59.04"/>
    <x v="6"/>
    <x v="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50.11"/>
    <x v="6"/>
    <x v="19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57.65"/>
    <n v="55.5"/>
    <x v="6"/>
    <x v="19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plays"/>
    <n v="25"/>
    <n v="166.67"/>
    <x v="6"/>
    <x v="1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plays"/>
    <n v="0"/>
    <n v="47.43"/>
    <x v="6"/>
    <x v="11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plays"/>
    <n v="0"/>
    <n v="64.94"/>
    <x v="6"/>
    <x v="11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plays"/>
    <n v="0"/>
    <n v="55.56"/>
    <x v="6"/>
    <x v="11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plays"/>
    <n v="0"/>
    <n v="74.22"/>
    <x v="6"/>
    <x v="11"/>
  </r>
  <r>
    <n v="3886"/>
    <s v="a (Canceled)"/>
    <n v="1"/>
    <x v="3"/>
    <n v="0"/>
    <x v="1"/>
    <x v="2"/>
    <s v="AUD"/>
    <n v="1418275702"/>
    <n v="1415683702"/>
    <b v="0"/>
    <n v="0"/>
    <b v="0"/>
    <s v="food/food trucks"/>
    <n v="0"/>
    <n v="106.93"/>
    <x v="4"/>
    <x v="29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echnology/web"/>
    <n v="17.5"/>
    <n v="41.7"/>
    <x v="0"/>
    <x v="26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food/food trucks"/>
    <n v="38.71"/>
    <n v="74.239999999999995"/>
    <x v="4"/>
    <x v="29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spaces"/>
    <n v="13.11"/>
    <n v="73.33"/>
    <x v="6"/>
    <x v="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315.5"/>
    <n v="100"/>
    <x v="6"/>
    <x v="11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publishing/translations"/>
    <n v="37.14"/>
    <n v="38.42"/>
    <x v="1"/>
    <x v="3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166.97"/>
    <x v="6"/>
    <x v="11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photography/photobooks"/>
    <n v="128.27000000000001"/>
    <n v="94.91"/>
    <x v="2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film &amp; video/drama"/>
    <n v="47.27"/>
    <n v="100"/>
    <x v="5"/>
    <x v="1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games/mobile games"/>
    <n v="50"/>
    <n v="143.21"/>
    <x v="3"/>
    <x v="2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food/food trucks"/>
    <n v="42.5"/>
    <n v="90.82"/>
    <x v="4"/>
    <x v="29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food/food trucks"/>
    <n v="44"/>
    <n v="48.54"/>
    <x v="4"/>
    <x v="29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food/food trucks"/>
    <n v="50.88"/>
    <n v="70.03"/>
    <x v="4"/>
    <x v="29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publishing/children's books"/>
    <n v="62.5"/>
    <n v="135.63"/>
    <x v="1"/>
    <x v="3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27"/>
    <n v="100"/>
    <x v="6"/>
    <x v="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musical"/>
    <n v="25"/>
    <n v="94.9"/>
    <x v="6"/>
    <x v="1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7.26"/>
    <n v="75.37"/>
    <x v="6"/>
    <x v="11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film &amp; video/animation"/>
    <n v="0"/>
    <n v="64.459999999999994"/>
    <x v="5"/>
    <x v="2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echnology/web"/>
    <n v="1.5"/>
    <n v="11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echnology/web"/>
    <n v="24.71"/>
    <n v="100.5"/>
    <x v="0"/>
    <x v="2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film &amp; video/animation"/>
    <n v="63.13"/>
    <n v="93.77"/>
    <x v="5"/>
    <x v="23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film &amp; video/science fiction"/>
    <n v="38.25"/>
    <n v="35.1"/>
    <x v="5"/>
    <x v="21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film &amp; video/animation"/>
    <n v="16.25"/>
    <n v="500"/>
    <x v="5"/>
    <x v="23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film &amp; video/animation"/>
    <n v="33.75"/>
    <n v="29"/>
    <x v="5"/>
    <x v="2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music/jazz"/>
    <n v="61.67"/>
    <n v="0"/>
    <x v="7"/>
    <x v="33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music/faith"/>
    <n v="83.14"/>
    <n v="0"/>
    <x v="7"/>
    <x v="14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food/restaurants"/>
    <n v="1"/>
    <n v="17.5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42.86000000000001"/>
    <n v="174"/>
    <x v="6"/>
    <x v="1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food/food trucks"/>
    <n v="33.67"/>
    <n v="50"/>
    <x v="4"/>
    <x v="29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film &amp; video/animation"/>
    <n v="5"/>
    <n v="5"/>
    <x v="5"/>
    <x v="23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music/jazz"/>
    <n v="0"/>
    <n v="1"/>
    <x v="7"/>
    <x v="33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food/food trucks"/>
    <n v="10"/>
    <n v="145.41"/>
    <x v="4"/>
    <x v="29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photography/people"/>
    <n v="40"/>
    <n v="205"/>
    <x v="2"/>
    <x v="3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film &amp; video/drama"/>
    <n v="30"/>
    <n v="100.5"/>
    <x v="5"/>
    <x v="1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film &amp; video/drama"/>
    <n v="45"/>
    <n v="55.06"/>
    <x v="5"/>
    <x v="1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film &amp; video/animation"/>
    <n v="0"/>
    <n v="47.33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food/food trucks"/>
    <n v="10.17"/>
    <n v="0"/>
    <x v="4"/>
    <x v="29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publishing/translations"/>
    <n v="81.41"/>
    <n v="58.95"/>
    <x v="1"/>
    <x v="3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photography/nature"/>
    <n v="57.25"/>
    <n v="0"/>
    <x v="2"/>
    <x v="38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music/faith"/>
    <n v="5"/>
    <n v="1.5"/>
    <x v="7"/>
    <x v="14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food/food trucks"/>
    <n v="15"/>
    <n v="5"/>
    <x v="4"/>
    <x v="29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2.5"/>
    <n v="50.56"/>
    <x v="6"/>
    <x v="11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publishing/children's books"/>
    <n v="93"/>
    <n v="41.67"/>
    <x v="1"/>
    <x v="39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film &amp; video/science fiction"/>
    <n v="32.36"/>
    <n v="53.29"/>
    <x v="5"/>
    <x v="21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music/jazz"/>
    <n v="0"/>
    <n v="70.23"/>
    <x v="7"/>
    <x v="33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music/faith"/>
    <n v="0"/>
    <n v="43.42"/>
    <x v="7"/>
    <x v="14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echnology/web"/>
    <n v="1"/>
    <n v="199.18"/>
    <x v="0"/>
    <x v="2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91.83"/>
    <n v="78.52"/>
    <x v="6"/>
    <x v="11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musical"/>
    <n v="45.83"/>
    <n v="61.82"/>
    <x v="6"/>
    <x v="1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57.17"/>
    <n v="50"/>
    <x v="6"/>
    <x v="11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food/food trucks"/>
    <n v="0"/>
    <n v="48.34"/>
    <x v="4"/>
    <x v="29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film &amp; video/science fiction"/>
    <n v="248.5"/>
    <n v="107.25"/>
    <x v="5"/>
    <x v="21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film &amp; video/science fiction"/>
    <n v="79.400000000000006"/>
    <n v="57"/>
    <x v="5"/>
    <x v="21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film &amp; video/drama"/>
    <n v="5"/>
    <n v="40.92"/>
    <x v="5"/>
    <x v="1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film &amp; video/drama"/>
    <n v="5.5"/>
    <n v="21.5"/>
    <x v="5"/>
    <x v="1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film &amp; video/animation"/>
    <n v="25"/>
    <n v="79.540000000000006"/>
    <x v="5"/>
    <x v="23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film &amp; video/animation"/>
    <n v="0"/>
    <n v="72.38"/>
    <x v="5"/>
    <x v="23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echnology/web"/>
    <n v="137.08000000000001"/>
    <n v="64.63"/>
    <x v="0"/>
    <x v="2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echnology/web"/>
    <n v="0"/>
    <n v="38.57"/>
    <x v="0"/>
    <x v="2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echnology/web"/>
    <n v="5"/>
    <n v="107.57"/>
    <x v="0"/>
    <x v="2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publishing/fiction"/>
    <n v="39"/>
    <n v="27.5"/>
    <x v="1"/>
    <x v="3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music/jazz"/>
    <n v="50.5"/>
    <n v="70.459999999999994"/>
    <x v="7"/>
    <x v="33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echnology/wearables"/>
    <n v="0"/>
    <n v="178.57"/>
    <x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games/mobile games"/>
    <n v="49.28"/>
    <n v="62.63"/>
    <x v="3"/>
    <x v="28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music/world music"/>
    <n v="25"/>
    <n v="75"/>
    <x v="7"/>
    <x v="37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publishing/translations"/>
    <n v="1"/>
    <n v="58.9"/>
    <x v="1"/>
    <x v="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publishing/fiction"/>
    <n v="25"/>
    <n v="139.56"/>
    <x v="1"/>
    <x v="3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music/faith"/>
    <n v="0"/>
    <n v="70"/>
    <x v="7"/>
    <x v="14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music/faith"/>
    <n v="0"/>
    <n v="57.39"/>
    <x v="7"/>
    <x v="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echnology/web"/>
    <n v="53.13"/>
    <n v="40"/>
    <x v="0"/>
    <x v="2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food/restaurants"/>
    <n v="0"/>
    <n v="64.290000000000006"/>
    <x v="4"/>
    <x v="4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publishing/children's books"/>
    <n v="7"/>
    <n v="120.12"/>
    <x v="1"/>
    <x v="39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musical"/>
    <n v="40.06"/>
    <n v="1008.24"/>
    <x v="6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"/>
    <n v="63.28"/>
    <x v="6"/>
    <x v="11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1.25"/>
    <n v="21.67"/>
    <x v="6"/>
    <x v="11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publishing/translations"/>
    <n v="10.5"/>
    <n v="25.65"/>
    <x v="1"/>
    <x v="3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15"/>
    <n v="47.7"/>
    <x v="6"/>
    <x v="11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journalism/audio"/>
    <n v="0"/>
    <n v="56.05"/>
    <x v="8"/>
    <x v="30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echnology/web"/>
    <n v="42"/>
    <n v="81.319999999999993"/>
    <x v="0"/>
    <x v="2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film &amp; video/science fiction"/>
    <n v="71.25"/>
    <n v="70.17"/>
    <x v="5"/>
    <x v="21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publishing/fiction"/>
    <n v="22.5"/>
    <n v="23.63"/>
    <x v="1"/>
    <x v="35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journalism/audio"/>
    <n v="41"/>
    <n v="188.56"/>
    <x v="8"/>
    <x v="30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games/mobile games"/>
    <n v="47.91"/>
    <n v="49.51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publishing/translations"/>
    <n v="35.17"/>
    <n v="75.459999999999994"/>
    <x v="1"/>
    <x v="31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publishing/art books"/>
    <n v="5.5"/>
    <n v="9.5"/>
    <x v="1"/>
    <x v="3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music/faith"/>
    <n v="22.67"/>
    <n v="35.5"/>
    <x v="7"/>
    <x v="14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echnology/web"/>
    <n v="26.38"/>
    <n v="10"/>
    <x v="0"/>
    <x v="2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publishing/children's books"/>
    <n v="105.54"/>
    <n v="13"/>
    <x v="1"/>
    <x v="39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musical"/>
    <n v="29.09"/>
    <n v="89.4"/>
    <x v="6"/>
    <x v="19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25"/>
    <x v="6"/>
    <x v="11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publishing/fiction"/>
    <n v="62"/>
    <n v="1"/>
    <x v="1"/>
    <x v="35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journalism/audio"/>
    <n v="217.5"/>
    <n v="65"/>
    <x v="8"/>
    <x v="3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photography/nature"/>
    <n v="26.75"/>
    <n v="10"/>
    <x v="2"/>
    <x v="3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music/jazz"/>
    <n v="18.329999999999998"/>
    <n v="1"/>
    <x v="7"/>
    <x v="33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publishing/children's books"/>
    <n v="64.290000000000006"/>
    <n v="81.540000000000006"/>
    <x v="1"/>
    <x v="39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games/video games"/>
    <n v="175"/>
    <n v="100"/>
    <x v="3"/>
    <x v="18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photography/people"/>
    <n v="34"/>
    <n v="1"/>
    <x v="2"/>
    <x v="3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film &amp; video/science fiction"/>
    <n v="84.28"/>
    <n v="0"/>
    <x v="5"/>
    <x v="21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film &amp; video/drama"/>
    <n v="9.5"/>
    <n v="20"/>
    <x v="5"/>
    <x v="1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film &amp; video/animation"/>
    <n v="33.74"/>
    <n v="46.43"/>
    <x v="5"/>
    <x v="23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music/indie rock"/>
    <n v="37.54"/>
    <n v="5.5"/>
    <x v="7"/>
    <x v="12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journalism/audio"/>
    <n v="11.62"/>
    <n v="50.2"/>
    <x v="8"/>
    <x v="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games/mobile games"/>
    <n v="8"/>
    <n v="10"/>
    <x v="3"/>
    <x v="2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music/faith"/>
    <n v="0"/>
    <n v="30.13"/>
    <x v="7"/>
    <x v="14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music/faith"/>
    <n v="23"/>
    <n v="150"/>
    <x v="7"/>
    <x v="14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photography/photobooks"/>
    <n v="100"/>
    <n v="13.33"/>
    <x v="2"/>
    <x v="3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echnology/web"/>
    <n v="60.11"/>
    <n v="0"/>
    <x v="0"/>
    <x v="2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food/food trucks"/>
    <n v="3"/>
    <n v="0"/>
    <x v="4"/>
    <x v="29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food/food trucks"/>
    <n v="5"/>
    <n v="0"/>
    <x v="4"/>
    <x v="29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17.5"/>
    <n v="0"/>
    <x v="6"/>
    <x v="11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spaces"/>
    <n v="29.24"/>
    <n v="44.76"/>
    <x v="6"/>
    <x v="9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musical"/>
    <n v="0"/>
    <n v="88.64"/>
    <x v="6"/>
    <x v="19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musical"/>
    <n v="59.58"/>
    <n v="10"/>
    <x v="6"/>
    <x v="1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82.57"/>
    <n v="0"/>
    <x v="6"/>
    <x v="11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0"/>
    <n v="57.65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2.36"/>
    <n v="25"/>
    <x v="6"/>
    <x v="11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5.75"/>
    <n v="0"/>
    <x v="6"/>
    <x v="1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music/jazz"/>
    <n v="100.5"/>
    <n v="0"/>
    <x v="7"/>
    <x v="33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1"/>
    <n v="0"/>
    <x v="6"/>
    <x v="11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echnology/web"/>
    <n v="20"/>
    <n v="0"/>
    <x v="0"/>
    <x v="2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publishing/fiction"/>
    <n v="2"/>
    <n v="0"/>
    <x v="1"/>
    <x v="3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music/jazz"/>
    <n v="5"/>
    <n v="17.5"/>
    <x v="7"/>
    <x v="3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journalism/audio"/>
    <n v="15"/>
    <n v="38.71"/>
    <x v="8"/>
    <x v="3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journalism/audio"/>
    <n v="25"/>
    <n v="13.11"/>
    <x v="8"/>
    <x v="3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music/world music"/>
    <n v="45.84"/>
    <n v="315.5"/>
    <x v="7"/>
    <x v="37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music/world music"/>
    <n v="4.75"/>
    <n v="37.14"/>
    <x v="7"/>
    <x v="37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echnology/wearables"/>
    <n v="0"/>
    <n v="0"/>
    <x v="0"/>
    <x v="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echnology/web"/>
    <n v="13"/>
    <n v="128.27000000000001"/>
    <x v="0"/>
    <x v="2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publishing/fiction"/>
    <n v="0"/>
    <n v="47.27"/>
    <x v="1"/>
    <x v="35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publishing/fiction"/>
    <n v="1"/>
    <n v="50"/>
    <x v="1"/>
    <x v="35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0"/>
    <n v="42.5"/>
    <x v="6"/>
    <x v="11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film &amp; video/animation"/>
    <n v="52.5"/>
    <n v="44"/>
    <x v="5"/>
    <x v="23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music/world music"/>
    <n v="32.5"/>
    <n v="50.88"/>
    <x v="7"/>
    <x v="3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publishing/fiction"/>
    <n v="7.25"/>
    <n v="62.5"/>
    <x v="1"/>
    <x v="35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publishing/fiction"/>
    <n v="33.33"/>
    <n v="27"/>
    <x v="1"/>
    <x v="35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music/faith"/>
    <n v="62.5"/>
    <n v="25"/>
    <x v="7"/>
    <x v="14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photography/people"/>
    <n v="63.56"/>
    <n v="47.26"/>
    <x v="2"/>
    <x v="3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games/video games"/>
    <n v="0"/>
    <n v="0"/>
    <x v="3"/>
    <x v="18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echnology/web"/>
    <n v="10"/>
    <n v="1.5"/>
    <x v="0"/>
    <x v="2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echnology/web"/>
    <n v="62.5"/>
    <n v="24.71"/>
    <x v="0"/>
    <x v="2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63.13"/>
    <x v="6"/>
    <x v="1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30.71"/>
    <n v="38.25"/>
    <x v="6"/>
    <x v="1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publishing/children's books"/>
    <n v="51"/>
    <n v="16.25"/>
    <x v="1"/>
    <x v="39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publishing/art books"/>
    <n v="0"/>
    <n v="33.75"/>
    <x v="1"/>
    <x v="32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echnology/wearables"/>
    <n v="66.67"/>
    <n v="61.67"/>
    <x v="0"/>
    <x v="1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film &amp; video/drama"/>
    <n v="0"/>
    <n v="83.14"/>
    <x v="5"/>
    <x v="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film &amp; video/drama"/>
    <n v="59"/>
    <n v="1"/>
    <x v="5"/>
    <x v="1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film &amp; video/animation"/>
    <n v="65.34"/>
    <n v="142.86000000000001"/>
    <x v="5"/>
    <x v="2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echnology/web"/>
    <n v="100"/>
    <n v="33.67"/>
    <x v="0"/>
    <x v="2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music/jazz"/>
    <n v="147.4"/>
    <n v="5"/>
    <x v="7"/>
    <x v="3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publishing/translations"/>
    <n v="166.06"/>
    <n v="0"/>
    <x v="1"/>
    <x v="31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publishing/fiction"/>
    <n v="40"/>
    <n v="10"/>
    <x v="1"/>
    <x v="35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photography/places"/>
    <n v="75.25"/>
    <n v="40"/>
    <x v="2"/>
    <x v="34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photography/photobooks"/>
    <n v="60"/>
    <n v="30"/>
    <x v="2"/>
    <x v="3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echnology/web"/>
    <n v="1250"/>
    <n v="45"/>
    <x v="0"/>
    <x v="2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10.5"/>
    <n v="0"/>
    <x v="6"/>
    <x v="11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7"/>
    <n v="10.17"/>
    <x v="6"/>
    <x v="1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musical"/>
    <n v="0"/>
    <n v="81.41"/>
    <x v="6"/>
    <x v="19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56.25"/>
    <n v="57.25"/>
    <x v="6"/>
    <x v="11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music/jazz"/>
    <n v="1"/>
    <n v="5"/>
    <x v="7"/>
    <x v="3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film &amp; video/science fiction"/>
    <n v="38.33"/>
    <n v="15"/>
    <x v="5"/>
    <x v="21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echnology/wearables"/>
    <n v="27.5"/>
    <n v="12.5"/>
    <x v="0"/>
    <x v="1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photography/places"/>
    <n v="32.979999999999997"/>
    <n v="93"/>
    <x v="2"/>
    <x v="34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photography/places"/>
    <n v="16"/>
    <n v="32.36"/>
    <x v="2"/>
    <x v="34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1"/>
    <n v="0"/>
    <x v="6"/>
    <x v="1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6"/>
    <x v="11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86.62"/>
    <n v="1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food/restaurants"/>
    <n v="55"/>
    <n v="91.83"/>
    <x v="4"/>
    <x v="4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film &amp; video/drama"/>
    <n v="0"/>
    <n v="45.83"/>
    <x v="5"/>
    <x v="1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journalism/audio"/>
    <n v="41.95"/>
    <n v="57.17"/>
    <x v="8"/>
    <x v="30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games/video games"/>
    <n v="88.33"/>
    <n v="0"/>
    <x v="3"/>
    <x v="18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film &amp; video/drama"/>
    <n v="129.16999999999999"/>
    <n v="248.5"/>
    <x v="5"/>
    <x v="1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film &amp; video/drama"/>
    <n v="23.75"/>
    <n v="79.400000000000006"/>
    <x v="5"/>
    <x v="1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film &amp; video/animation"/>
    <n v="35.71"/>
    <n v="5"/>
    <x v="5"/>
    <x v="2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film &amp; video/animation"/>
    <n v="57"/>
    <n v="5.5"/>
    <x v="5"/>
    <x v="23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music/indie rock"/>
    <n v="0"/>
    <n v="25"/>
    <x v="7"/>
    <x v="1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journalism/audio"/>
    <n v="163.33000000000001"/>
    <n v="0"/>
    <x v="8"/>
    <x v="3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publishing/translations"/>
    <n v="15"/>
    <n v="137.08000000000001"/>
    <x v="1"/>
    <x v="3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photography/nature"/>
    <n v="64.17"/>
    <n v="0"/>
    <x v="2"/>
    <x v="38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music/faith"/>
    <n v="6.75"/>
    <n v="5"/>
    <x v="7"/>
    <x v="14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echnology/web"/>
    <n v="25"/>
    <n v="39"/>
    <x v="0"/>
    <x v="2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echnology/web"/>
    <n v="179.12"/>
    <n v="50.5"/>
    <x v="0"/>
    <x v="2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food/food trucks"/>
    <n v="34.950000000000003"/>
    <n v="0"/>
    <x v="4"/>
    <x v="29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3.08"/>
    <n v="49.28"/>
    <x v="6"/>
    <x v="11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27.5"/>
    <n v="25"/>
    <x v="6"/>
    <x v="11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publishing/translations"/>
    <n v="0"/>
    <n v="1"/>
    <x v="1"/>
    <x v="3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echnology/wearables"/>
    <n v="2"/>
    <n v="25"/>
    <x v="0"/>
    <x v="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echnology/web"/>
    <n v="18.5"/>
    <n v="0"/>
    <x v="0"/>
    <x v="2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photography/nature"/>
    <n v="35"/>
    <n v="0"/>
    <x v="2"/>
    <x v="38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44.31"/>
    <n v="53.13"/>
    <x v="6"/>
    <x v="11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6"/>
    <x v="11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222.5"/>
    <n v="7"/>
    <x v="6"/>
    <x v="11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musical"/>
    <n v="0"/>
    <n v="40.06"/>
    <x v="6"/>
    <x v="19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film &amp; video/science fiction"/>
    <n v="5"/>
    <n v="24.33"/>
    <x v="5"/>
    <x v="2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11.25"/>
    <x v="6"/>
    <x v="11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29.17"/>
    <n v="10.5"/>
    <x v="6"/>
    <x v="11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film &amp; video/animation"/>
    <n v="1.5"/>
    <n v="15"/>
    <x v="5"/>
    <x v="23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games/video games"/>
    <n v="126.5"/>
    <n v="0"/>
    <x v="3"/>
    <x v="18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10"/>
    <n v="42"/>
    <x v="6"/>
    <x v="11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photography/places"/>
    <n v="10"/>
    <n v="71.25"/>
    <x v="2"/>
    <x v="34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echnology/web"/>
    <n v="9.4"/>
    <n v="22.5"/>
    <x v="0"/>
    <x v="2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music/jazz"/>
    <n v="0"/>
    <n v="41"/>
    <x v="7"/>
    <x v="33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journalism/audio"/>
    <n v="72"/>
    <n v="47.91"/>
    <x v="8"/>
    <x v="3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games/mobile games"/>
    <n v="30"/>
    <n v="35.17"/>
    <x v="3"/>
    <x v="28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photography/places"/>
    <n v="10.67"/>
    <n v="5.5"/>
    <x v="2"/>
    <x v="34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musical"/>
    <n v="25.5"/>
    <n v="22.67"/>
    <x v="6"/>
    <x v="1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20"/>
    <n v="26.38"/>
    <x v="6"/>
    <x v="11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15"/>
    <n v="105.54"/>
    <x v="6"/>
    <x v="1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film &amp; video/animation"/>
    <n v="91.25"/>
    <n v="29.09"/>
    <x v="5"/>
    <x v="23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film &amp; video/animation"/>
    <n v="800"/>
    <n v="0"/>
    <x v="5"/>
    <x v="2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echnology/web"/>
    <n v="80"/>
    <n v="62"/>
    <x v="0"/>
    <x v="2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echnology/web"/>
    <n v="0"/>
    <n v="217.5"/>
    <x v="0"/>
    <x v="2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spaces"/>
    <n v="0"/>
    <n v="26.75"/>
    <x v="6"/>
    <x v="9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50"/>
    <n v="18.329999999999998"/>
    <x v="6"/>
    <x v="11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games/mobile games"/>
    <n v="0"/>
    <n v="64.290000000000006"/>
    <x v="3"/>
    <x v="2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175"/>
    <x v="6"/>
    <x v="11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echnology/web"/>
    <n v="22.83"/>
    <n v="34"/>
    <x v="0"/>
    <x v="2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6.670000000000002"/>
    <n v="84.28"/>
    <x v="6"/>
    <x v="1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film &amp; video/drama"/>
    <n v="45.79"/>
    <n v="9.5"/>
    <x v="5"/>
    <x v="1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echnology/web"/>
    <n v="383.33"/>
    <n v="33.74"/>
    <x v="0"/>
    <x v="2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106.97"/>
    <n v="37.54"/>
    <x v="6"/>
    <x v="11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echnology/web"/>
    <n v="10.25"/>
    <n v="11.62"/>
    <x v="0"/>
    <x v="2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games/video games"/>
    <n v="59"/>
    <n v="8"/>
    <x v="3"/>
    <x v="18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games/mobile games"/>
    <n v="0"/>
    <n v="0"/>
    <x v="3"/>
    <x v="28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journalism/audio"/>
    <n v="14.33"/>
    <n v="23"/>
    <x v="8"/>
    <x v="3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photography/places"/>
    <n v="15.67"/>
    <n v="100"/>
    <x v="2"/>
    <x v="34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photography/nature"/>
    <n v="1"/>
    <n v="60.11"/>
    <x v="2"/>
    <x v="38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food/food trucks"/>
    <n v="1"/>
    <n v="3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FAC865-8247-4AE7-891B-220B42EEB7C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66E751-1DF1-46E8-8E39-0C579DDD498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F88A7-AC60-4CC4-BC97-E9494D8273A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5" zoomScaleNormal="95" workbookViewId="0">
      <selection activeCell="R33" sqref="R3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42578125" style="16" bestFit="1" customWidth="1"/>
    <col min="5" max="5" width="16.42578125" style="1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24.28515625" bestFit="1" customWidth="1"/>
    <col min="15" max="15" width="16.85546875" bestFit="1" customWidth="1"/>
    <col min="16" max="16" width="15.85546875" bestFit="1" customWidth="1"/>
    <col min="17" max="17" width="15" bestFit="1" customWidth="1"/>
    <col min="18" max="18" width="14.85546875" bestFit="1" customWidth="1"/>
    <col min="19" max="19" width="21.5703125" style="11" customWidth="1"/>
    <col min="20" max="20" width="20.42578125" style="11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4" t="s">
        <v>8216</v>
      </c>
      <c r="E1" s="1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8380</v>
      </c>
      <c r="O1" s="1" t="s">
        <v>8381</v>
      </c>
      <c r="P1" s="1" t="s">
        <v>8305</v>
      </c>
      <c r="Q1" s="5" t="s">
        <v>8382</v>
      </c>
      <c r="R1" s="1" t="s">
        <v>8383</v>
      </c>
      <c r="S1" s="10" t="s">
        <v>8361</v>
      </c>
      <c r="T1" s="10" t="s">
        <v>8362</v>
      </c>
      <c r="U1" s="10" t="s">
        <v>8375</v>
      </c>
    </row>
    <row r="2" spans="1:21" ht="60" x14ac:dyDescent="0.25">
      <c r="A2">
        <v>0</v>
      </c>
      <c r="B2" s="3" t="s">
        <v>2</v>
      </c>
      <c r="C2" s="3" t="s">
        <v>4111</v>
      </c>
      <c r="D2" s="16">
        <v>8500</v>
      </c>
      <c r="E2" s="1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6" t="s">
        <v>8306</v>
      </c>
      <c r="R2" t="s">
        <v>8307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16">
        <v>10275</v>
      </c>
      <c r="E3" s="1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6" t="s">
        <v>8306</v>
      </c>
      <c r="R3" t="s">
        <v>8307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16">
        <v>500</v>
      </c>
      <c r="E4" s="1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6" t="s">
        <v>8306</v>
      </c>
      <c r="R4" t="s">
        <v>8307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16">
        <v>10000</v>
      </c>
      <c r="E5" s="1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6" t="s">
        <v>8306</v>
      </c>
      <c r="R5" t="s">
        <v>8307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16">
        <v>44000</v>
      </c>
      <c r="E6" s="1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6" t="s">
        <v>8306</v>
      </c>
      <c r="R6" t="s">
        <v>8307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16">
        <v>3999</v>
      </c>
      <c r="E7" s="1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6" t="s">
        <v>8306</v>
      </c>
      <c r="R7" t="s">
        <v>8307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16">
        <v>8000</v>
      </c>
      <c r="E8" s="1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6" t="s">
        <v>8306</v>
      </c>
      <c r="R8" t="s">
        <v>8307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16">
        <v>9000</v>
      </c>
      <c r="E9" s="1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6" t="s">
        <v>8306</v>
      </c>
      <c r="R9" t="s">
        <v>8307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16">
        <v>3500</v>
      </c>
      <c r="E10" s="1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6" t="s">
        <v>8306</v>
      </c>
      <c r="R10" t="s">
        <v>8307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16">
        <v>500</v>
      </c>
      <c r="E11" s="1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6" t="s">
        <v>8306</v>
      </c>
      <c r="R11" t="s">
        <v>8307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16">
        <v>3000</v>
      </c>
      <c r="E12" s="1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6" t="s">
        <v>8306</v>
      </c>
      <c r="R12" t="s">
        <v>8307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16">
        <v>5000</v>
      </c>
      <c r="E13" s="1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6" t="s">
        <v>8306</v>
      </c>
      <c r="R13" t="s">
        <v>8307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16">
        <v>30000</v>
      </c>
      <c r="E14" s="1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6" t="s">
        <v>8306</v>
      </c>
      <c r="R14" t="s">
        <v>8307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16">
        <v>3500</v>
      </c>
      <c r="E15" s="1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6" t="s">
        <v>8306</v>
      </c>
      <c r="R15" t="s">
        <v>8307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16">
        <v>6000</v>
      </c>
      <c r="E16" s="1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6" t="s">
        <v>8306</v>
      </c>
      <c r="R16" t="s">
        <v>8307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16">
        <v>2000</v>
      </c>
      <c r="E17" s="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6" t="s">
        <v>8306</v>
      </c>
      <c r="R17" t="s">
        <v>8307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16">
        <v>12000</v>
      </c>
      <c r="E18" s="1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6" t="s">
        <v>8306</v>
      </c>
      <c r="R18" t="s">
        <v>8307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16">
        <v>1500</v>
      </c>
      <c r="E19" s="1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6" t="s">
        <v>8306</v>
      </c>
      <c r="R19" t="s">
        <v>8307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16">
        <v>30000</v>
      </c>
      <c r="E20" s="1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6" t="s">
        <v>8306</v>
      </c>
      <c r="R20" t="s">
        <v>8307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16">
        <v>850</v>
      </c>
      <c r="E21" s="1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6" t="s">
        <v>8306</v>
      </c>
      <c r="R21" t="s">
        <v>8307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16">
        <v>2000</v>
      </c>
      <c r="E22" s="1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6" t="s">
        <v>8306</v>
      </c>
      <c r="R22" t="s">
        <v>8307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16">
        <v>18500</v>
      </c>
      <c r="E23" s="1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6" t="s">
        <v>8306</v>
      </c>
      <c r="R23" t="s">
        <v>8307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16">
        <v>350</v>
      </c>
      <c r="E24" s="1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6" t="s">
        <v>8306</v>
      </c>
      <c r="R24" t="s">
        <v>8307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16">
        <v>2000</v>
      </c>
      <c r="E25" s="1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6" t="s">
        <v>8306</v>
      </c>
      <c r="R25" t="s">
        <v>8307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16">
        <v>35000</v>
      </c>
      <c r="E26" s="1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6" t="s">
        <v>8306</v>
      </c>
      <c r="R26" t="s">
        <v>8307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16">
        <v>600</v>
      </c>
      <c r="E27" s="1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6" t="s">
        <v>8306</v>
      </c>
      <c r="R27" t="s">
        <v>8307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16">
        <v>1250</v>
      </c>
      <c r="E28" s="1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6" t="s">
        <v>8306</v>
      </c>
      <c r="R28" t="s">
        <v>8307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16">
        <v>20000</v>
      </c>
      <c r="E29" s="1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6" t="s">
        <v>8306</v>
      </c>
      <c r="R29" t="s">
        <v>8307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16">
        <v>12000</v>
      </c>
      <c r="E30" s="1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6" t="s">
        <v>8306</v>
      </c>
      <c r="R30" t="s">
        <v>8307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16">
        <v>3000</v>
      </c>
      <c r="E31" s="1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6" t="s">
        <v>8306</v>
      </c>
      <c r="R31" t="s">
        <v>8307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16">
        <v>4000</v>
      </c>
      <c r="E32" s="1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6" t="s">
        <v>8306</v>
      </c>
      <c r="R32" t="s">
        <v>8307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16">
        <v>13</v>
      </c>
      <c r="E33" s="1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6" t="s">
        <v>8306</v>
      </c>
      <c r="R33" t="s">
        <v>8307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16">
        <v>28450</v>
      </c>
      <c r="E34" s="1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6" t="s">
        <v>8306</v>
      </c>
      <c r="R34" t="s">
        <v>8307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16">
        <v>5250</v>
      </c>
      <c r="E35" s="1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6" t="s">
        <v>8306</v>
      </c>
      <c r="R35" t="s">
        <v>8307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16">
        <v>2600</v>
      </c>
      <c r="E36" s="1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6" t="s">
        <v>8306</v>
      </c>
      <c r="R36" t="s">
        <v>8307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16">
        <v>1000</v>
      </c>
      <c r="E37" s="1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6" t="s">
        <v>8306</v>
      </c>
      <c r="R37" t="s">
        <v>8307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16">
        <v>6000</v>
      </c>
      <c r="E38" s="1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6" t="s">
        <v>8306</v>
      </c>
      <c r="R38" t="s">
        <v>8307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16">
        <v>22000</v>
      </c>
      <c r="E39" s="1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6" t="s">
        <v>8306</v>
      </c>
      <c r="R39" t="s">
        <v>8307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16">
        <v>2500</v>
      </c>
      <c r="E40" s="1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6" t="s">
        <v>8306</v>
      </c>
      <c r="R40" t="s">
        <v>8307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16">
        <v>25000</v>
      </c>
      <c r="E41" s="1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6" t="s">
        <v>8306</v>
      </c>
      <c r="R41" t="s">
        <v>8307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16">
        <v>2000</v>
      </c>
      <c r="E42" s="1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6" t="s">
        <v>8306</v>
      </c>
      <c r="R42" t="s">
        <v>8307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16">
        <v>2000</v>
      </c>
      <c r="E43" s="1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6" t="s">
        <v>8306</v>
      </c>
      <c r="R43" t="s">
        <v>8307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16">
        <v>14000</v>
      </c>
      <c r="E44" s="1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6" t="s">
        <v>8306</v>
      </c>
      <c r="R44" t="s">
        <v>8307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16">
        <v>10000</v>
      </c>
      <c r="E45" s="1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6" t="s">
        <v>8306</v>
      </c>
      <c r="R45" t="s">
        <v>8307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16">
        <v>2000</v>
      </c>
      <c r="E46" s="1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6" t="s">
        <v>8306</v>
      </c>
      <c r="R46" t="s">
        <v>8307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16">
        <v>5000</v>
      </c>
      <c r="E47" s="1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6" t="s">
        <v>8306</v>
      </c>
      <c r="R47" t="s">
        <v>8307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16">
        <v>8400</v>
      </c>
      <c r="E48" s="1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6" t="s">
        <v>8306</v>
      </c>
      <c r="R48" t="s">
        <v>8307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16">
        <v>5000</v>
      </c>
      <c r="E49" s="1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6" t="s">
        <v>8306</v>
      </c>
      <c r="R49" t="s">
        <v>8307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16">
        <v>2000</v>
      </c>
      <c r="E50" s="1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6" t="s">
        <v>8306</v>
      </c>
      <c r="R50" t="s">
        <v>8307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16">
        <v>12000</v>
      </c>
      <c r="E51" s="1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6" t="s">
        <v>8306</v>
      </c>
      <c r="R51" t="s">
        <v>8307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16">
        <v>600</v>
      </c>
      <c r="E52" s="1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6" t="s">
        <v>8306</v>
      </c>
      <c r="R52" t="s">
        <v>8307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16">
        <v>11000</v>
      </c>
      <c r="E53" s="1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6" t="s">
        <v>8306</v>
      </c>
      <c r="R53" t="s">
        <v>8307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16">
        <v>10000</v>
      </c>
      <c r="E54" s="1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6" t="s">
        <v>8306</v>
      </c>
      <c r="R54" t="s">
        <v>8307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16">
        <v>3000</v>
      </c>
      <c r="E55" s="1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6" t="s">
        <v>8306</v>
      </c>
      <c r="R55" t="s">
        <v>8307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16">
        <v>10000</v>
      </c>
      <c r="E56" s="1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6" t="s">
        <v>8306</v>
      </c>
      <c r="R56" t="s">
        <v>8307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16">
        <v>8600</v>
      </c>
      <c r="E57" s="1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6" t="s">
        <v>8306</v>
      </c>
      <c r="R57" t="s">
        <v>8307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16">
        <v>8000</v>
      </c>
      <c r="E58" s="1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6" t="s">
        <v>8306</v>
      </c>
      <c r="R58" t="s">
        <v>8307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16">
        <v>15000</v>
      </c>
      <c r="E59" s="1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6" t="s">
        <v>8306</v>
      </c>
      <c r="R59" t="s">
        <v>8307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16">
        <v>10000</v>
      </c>
      <c r="E60" s="1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6" t="s">
        <v>8306</v>
      </c>
      <c r="R60" t="s">
        <v>8307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16">
        <v>20000</v>
      </c>
      <c r="E61" s="1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6" t="s">
        <v>8306</v>
      </c>
      <c r="R61" t="s">
        <v>8307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16">
        <v>4500</v>
      </c>
      <c r="E62" s="1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6" t="s">
        <v>8306</v>
      </c>
      <c r="R62" t="s">
        <v>8308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16">
        <v>5000</v>
      </c>
      <c r="E63" s="1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6" t="s">
        <v>8306</v>
      </c>
      <c r="R63" t="s">
        <v>8308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16">
        <v>3000</v>
      </c>
      <c r="E64" s="1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6" t="s">
        <v>8306</v>
      </c>
      <c r="R64" t="s">
        <v>8308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16">
        <v>2000</v>
      </c>
      <c r="E65" s="1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6" t="s">
        <v>8306</v>
      </c>
      <c r="R65" t="s">
        <v>8308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16">
        <v>1200</v>
      </c>
      <c r="E66" s="1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6" t="s">
        <v>8306</v>
      </c>
      <c r="R66" t="s">
        <v>8308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16">
        <v>7000</v>
      </c>
      <c r="E67" s="1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6" t="s">
        <v>8306</v>
      </c>
      <c r="R67" t="s">
        <v>8308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16">
        <v>2000</v>
      </c>
      <c r="E68" s="1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6" t="s">
        <v>8306</v>
      </c>
      <c r="R68" t="s">
        <v>8308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16">
        <v>2000</v>
      </c>
      <c r="E69" s="1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6" t="s">
        <v>8306</v>
      </c>
      <c r="R69" t="s">
        <v>8308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16">
        <v>600</v>
      </c>
      <c r="E70" s="1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6" t="s">
        <v>8306</v>
      </c>
      <c r="R70" t="s">
        <v>8308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16">
        <v>10000</v>
      </c>
      <c r="E71" s="1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6" t="s">
        <v>8306</v>
      </c>
      <c r="R71" t="s">
        <v>8308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16">
        <v>500</v>
      </c>
      <c r="E72" s="1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6" t="s">
        <v>8306</v>
      </c>
      <c r="R72" t="s">
        <v>8308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16">
        <v>1800</v>
      </c>
      <c r="E73" s="1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6" t="s">
        <v>8306</v>
      </c>
      <c r="R73" t="s">
        <v>8308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16">
        <v>2200</v>
      </c>
      <c r="E74" s="1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6" t="s">
        <v>8306</v>
      </c>
      <c r="R74" t="s">
        <v>8308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16">
        <v>900</v>
      </c>
      <c r="E75" s="1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6" t="s">
        <v>8306</v>
      </c>
      <c r="R75" t="s">
        <v>8308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16">
        <v>500</v>
      </c>
      <c r="E76" s="1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6" t="s">
        <v>8306</v>
      </c>
      <c r="R76" t="s">
        <v>8308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16">
        <v>3500</v>
      </c>
      <c r="E77" s="1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6" t="s">
        <v>8306</v>
      </c>
      <c r="R77" t="s">
        <v>8308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16">
        <v>300</v>
      </c>
      <c r="E78" s="1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6" t="s">
        <v>8306</v>
      </c>
      <c r="R78" t="s">
        <v>8308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16">
        <v>400</v>
      </c>
      <c r="E79" s="1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6" t="s">
        <v>8306</v>
      </c>
      <c r="R79" t="s">
        <v>8308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16">
        <v>50</v>
      </c>
      <c r="E80" s="1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6" t="s">
        <v>8306</v>
      </c>
      <c r="R80" t="s">
        <v>8308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16">
        <v>1300</v>
      </c>
      <c r="E81" s="1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6" t="s">
        <v>8306</v>
      </c>
      <c r="R81" t="s">
        <v>8308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16">
        <v>12000</v>
      </c>
      <c r="E82" s="1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6" t="s">
        <v>8306</v>
      </c>
      <c r="R82" t="s">
        <v>8308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16">
        <v>750</v>
      </c>
      <c r="E83" s="1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6" t="s">
        <v>8306</v>
      </c>
      <c r="R83" t="s">
        <v>8308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16">
        <v>4000</v>
      </c>
      <c r="E84" s="1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6" t="s">
        <v>8306</v>
      </c>
      <c r="R84" t="s">
        <v>8308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16">
        <v>200</v>
      </c>
      <c r="E85" s="1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6" t="s">
        <v>8306</v>
      </c>
      <c r="R85" t="s">
        <v>8308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16">
        <v>500</v>
      </c>
      <c r="E86" s="1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6" t="s">
        <v>8306</v>
      </c>
      <c r="R86" t="s">
        <v>8308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16">
        <v>1200</v>
      </c>
      <c r="E87" s="1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6" t="s">
        <v>8306</v>
      </c>
      <c r="R87" t="s">
        <v>8308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16">
        <v>6000</v>
      </c>
      <c r="E88" s="1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6" t="s">
        <v>8306</v>
      </c>
      <c r="R88" t="s">
        <v>8308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16">
        <v>2500</v>
      </c>
      <c r="E89" s="1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6" t="s">
        <v>8306</v>
      </c>
      <c r="R89" t="s">
        <v>8308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16">
        <v>3500</v>
      </c>
      <c r="E90" s="1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6" t="s">
        <v>8306</v>
      </c>
      <c r="R90" t="s">
        <v>8308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16">
        <v>6000</v>
      </c>
      <c r="E91" s="1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6" t="s">
        <v>8306</v>
      </c>
      <c r="R91" t="s">
        <v>8308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16">
        <v>500</v>
      </c>
      <c r="E92" s="1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6" t="s">
        <v>8306</v>
      </c>
      <c r="R92" t="s">
        <v>8308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16">
        <v>3000</v>
      </c>
      <c r="E93" s="1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6" t="s">
        <v>8306</v>
      </c>
      <c r="R93" t="s">
        <v>8308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16">
        <v>5000</v>
      </c>
      <c r="E94" s="1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6" t="s">
        <v>8306</v>
      </c>
      <c r="R94" t="s">
        <v>8308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16">
        <v>1000</v>
      </c>
      <c r="E95" s="1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6" t="s">
        <v>8306</v>
      </c>
      <c r="R95" t="s">
        <v>8308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16">
        <v>250</v>
      </c>
      <c r="E96" s="1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6" t="s">
        <v>8306</v>
      </c>
      <c r="R96" t="s">
        <v>8308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16">
        <v>350</v>
      </c>
      <c r="E97" s="1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6" t="s">
        <v>8306</v>
      </c>
      <c r="R97" t="s">
        <v>8308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16">
        <v>1500</v>
      </c>
      <c r="E98" s="1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6" t="s">
        <v>8306</v>
      </c>
      <c r="R98" t="s">
        <v>8308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16">
        <v>400</v>
      </c>
      <c r="E99" s="1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6" t="s">
        <v>8306</v>
      </c>
      <c r="R99" t="s">
        <v>8308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16">
        <v>3200</v>
      </c>
      <c r="E100" s="1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6" t="s">
        <v>8306</v>
      </c>
      <c r="R100" t="s">
        <v>8308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16">
        <v>1500</v>
      </c>
      <c r="E101" s="1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6" t="s">
        <v>8306</v>
      </c>
      <c r="R101" t="s">
        <v>8308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16">
        <v>5000</v>
      </c>
      <c r="E102" s="1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6" t="s">
        <v>8306</v>
      </c>
      <c r="R102" t="s">
        <v>8308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16">
        <v>3500</v>
      </c>
      <c r="E103" s="1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6" t="s">
        <v>8306</v>
      </c>
      <c r="R103" t="s">
        <v>8308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16">
        <v>6000</v>
      </c>
      <c r="E104" s="1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6" t="s">
        <v>8306</v>
      </c>
      <c r="R104" t="s">
        <v>8308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16">
        <v>1300</v>
      </c>
      <c r="E105" s="1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6" t="s">
        <v>8306</v>
      </c>
      <c r="R105" t="s">
        <v>8308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16">
        <v>500</v>
      </c>
      <c r="E106" s="1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6" t="s">
        <v>8306</v>
      </c>
      <c r="R106" t="s">
        <v>8308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16">
        <v>2200</v>
      </c>
      <c r="E107" s="1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6" t="s">
        <v>8306</v>
      </c>
      <c r="R107" t="s">
        <v>8308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16">
        <v>5000</v>
      </c>
      <c r="E108" s="1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6" t="s">
        <v>8306</v>
      </c>
      <c r="R108" t="s">
        <v>8308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16">
        <v>7500</v>
      </c>
      <c r="E109" s="1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6" t="s">
        <v>8306</v>
      </c>
      <c r="R109" t="s">
        <v>8308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16">
        <v>1500</v>
      </c>
      <c r="E110" s="1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6" t="s">
        <v>8306</v>
      </c>
      <c r="R110" t="s">
        <v>8308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16">
        <v>1000</v>
      </c>
      <c r="E111" s="1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6" t="s">
        <v>8306</v>
      </c>
      <c r="R111" t="s">
        <v>8308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16">
        <v>1300</v>
      </c>
      <c r="E112" s="1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6" t="s">
        <v>8306</v>
      </c>
      <c r="R112" t="s">
        <v>8308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16">
        <v>3500</v>
      </c>
      <c r="E113" s="1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6" t="s">
        <v>8306</v>
      </c>
      <c r="R113" t="s">
        <v>8308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16">
        <v>5000</v>
      </c>
      <c r="E114" s="1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6" t="s">
        <v>8306</v>
      </c>
      <c r="R114" t="s">
        <v>8308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16">
        <v>5000</v>
      </c>
      <c r="E115" s="1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6" t="s">
        <v>8306</v>
      </c>
      <c r="R115" t="s">
        <v>8308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16">
        <v>3000</v>
      </c>
      <c r="E116" s="1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6" t="s">
        <v>8306</v>
      </c>
      <c r="R116" t="s">
        <v>8308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16">
        <v>450</v>
      </c>
      <c r="E117" s="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6" t="s">
        <v>8306</v>
      </c>
      <c r="R117" t="s">
        <v>8308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16">
        <v>3500</v>
      </c>
      <c r="E118" s="1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6" t="s">
        <v>8306</v>
      </c>
      <c r="R118" t="s">
        <v>8308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16">
        <v>4500</v>
      </c>
      <c r="E119" s="1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6" t="s">
        <v>8306</v>
      </c>
      <c r="R119" t="s">
        <v>8308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16">
        <v>5000</v>
      </c>
      <c r="E120" s="1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6" t="s">
        <v>8306</v>
      </c>
      <c r="R120" t="s">
        <v>8308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16">
        <v>3250</v>
      </c>
      <c r="E121" s="1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6" t="s">
        <v>8306</v>
      </c>
      <c r="R121" t="s">
        <v>8308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16">
        <v>70000</v>
      </c>
      <c r="E122" s="1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6" t="s">
        <v>8306</v>
      </c>
      <c r="R122" t="s">
        <v>8309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16">
        <v>3000</v>
      </c>
      <c r="E123" s="1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6" t="s">
        <v>8306</v>
      </c>
      <c r="R123" t="s">
        <v>8309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16">
        <v>100000000</v>
      </c>
      <c r="E124" s="1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6" t="s">
        <v>8306</v>
      </c>
      <c r="R124" t="s">
        <v>8309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16">
        <v>55000</v>
      </c>
      <c r="E125" s="1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6" t="s">
        <v>8306</v>
      </c>
      <c r="R125" t="s">
        <v>8309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16">
        <v>4000</v>
      </c>
      <c r="E126" s="1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6" t="s">
        <v>8306</v>
      </c>
      <c r="R126" t="s">
        <v>8309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16">
        <v>500</v>
      </c>
      <c r="E127" s="1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6" t="s">
        <v>8306</v>
      </c>
      <c r="R127" t="s">
        <v>8309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16">
        <v>25000</v>
      </c>
      <c r="E128" s="1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6" t="s">
        <v>8306</v>
      </c>
      <c r="R128" t="s">
        <v>8309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16">
        <v>8000</v>
      </c>
      <c r="E129" s="1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6" t="s">
        <v>8306</v>
      </c>
      <c r="R129" t="s">
        <v>8309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16">
        <v>100000</v>
      </c>
      <c r="E130" s="1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6" t="s">
        <v>8306</v>
      </c>
      <c r="R130" t="s">
        <v>8309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16">
        <v>20000</v>
      </c>
      <c r="E131" s="1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6" t="s">
        <v>8306</v>
      </c>
      <c r="R131" t="s">
        <v>8309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16">
        <v>600</v>
      </c>
      <c r="E132" s="1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6" t="s">
        <v>8306</v>
      </c>
      <c r="R132" t="s">
        <v>8309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16">
        <v>1200</v>
      </c>
      <c r="E133" s="1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6" t="s">
        <v>8306</v>
      </c>
      <c r="R133" t="s">
        <v>8309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16">
        <v>80000</v>
      </c>
      <c r="E134" s="1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6" t="s">
        <v>8306</v>
      </c>
      <c r="R134" t="s">
        <v>8309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16">
        <v>71764</v>
      </c>
      <c r="E135" s="1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6" t="s">
        <v>8306</v>
      </c>
      <c r="R135" t="s">
        <v>8309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16">
        <v>5000</v>
      </c>
      <c r="E136" s="1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6" t="s">
        <v>8306</v>
      </c>
      <c r="R136" t="s">
        <v>8309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16">
        <v>3000</v>
      </c>
      <c r="E137" s="1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6" t="s">
        <v>8306</v>
      </c>
      <c r="R137" t="s">
        <v>8309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16">
        <v>3000</v>
      </c>
      <c r="E138" s="1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6" t="s">
        <v>8306</v>
      </c>
      <c r="R138" t="s">
        <v>8309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16">
        <v>55000</v>
      </c>
      <c r="E139" s="1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6" t="s">
        <v>8306</v>
      </c>
      <c r="R139" t="s">
        <v>8309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16">
        <v>150000</v>
      </c>
      <c r="E140" s="1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6" t="s">
        <v>8306</v>
      </c>
      <c r="R140" t="s">
        <v>8309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16">
        <v>500</v>
      </c>
      <c r="E141" s="1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6" t="s">
        <v>8306</v>
      </c>
      <c r="R141" t="s">
        <v>8309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16">
        <v>200000</v>
      </c>
      <c r="E142" s="1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6" t="s">
        <v>8306</v>
      </c>
      <c r="R142" t="s">
        <v>8309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16">
        <v>12000</v>
      </c>
      <c r="E143" s="1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6" t="s">
        <v>8306</v>
      </c>
      <c r="R143" t="s">
        <v>8309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16">
        <v>3000</v>
      </c>
      <c r="E144" s="1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6" t="s">
        <v>8306</v>
      </c>
      <c r="R144" t="s">
        <v>8309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16">
        <v>5500</v>
      </c>
      <c r="E145" s="1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6" t="s">
        <v>8306</v>
      </c>
      <c r="R145" t="s">
        <v>8309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16">
        <v>7500</v>
      </c>
      <c r="E146" s="1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6" t="s">
        <v>8306</v>
      </c>
      <c r="R146" t="s">
        <v>8309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16">
        <v>4500</v>
      </c>
      <c r="E147" s="1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6" t="s">
        <v>8306</v>
      </c>
      <c r="R147" t="s">
        <v>8309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16">
        <v>20000</v>
      </c>
      <c r="E148" s="1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6" t="s">
        <v>8306</v>
      </c>
      <c r="R148" t="s">
        <v>8309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16">
        <v>7000</v>
      </c>
      <c r="E149" s="1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6" t="s">
        <v>8306</v>
      </c>
      <c r="R149" t="s">
        <v>8309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16">
        <v>50000</v>
      </c>
      <c r="E150" s="1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6" t="s">
        <v>8306</v>
      </c>
      <c r="R150" t="s">
        <v>8309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16">
        <v>10000</v>
      </c>
      <c r="E151" s="1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6" t="s">
        <v>8306</v>
      </c>
      <c r="R151" t="s">
        <v>8309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16">
        <v>130000</v>
      </c>
      <c r="E152" s="1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6" t="s">
        <v>8306</v>
      </c>
      <c r="R152" t="s">
        <v>8309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16">
        <v>250000</v>
      </c>
      <c r="E153" s="1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6" t="s">
        <v>8306</v>
      </c>
      <c r="R153" t="s">
        <v>8309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16">
        <v>380000</v>
      </c>
      <c r="E154" s="1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6" t="s">
        <v>8306</v>
      </c>
      <c r="R154" t="s">
        <v>8309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16">
        <v>50000</v>
      </c>
      <c r="E155" s="1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6" t="s">
        <v>8306</v>
      </c>
      <c r="R155" t="s">
        <v>8309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16">
        <v>1500</v>
      </c>
      <c r="E156" s="1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6" t="s">
        <v>8306</v>
      </c>
      <c r="R156" t="s">
        <v>8309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16">
        <v>1350000</v>
      </c>
      <c r="E157" s="1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6" t="s">
        <v>8306</v>
      </c>
      <c r="R157" t="s">
        <v>8309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16">
        <v>35000</v>
      </c>
      <c r="E158" s="1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6" t="s">
        <v>8306</v>
      </c>
      <c r="R158" t="s">
        <v>8309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16">
        <v>2995</v>
      </c>
      <c r="E159" s="1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6" t="s">
        <v>8306</v>
      </c>
      <c r="R159" t="s">
        <v>8309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16">
        <v>5000</v>
      </c>
      <c r="E160" s="1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6" t="s">
        <v>8306</v>
      </c>
      <c r="R160" t="s">
        <v>8309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16">
        <v>500000</v>
      </c>
      <c r="E161" s="1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6" t="s">
        <v>8306</v>
      </c>
      <c r="R161" t="s">
        <v>8309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16">
        <v>5000</v>
      </c>
      <c r="E162" s="1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6" t="s">
        <v>8306</v>
      </c>
      <c r="R162" t="s">
        <v>8310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16">
        <v>50000</v>
      </c>
      <c r="E163" s="1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6" t="s">
        <v>8306</v>
      </c>
      <c r="R163" t="s">
        <v>8310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16">
        <v>2800</v>
      </c>
      <c r="E164" s="1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6" t="s">
        <v>8306</v>
      </c>
      <c r="R164" t="s">
        <v>8310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16">
        <v>2000000</v>
      </c>
      <c r="E165" s="1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6" t="s">
        <v>8306</v>
      </c>
      <c r="R165" t="s">
        <v>8310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16">
        <v>120000</v>
      </c>
      <c r="E166" s="1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6" t="s">
        <v>8306</v>
      </c>
      <c r="R166" t="s">
        <v>8310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16">
        <v>17000</v>
      </c>
      <c r="E167" s="1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6" t="s">
        <v>8306</v>
      </c>
      <c r="R167" t="s">
        <v>8310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16">
        <v>5000</v>
      </c>
      <c r="E168" s="1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6" t="s">
        <v>8306</v>
      </c>
      <c r="R168" t="s">
        <v>8310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16">
        <v>110000</v>
      </c>
      <c r="E169" s="1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6" t="s">
        <v>8306</v>
      </c>
      <c r="R169" t="s">
        <v>8310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16">
        <v>8000</v>
      </c>
      <c r="E170" s="1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6" t="s">
        <v>8306</v>
      </c>
      <c r="R170" t="s">
        <v>8310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16">
        <v>2500</v>
      </c>
      <c r="E171" s="1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6" t="s">
        <v>8306</v>
      </c>
      <c r="R171" t="s">
        <v>8310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16">
        <v>10000</v>
      </c>
      <c r="E172" s="1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6" t="s">
        <v>8306</v>
      </c>
      <c r="R172" t="s">
        <v>8310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16">
        <v>50000</v>
      </c>
      <c r="E173" s="1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6" t="s">
        <v>8306</v>
      </c>
      <c r="R173" t="s">
        <v>8310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16">
        <v>95000</v>
      </c>
      <c r="E174" s="1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6" t="s">
        <v>8306</v>
      </c>
      <c r="R174" t="s">
        <v>8310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16">
        <v>1110</v>
      </c>
      <c r="E175" s="1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6" t="s">
        <v>8306</v>
      </c>
      <c r="R175" t="s">
        <v>8310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16">
        <v>6000</v>
      </c>
      <c r="E176" s="1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6" t="s">
        <v>8306</v>
      </c>
      <c r="R176" t="s">
        <v>8310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16">
        <v>20000</v>
      </c>
      <c r="E177" s="1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6" t="s">
        <v>8306</v>
      </c>
      <c r="R177" t="s">
        <v>8310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16">
        <v>1500</v>
      </c>
      <c r="E178" s="1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6" t="s">
        <v>8306</v>
      </c>
      <c r="R178" t="s">
        <v>8310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16">
        <v>450</v>
      </c>
      <c r="E179" s="1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6" t="s">
        <v>8306</v>
      </c>
      <c r="R179" t="s">
        <v>8310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16">
        <v>500000</v>
      </c>
      <c r="E180" s="1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6" t="s">
        <v>8306</v>
      </c>
      <c r="R180" t="s">
        <v>8310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16">
        <v>1000</v>
      </c>
      <c r="E181" s="1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6" t="s">
        <v>8306</v>
      </c>
      <c r="R181" t="s">
        <v>8310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16">
        <v>1200</v>
      </c>
      <c r="E182" s="1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6" t="s">
        <v>8306</v>
      </c>
      <c r="R182" t="s">
        <v>8310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16">
        <v>3423</v>
      </c>
      <c r="E183" s="1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6" t="s">
        <v>8306</v>
      </c>
      <c r="R183" t="s">
        <v>8310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16">
        <v>1000</v>
      </c>
      <c r="E184" s="1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6" t="s">
        <v>8306</v>
      </c>
      <c r="R184" t="s">
        <v>8310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16">
        <v>12500</v>
      </c>
      <c r="E185" s="1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6" t="s">
        <v>8306</v>
      </c>
      <c r="R185" t="s">
        <v>8310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16">
        <v>1500</v>
      </c>
      <c r="E186" s="1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6" t="s">
        <v>8306</v>
      </c>
      <c r="R186" t="s">
        <v>8310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16">
        <v>40000</v>
      </c>
      <c r="E187" s="1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6" t="s">
        <v>8306</v>
      </c>
      <c r="R187" t="s">
        <v>8310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16">
        <v>5000</v>
      </c>
      <c r="E188" s="1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6" t="s">
        <v>8306</v>
      </c>
      <c r="R188" t="s">
        <v>8310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16">
        <v>5000</v>
      </c>
      <c r="E189" s="1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6" t="s">
        <v>8306</v>
      </c>
      <c r="R189" t="s">
        <v>8310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16">
        <v>1500</v>
      </c>
      <c r="E190" s="1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6" t="s">
        <v>8306</v>
      </c>
      <c r="R190" t="s">
        <v>8310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16">
        <v>500000</v>
      </c>
      <c r="E191" s="1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6" t="s">
        <v>8306</v>
      </c>
      <c r="R191" t="s">
        <v>8310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16">
        <v>12000</v>
      </c>
      <c r="E192" s="1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6" t="s">
        <v>8306</v>
      </c>
      <c r="R192" t="s">
        <v>8310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16">
        <v>5000</v>
      </c>
      <c r="E193" s="1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6" t="s">
        <v>8306</v>
      </c>
      <c r="R193" t="s">
        <v>8310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16">
        <v>1000000</v>
      </c>
      <c r="E194" s="1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6" t="s">
        <v>8306</v>
      </c>
      <c r="R194" t="s">
        <v>8310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16">
        <v>1000</v>
      </c>
      <c r="E195" s="1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6" t="s">
        <v>8306</v>
      </c>
      <c r="R195" t="s">
        <v>8310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16">
        <v>2500</v>
      </c>
      <c r="E196" s="1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6" t="s">
        <v>8306</v>
      </c>
      <c r="R196" t="s">
        <v>8310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16">
        <v>2000000</v>
      </c>
      <c r="E197" s="1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6" t="s">
        <v>8306</v>
      </c>
      <c r="R197" t="s">
        <v>8310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16">
        <v>3500</v>
      </c>
      <c r="E198" s="1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6" t="s">
        <v>8306</v>
      </c>
      <c r="R198" t="s">
        <v>8310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16">
        <v>2500</v>
      </c>
      <c r="E199" s="1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6" t="s">
        <v>8306</v>
      </c>
      <c r="R199" t="s">
        <v>8310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16">
        <v>25000</v>
      </c>
      <c r="E200" s="1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6" t="s">
        <v>8306</v>
      </c>
      <c r="R200" t="s">
        <v>8310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16">
        <v>10000</v>
      </c>
      <c r="E201" s="1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6" t="s">
        <v>8306</v>
      </c>
      <c r="R201" t="s">
        <v>8310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16">
        <v>6000</v>
      </c>
      <c r="E202" s="1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6" t="s">
        <v>8306</v>
      </c>
      <c r="R202" t="s">
        <v>8310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16">
        <v>650</v>
      </c>
      <c r="E203" s="1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6" t="s">
        <v>8306</v>
      </c>
      <c r="R203" t="s">
        <v>8310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16">
        <v>6000</v>
      </c>
      <c r="E204" s="1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6" t="s">
        <v>8306</v>
      </c>
      <c r="R204" t="s">
        <v>8310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16">
        <v>2500</v>
      </c>
      <c r="E205" s="1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6" t="s">
        <v>8306</v>
      </c>
      <c r="R205" t="s">
        <v>8310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16">
        <v>300000</v>
      </c>
      <c r="E206" s="1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6" t="s">
        <v>8306</v>
      </c>
      <c r="R206" t="s">
        <v>8310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16">
        <v>8000</v>
      </c>
      <c r="E207" s="1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6" t="s">
        <v>8306</v>
      </c>
      <c r="R207" t="s">
        <v>8310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16">
        <v>12700</v>
      </c>
      <c r="E208" s="1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6" t="s">
        <v>8306</v>
      </c>
      <c r="R208" t="s">
        <v>8310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16">
        <v>14000</v>
      </c>
      <c r="E209" s="1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6" t="s">
        <v>8306</v>
      </c>
      <c r="R209" t="s">
        <v>8310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16">
        <v>50000</v>
      </c>
      <c r="E210" s="1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6" t="s">
        <v>8306</v>
      </c>
      <c r="R210" t="s">
        <v>8310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16">
        <v>25000</v>
      </c>
      <c r="E211" s="1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6" t="s">
        <v>8306</v>
      </c>
      <c r="R211" t="s">
        <v>8310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16">
        <v>12000</v>
      </c>
      <c r="E212" s="1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6" t="s">
        <v>8306</v>
      </c>
      <c r="R212" t="s">
        <v>8310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16">
        <v>5000</v>
      </c>
      <c r="E213" s="1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6" t="s">
        <v>8306</v>
      </c>
      <c r="R213" t="s">
        <v>8310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16">
        <v>6300</v>
      </c>
      <c r="E214" s="1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6" t="s">
        <v>8306</v>
      </c>
      <c r="R214" t="s">
        <v>8310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16">
        <v>50000</v>
      </c>
      <c r="E215" s="1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6" t="s">
        <v>8306</v>
      </c>
      <c r="R215" t="s">
        <v>8310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16">
        <v>12500</v>
      </c>
      <c r="E216" s="1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6" t="s">
        <v>8306</v>
      </c>
      <c r="R216" t="s">
        <v>8310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16">
        <v>4400</v>
      </c>
      <c r="E217" s="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6" t="s">
        <v>8306</v>
      </c>
      <c r="R217" t="s">
        <v>8310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16">
        <v>50000</v>
      </c>
      <c r="E218" s="1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6" t="s">
        <v>8306</v>
      </c>
      <c r="R218" t="s">
        <v>8310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16">
        <v>100000</v>
      </c>
      <c r="E219" s="1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6" t="s">
        <v>8306</v>
      </c>
      <c r="R219" t="s">
        <v>8310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16">
        <v>5000</v>
      </c>
      <c r="E220" s="1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6" t="s">
        <v>8306</v>
      </c>
      <c r="R220" t="s">
        <v>8310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16">
        <v>50000</v>
      </c>
      <c r="E221" s="1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6" t="s">
        <v>8306</v>
      </c>
      <c r="R221" t="s">
        <v>8310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16">
        <v>50000</v>
      </c>
      <c r="E222" s="1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6" t="s">
        <v>8306</v>
      </c>
      <c r="R222" t="s">
        <v>8310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16">
        <v>50000</v>
      </c>
      <c r="E223" s="1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6" t="s">
        <v>8306</v>
      </c>
      <c r="R223" t="s">
        <v>8310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16">
        <v>1000</v>
      </c>
      <c r="E224" s="1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6" t="s">
        <v>8306</v>
      </c>
      <c r="R224" t="s">
        <v>8310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16">
        <v>1500000</v>
      </c>
      <c r="E225" s="1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6" t="s">
        <v>8306</v>
      </c>
      <c r="R225" t="s">
        <v>8310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16">
        <v>6000000</v>
      </c>
      <c r="E226" s="1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6" t="s">
        <v>8306</v>
      </c>
      <c r="R226" t="s">
        <v>8310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16">
        <v>200</v>
      </c>
      <c r="E227" s="1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6" t="s">
        <v>8306</v>
      </c>
      <c r="R227" t="s">
        <v>8310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16">
        <v>29000</v>
      </c>
      <c r="E228" s="1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6" t="s">
        <v>8306</v>
      </c>
      <c r="R228" t="s">
        <v>8310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16">
        <v>28000</v>
      </c>
      <c r="E229" s="1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6" t="s">
        <v>8306</v>
      </c>
      <c r="R229" t="s">
        <v>8310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16">
        <v>8000</v>
      </c>
      <c r="E230" s="1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6" t="s">
        <v>8306</v>
      </c>
      <c r="R230" t="s">
        <v>8310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16">
        <v>3000</v>
      </c>
      <c r="E231" s="1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6" t="s">
        <v>8306</v>
      </c>
      <c r="R231" t="s">
        <v>8310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16">
        <v>15000</v>
      </c>
      <c r="E232" s="1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6" t="s">
        <v>8306</v>
      </c>
      <c r="R232" t="s">
        <v>8310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16">
        <v>1500000</v>
      </c>
      <c r="E233" s="1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6" t="s">
        <v>8306</v>
      </c>
      <c r="R233" t="s">
        <v>8310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16">
        <v>4000</v>
      </c>
      <c r="E234" s="1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6" t="s">
        <v>8306</v>
      </c>
      <c r="R234" t="s">
        <v>8310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16">
        <v>350000</v>
      </c>
      <c r="E235" s="1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6" t="s">
        <v>8306</v>
      </c>
      <c r="R235" t="s">
        <v>8310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16">
        <v>1000</v>
      </c>
      <c r="E236" s="1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6" t="s">
        <v>8306</v>
      </c>
      <c r="R236" t="s">
        <v>8310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16">
        <v>10000</v>
      </c>
      <c r="E237" s="1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6" t="s">
        <v>8306</v>
      </c>
      <c r="R237" t="s">
        <v>8310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16">
        <v>150000</v>
      </c>
      <c r="E238" s="1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6" t="s">
        <v>8306</v>
      </c>
      <c r="R238" t="s">
        <v>8310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16">
        <v>15000</v>
      </c>
      <c r="E239" s="1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6" t="s">
        <v>8306</v>
      </c>
      <c r="R239" t="s">
        <v>8310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16">
        <v>26000</v>
      </c>
      <c r="E240" s="1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6" t="s">
        <v>8306</v>
      </c>
      <c r="R240" t="s">
        <v>8310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16">
        <v>1000</v>
      </c>
      <c r="E241" s="1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6" t="s">
        <v>8306</v>
      </c>
      <c r="R241" t="s">
        <v>8310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16">
        <v>15000</v>
      </c>
      <c r="E242" s="1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6" t="s">
        <v>8306</v>
      </c>
      <c r="R242" t="s">
        <v>8311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16">
        <v>36400</v>
      </c>
      <c r="E243" s="1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6" t="s">
        <v>8306</v>
      </c>
      <c r="R243" t="s">
        <v>8311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16">
        <v>13000</v>
      </c>
      <c r="E244" s="1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6" t="s">
        <v>8306</v>
      </c>
      <c r="R244" t="s">
        <v>8311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16">
        <v>25000</v>
      </c>
      <c r="E245" s="1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6" t="s">
        <v>8306</v>
      </c>
      <c r="R245" t="s">
        <v>8311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16">
        <v>3500</v>
      </c>
      <c r="E246" s="1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6" t="s">
        <v>8306</v>
      </c>
      <c r="R246" t="s">
        <v>8311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16">
        <v>5000</v>
      </c>
      <c r="E247" s="1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6" t="s">
        <v>8306</v>
      </c>
      <c r="R247" t="s">
        <v>8311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16">
        <v>5000</v>
      </c>
      <c r="E248" s="1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6" t="s">
        <v>8306</v>
      </c>
      <c r="R248" t="s">
        <v>8311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16">
        <v>5000</v>
      </c>
      <c r="E249" s="1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6" t="s">
        <v>8306</v>
      </c>
      <c r="R249" t="s">
        <v>8311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16">
        <v>85000</v>
      </c>
      <c r="E250" s="1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6" t="s">
        <v>8306</v>
      </c>
      <c r="R250" t="s">
        <v>8311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16">
        <v>10000</v>
      </c>
      <c r="E251" s="1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6" t="s">
        <v>8306</v>
      </c>
      <c r="R251" t="s">
        <v>8311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16">
        <v>30000</v>
      </c>
      <c r="E252" s="1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6" t="s">
        <v>8306</v>
      </c>
      <c r="R252" t="s">
        <v>8311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16">
        <v>3500</v>
      </c>
      <c r="E253" s="1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6" t="s">
        <v>8306</v>
      </c>
      <c r="R253" t="s">
        <v>8311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16">
        <v>5000</v>
      </c>
      <c r="E254" s="1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6" t="s">
        <v>8306</v>
      </c>
      <c r="R254" t="s">
        <v>8311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16">
        <v>1500</v>
      </c>
      <c r="E255" s="1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6" t="s">
        <v>8306</v>
      </c>
      <c r="R255" t="s">
        <v>8311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16">
        <v>24000</v>
      </c>
      <c r="E256" s="1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6" t="s">
        <v>8306</v>
      </c>
      <c r="R256" t="s">
        <v>8311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16">
        <v>8000</v>
      </c>
      <c r="E257" s="1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6" t="s">
        <v>8306</v>
      </c>
      <c r="R257" t="s">
        <v>8311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16">
        <v>13000</v>
      </c>
      <c r="E258" s="1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6" t="s">
        <v>8306</v>
      </c>
      <c r="R258" t="s">
        <v>8311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16">
        <v>35000</v>
      </c>
      <c r="E259" s="1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6" t="s">
        <v>8306</v>
      </c>
      <c r="R259" t="s">
        <v>8311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16">
        <v>30000</v>
      </c>
      <c r="E260" s="1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6" t="s">
        <v>8306</v>
      </c>
      <c r="R260" t="s">
        <v>8311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16">
        <v>75000</v>
      </c>
      <c r="E261" s="1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6" t="s">
        <v>8306</v>
      </c>
      <c r="R261" t="s">
        <v>8311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16">
        <v>10000</v>
      </c>
      <c r="E262" s="1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6" t="s">
        <v>8306</v>
      </c>
      <c r="R262" t="s">
        <v>8311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16">
        <v>20000</v>
      </c>
      <c r="E263" s="1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6" t="s">
        <v>8306</v>
      </c>
      <c r="R263" t="s">
        <v>8311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16">
        <v>2500</v>
      </c>
      <c r="E264" s="1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6" t="s">
        <v>8306</v>
      </c>
      <c r="R264" t="s">
        <v>8311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16">
        <v>25000</v>
      </c>
      <c r="E265" s="1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6" t="s">
        <v>8306</v>
      </c>
      <c r="R265" t="s">
        <v>8311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16">
        <v>5000</v>
      </c>
      <c r="E266" s="1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6" t="s">
        <v>8306</v>
      </c>
      <c r="R266" t="s">
        <v>8311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16">
        <v>5000</v>
      </c>
      <c r="E267" s="1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6" t="s">
        <v>8306</v>
      </c>
      <c r="R267" t="s">
        <v>8311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16">
        <v>1000</v>
      </c>
      <c r="E268" s="1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6" t="s">
        <v>8306</v>
      </c>
      <c r="R268" t="s">
        <v>8311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16">
        <v>9850</v>
      </c>
      <c r="E269" s="1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6" t="s">
        <v>8306</v>
      </c>
      <c r="R269" t="s">
        <v>8311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16">
        <v>5000</v>
      </c>
      <c r="E270" s="1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6" t="s">
        <v>8306</v>
      </c>
      <c r="R270" t="s">
        <v>8311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16">
        <v>100000</v>
      </c>
      <c r="E271" s="1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6" t="s">
        <v>8306</v>
      </c>
      <c r="R271" t="s">
        <v>8311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16">
        <v>2300</v>
      </c>
      <c r="E272" s="1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6" t="s">
        <v>8306</v>
      </c>
      <c r="R272" t="s">
        <v>8311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16">
        <v>30000</v>
      </c>
      <c r="E273" s="1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6" t="s">
        <v>8306</v>
      </c>
      <c r="R273" t="s">
        <v>8311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16">
        <v>3000</v>
      </c>
      <c r="E274" s="1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6" t="s">
        <v>8306</v>
      </c>
      <c r="R274" t="s">
        <v>8311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16">
        <v>5000</v>
      </c>
      <c r="E275" s="1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6" t="s">
        <v>8306</v>
      </c>
      <c r="R275" t="s">
        <v>8311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16">
        <v>4000</v>
      </c>
      <c r="E276" s="1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6" t="s">
        <v>8306</v>
      </c>
      <c r="R276" t="s">
        <v>8311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16">
        <v>20000</v>
      </c>
      <c r="E277" s="1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6" t="s">
        <v>8306</v>
      </c>
      <c r="R277" t="s">
        <v>8311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16">
        <v>4000</v>
      </c>
      <c r="E278" s="1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6" t="s">
        <v>8306</v>
      </c>
      <c r="R278" t="s">
        <v>8311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16">
        <v>65000</v>
      </c>
      <c r="E279" s="1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6" t="s">
        <v>8306</v>
      </c>
      <c r="R279" t="s">
        <v>8311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16">
        <v>27000</v>
      </c>
      <c r="E280" s="1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6" t="s">
        <v>8306</v>
      </c>
      <c r="R280" t="s">
        <v>8311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16">
        <v>17000</v>
      </c>
      <c r="E281" s="1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6" t="s">
        <v>8306</v>
      </c>
      <c r="R281" t="s">
        <v>8311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16">
        <v>75000</v>
      </c>
      <c r="E282" s="1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6" t="s">
        <v>8306</v>
      </c>
      <c r="R282" t="s">
        <v>8311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16">
        <v>5500</v>
      </c>
      <c r="E283" s="1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6" t="s">
        <v>8306</v>
      </c>
      <c r="R283" t="s">
        <v>8311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16">
        <v>45000</v>
      </c>
      <c r="E284" s="1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6" t="s">
        <v>8306</v>
      </c>
      <c r="R284" t="s">
        <v>8311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16">
        <v>18000</v>
      </c>
      <c r="E285" s="1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6" t="s">
        <v>8306</v>
      </c>
      <c r="R285" t="s">
        <v>8311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16">
        <v>40000</v>
      </c>
      <c r="E286" s="1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6" t="s">
        <v>8306</v>
      </c>
      <c r="R286" t="s">
        <v>8311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16">
        <v>14000</v>
      </c>
      <c r="E287" s="1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6" t="s">
        <v>8306</v>
      </c>
      <c r="R287" t="s">
        <v>8311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16">
        <v>15000</v>
      </c>
      <c r="E288" s="1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6" t="s">
        <v>8306</v>
      </c>
      <c r="R288" t="s">
        <v>8311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16">
        <v>15000</v>
      </c>
      <c r="E289" s="1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6" t="s">
        <v>8306</v>
      </c>
      <c r="R289" t="s">
        <v>8311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16">
        <v>50000</v>
      </c>
      <c r="E290" s="1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6" t="s">
        <v>8306</v>
      </c>
      <c r="R290" t="s">
        <v>8311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16">
        <v>15000</v>
      </c>
      <c r="E291" s="1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6" t="s">
        <v>8306</v>
      </c>
      <c r="R291" t="s">
        <v>8311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16">
        <v>4500</v>
      </c>
      <c r="E292" s="1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6" t="s">
        <v>8306</v>
      </c>
      <c r="R292" t="s">
        <v>8311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16">
        <v>5000</v>
      </c>
      <c r="E293" s="1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6" t="s">
        <v>8306</v>
      </c>
      <c r="R293" t="s">
        <v>8311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16">
        <v>75000</v>
      </c>
      <c r="E294" s="1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6" t="s">
        <v>8306</v>
      </c>
      <c r="R294" t="s">
        <v>8311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16">
        <v>26000</v>
      </c>
      <c r="E295" s="1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6" t="s">
        <v>8306</v>
      </c>
      <c r="R295" t="s">
        <v>8311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16">
        <v>5000</v>
      </c>
      <c r="E296" s="1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6" t="s">
        <v>8306</v>
      </c>
      <c r="R296" t="s">
        <v>8311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16">
        <v>50000</v>
      </c>
      <c r="E297" s="1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6" t="s">
        <v>8306</v>
      </c>
      <c r="R297" t="s">
        <v>8311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16">
        <v>25000</v>
      </c>
      <c r="E298" s="1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6" t="s">
        <v>8306</v>
      </c>
      <c r="R298" t="s">
        <v>8311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16">
        <v>20000</v>
      </c>
      <c r="E299" s="1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6" t="s">
        <v>8306</v>
      </c>
      <c r="R299" t="s">
        <v>8311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16">
        <v>126000</v>
      </c>
      <c r="E300" s="1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6" t="s">
        <v>8306</v>
      </c>
      <c r="R300" t="s">
        <v>8311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16">
        <v>10000</v>
      </c>
      <c r="E301" s="1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6" t="s">
        <v>8306</v>
      </c>
      <c r="R301" t="s">
        <v>8311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16">
        <v>25000</v>
      </c>
      <c r="E302" s="1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6" t="s">
        <v>8306</v>
      </c>
      <c r="R302" t="s">
        <v>8311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16">
        <v>13000</v>
      </c>
      <c r="E303" s="1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6" t="s">
        <v>8306</v>
      </c>
      <c r="R303" t="s">
        <v>8311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16">
        <v>10000</v>
      </c>
      <c r="E304" s="1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6" t="s">
        <v>8306</v>
      </c>
      <c r="R304" t="s">
        <v>8311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16">
        <v>3000</v>
      </c>
      <c r="E305" s="1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6" t="s">
        <v>8306</v>
      </c>
      <c r="R305" t="s">
        <v>8311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16">
        <v>3400</v>
      </c>
      <c r="E306" s="1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6" t="s">
        <v>8306</v>
      </c>
      <c r="R306" t="s">
        <v>8311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16">
        <v>7500</v>
      </c>
      <c r="E307" s="1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6" t="s">
        <v>8306</v>
      </c>
      <c r="R307" t="s">
        <v>8311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16">
        <v>1000</v>
      </c>
      <c r="E308" s="1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6" t="s">
        <v>8306</v>
      </c>
      <c r="R308" t="s">
        <v>8311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16">
        <v>22000</v>
      </c>
      <c r="E309" s="1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6" t="s">
        <v>8306</v>
      </c>
      <c r="R309" t="s">
        <v>8311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16">
        <v>12000</v>
      </c>
      <c r="E310" s="1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6" t="s">
        <v>8306</v>
      </c>
      <c r="R310" t="s">
        <v>8311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16">
        <v>18000</v>
      </c>
      <c r="E311" s="1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6" t="s">
        <v>8306</v>
      </c>
      <c r="R311" t="s">
        <v>8311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16">
        <v>1000</v>
      </c>
      <c r="E312" s="1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6" t="s">
        <v>8306</v>
      </c>
      <c r="R312" t="s">
        <v>8311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16">
        <v>20000</v>
      </c>
      <c r="E313" s="1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6" t="s">
        <v>8306</v>
      </c>
      <c r="R313" t="s">
        <v>8311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16">
        <v>8000</v>
      </c>
      <c r="E314" s="1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6" t="s">
        <v>8306</v>
      </c>
      <c r="R314" t="s">
        <v>8311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16">
        <v>17000</v>
      </c>
      <c r="E315" s="1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6" t="s">
        <v>8306</v>
      </c>
      <c r="R315" t="s">
        <v>8311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16">
        <v>1000</v>
      </c>
      <c r="E316" s="1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6" t="s">
        <v>8306</v>
      </c>
      <c r="R316" t="s">
        <v>8311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16">
        <v>25000</v>
      </c>
      <c r="E317" s="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6" t="s">
        <v>8306</v>
      </c>
      <c r="R317" t="s">
        <v>8311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16">
        <v>15000</v>
      </c>
      <c r="E318" s="1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6" t="s">
        <v>8306</v>
      </c>
      <c r="R318" t="s">
        <v>8311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16">
        <v>30000</v>
      </c>
      <c r="E319" s="1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6" t="s">
        <v>8306</v>
      </c>
      <c r="R319" t="s">
        <v>8311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16">
        <v>5000</v>
      </c>
      <c r="E320" s="1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6" t="s">
        <v>8306</v>
      </c>
      <c r="R320" t="s">
        <v>8311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16">
        <v>5000</v>
      </c>
      <c r="E321" s="1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6" t="s">
        <v>8306</v>
      </c>
      <c r="R321" t="s">
        <v>8311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16">
        <v>20000</v>
      </c>
      <c r="E322" s="1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6" t="s">
        <v>8306</v>
      </c>
      <c r="R322" t="s">
        <v>8311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16">
        <v>35000</v>
      </c>
      <c r="E323" s="1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6" t="s">
        <v>8306</v>
      </c>
      <c r="R323" t="s">
        <v>8311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16">
        <v>25000</v>
      </c>
      <c r="E324" s="1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6" t="s">
        <v>8306</v>
      </c>
      <c r="R324" t="s">
        <v>8311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16">
        <v>5400</v>
      </c>
      <c r="E325" s="1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6" t="s">
        <v>8306</v>
      </c>
      <c r="R325" t="s">
        <v>8311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16">
        <v>8500</v>
      </c>
      <c r="E326" s="1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6" t="s">
        <v>8306</v>
      </c>
      <c r="R326" t="s">
        <v>8311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16">
        <v>50000</v>
      </c>
      <c r="E327" s="1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6" t="s">
        <v>8306</v>
      </c>
      <c r="R327" t="s">
        <v>8311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16">
        <v>150000</v>
      </c>
      <c r="E328" s="1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6" t="s">
        <v>8306</v>
      </c>
      <c r="R328" t="s">
        <v>8311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16">
        <v>4000</v>
      </c>
      <c r="E329" s="1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6" t="s">
        <v>8306</v>
      </c>
      <c r="R329" t="s">
        <v>8311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16">
        <v>75000</v>
      </c>
      <c r="E330" s="1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6" t="s">
        <v>8306</v>
      </c>
      <c r="R330" t="s">
        <v>8311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16">
        <v>10000</v>
      </c>
      <c r="E331" s="1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6" t="s">
        <v>8306</v>
      </c>
      <c r="R331" t="s">
        <v>8311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16">
        <v>35000</v>
      </c>
      <c r="E332" s="1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6" t="s">
        <v>8306</v>
      </c>
      <c r="R332" t="s">
        <v>8311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16">
        <v>40000</v>
      </c>
      <c r="E333" s="1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6" t="s">
        <v>8306</v>
      </c>
      <c r="R333" t="s">
        <v>8311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16">
        <v>100000</v>
      </c>
      <c r="E334" s="1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6" t="s">
        <v>8306</v>
      </c>
      <c r="R334" t="s">
        <v>8311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16">
        <v>40000</v>
      </c>
      <c r="E335" s="1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6" t="s">
        <v>8306</v>
      </c>
      <c r="R335" t="s">
        <v>8311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16">
        <v>10000</v>
      </c>
      <c r="E336" s="1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6" t="s">
        <v>8306</v>
      </c>
      <c r="R336" t="s">
        <v>8311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16">
        <v>8500</v>
      </c>
      <c r="E337" s="1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6" t="s">
        <v>8306</v>
      </c>
      <c r="R337" t="s">
        <v>8311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16">
        <v>25000</v>
      </c>
      <c r="E338" s="1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6" t="s">
        <v>8306</v>
      </c>
      <c r="R338" t="s">
        <v>8311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16">
        <v>3000</v>
      </c>
      <c r="E339" s="1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6" t="s">
        <v>8306</v>
      </c>
      <c r="R339" t="s">
        <v>8311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16">
        <v>15000</v>
      </c>
      <c r="E340" s="1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6" t="s">
        <v>8306</v>
      </c>
      <c r="R340" t="s">
        <v>8311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16">
        <v>6000</v>
      </c>
      <c r="E341" s="1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6" t="s">
        <v>8306</v>
      </c>
      <c r="R341" t="s">
        <v>8311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16">
        <v>35000</v>
      </c>
      <c r="E342" s="1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6" t="s">
        <v>8306</v>
      </c>
      <c r="R342" t="s">
        <v>8311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16">
        <v>3500</v>
      </c>
      <c r="E343" s="1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6" t="s">
        <v>8306</v>
      </c>
      <c r="R343" t="s">
        <v>8311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16">
        <v>55000</v>
      </c>
      <c r="E344" s="1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6" t="s">
        <v>8306</v>
      </c>
      <c r="R344" t="s">
        <v>8311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16">
        <v>30000</v>
      </c>
      <c r="E345" s="1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6" t="s">
        <v>8306</v>
      </c>
      <c r="R345" t="s">
        <v>8311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16">
        <v>33500</v>
      </c>
      <c r="E346" s="1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6" t="s">
        <v>8306</v>
      </c>
      <c r="R346" t="s">
        <v>8311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16">
        <v>14500</v>
      </c>
      <c r="E347" s="1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6" t="s">
        <v>8306</v>
      </c>
      <c r="R347" t="s">
        <v>8311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16">
        <v>10000</v>
      </c>
      <c r="E348" s="1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6" t="s">
        <v>8306</v>
      </c>
      <c r="R348" t="s">
        <v>8311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16">
        <v>40000</v>
      </c>
      <c r="E349" s="1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6" t="s">
        <v>8306</v>
      </c>
      <c r="R349" t="s">
        <v>8311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16">
        <v>10000</v>
      </c>
      <c r="E350" s="1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6" t="s">
        <v>8306</v>
      </c>
      <c r="R350" t="s">
        <v>8311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16">
        <v>11260</v>
      </c>
      <c r="E351" s="1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6" t="s">
        <v>8306</v>
      </c>
      <c r="R351" t="s">
        <v>8311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16">
        <v>25000</v>
      </c>
      <c r="E352" s="1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6" t="s">
        <v>8306</v>
      </c>
      <c r="R352" t="s">
        <v>8311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16">
        <v>34000</v>
      </c>
      <c r="E353" s="1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6" t="s">
        <v>8306</v>
      </c>
      <c r="R353" t="s">
        <v>8311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16">
        <v>10000</v>
      </c>
      <c r="E354" s="1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6" t="s">
        <v>8306</v>
      </c>
      <c r="R354" t="s">
        <v>8311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16">
        <v>58425</v>
      </c>
      <c r="E355" s="1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6" t="s">
        <v>8306</v>
      </c>
      <c r="R355" t="s">
        <v>8311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16">
        <v>3500</v>
      </c>
      <c r="E356" s="1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6" t="s">
        <v>8306</v>
      </c>
      <c r="R356" t="s">
        <v>8311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16">
        <v>35000</v>
      </c>
      <c r="E357" s="1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6" t="s">
        <v>8306</v>
      </c>
      <c r="R357" t="s">
        <v>8311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16">
        <v>7500</v>
      </c>
      <c r="E358" s="1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6" t="s">
        <v>8306</v>
      </c>
      <c r="R358" t="s">
        <v>8311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16">
        <v>15000</v>
      </c>
      <c r="E359" s="1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6" t="s">
        <v>8306</v>
      </c>
      <c r="R359" t="s">
        <v>8311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16">
        <v>50000</v>
      </c>
      <c r="E360" s="1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6" t="s">
        <v>8306</v>
      </c>
      <c r="R360" t="s">
        <v>8311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16">
        <v>24200</v>
      </c>
      <c r="E361" s="1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6" t="s">
        <v>8306</v>
      </c>
      <c r="R361" t="s">
        <v>8311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16">
        <v>12000</v>
      </c>
      <c r="E362" s="1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6" t="s">
        <v>8306</v>
      </c>
      <c r="R362" t="s">
        <v>8311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16">
        <v>35000</v>
      </c>
      <c r="E363" s="1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6" t="s">
        <v>8306</v>
      </c>
      <c r="R363" t="s">
        <v>8311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16">
        <v>9665</v>
      </c>
      <c r="E364" s="1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6" t="s">
        <v>8306</v>
      </c>
      <c r="R364" t="s">
        <v>8311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16">
        <v>8925</v>
      </c>
      <c r="E365" s="1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6" t="s">
        <v>8306</v>
      </c>
      <c r="R365" t="s">
        <v>8311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16">
        <v>7000</v>
      </c>
      <c r="E366" s="1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6" t="s">
        <v>8306</v>
      </c>
      <c r="R366" t="s">
        <v>8311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16">
        <v>15000</v>
      </c>
      <c r="E367" s="1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6" t="s">
        <v>8306</v>
      </c>
      <c r="R367" t="s">
        <v>8311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16">
        <v>38000</v>
      </c>
      <c r="E368" s="1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6" t="s">
        <v>8306</v>
      </c>
      <c r="R368" t="s">
        <v>8311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16">
        <v>10000</v>
      </c>
      <c r="E369" s="1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6" t="s">
        <v>8306</v>
      </c>
      <c r="R369" t="s">
        <v>8311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16">
        <v>12500</v>
      </c>
      <c r="E370" s="1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6" t="s">
        <v>8306</v>
      </c>
      <c r="R370" t="s">
        <v>8311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16">
        <v>6500</v>
      </c>
      <c r="E371" s="1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6" t="s">
        <v>8306</v>
      </c>
      <c r="R371" t="s">
        <v>8311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16">
        <v>25000</v>
      </c>
      <c r="E372" s="1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6" t="s">
        <v>8306</v>
      </c>
      <c r="R372" t="s">
        <v>8311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16">
        <v>150000</v>
      </c>
      <c r="E373" s="1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6" t="s">
        <v>8306</v>
      </c>
      <c r="R373" t="s">
        <v>8311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16">
        <v>300</v>
      </c>
      <c r="E374" s="1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6" t="s">
        <v>8306</v>
      </c>
      <c r="R374" t="s">
        <v>8311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16">
        <v>7500</v>
      </c>
      <c r="E375" s="1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6" t="s">
        <v>8306</v>
      </c>
      <c r="R375" t="s">
        <v>8311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16">
        <v>6000</v>
      </c>
      <c r="E376" s="1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6" t="s">
        <v>8306</v>
      </c>
      <c r="R376" t="s">
        <v>8311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16">
        <v>500</v>
      </c>
      <c r="E377" s="1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6" t="s">
        <v>8306</v>
      </c>
      <c r="R377" t="s">
        <v>8311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16">
        <v>2450</v>
      </c>
      <c r="E378" s="1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6" t="s">
        <v>8306</v>
      </c>
      <c r="R378" t="s">
        <v>8311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16">
        <v>12000</v>
      </c>
      <c r="E379" s="1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6" t="s">
        <v>8306</v>
      </c>
      <c r="R379" t="s">
        <v>8311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16">
        <v>3000</v>
      </c>
      <c r="E380" s="1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6" t="s">
        <v>8306</v>
      </c>
      <c r="R380" t="s">
        <v>8311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16">
        <v>15000</v>
      </c>
      <c r="E381" s="1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6" t="s">
        <v>8306</v>
      </c>
      <c r="R381" t="s">
        <v>8311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16">
        <v>4000</v>
      </c>
      <c r="E382" s="1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6" t="s">
        <v>8306</v>
      </c>
      <c r="R382" t="s">
        <v>8311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16">
        <v>25000</v>
      </c>
      <c r="E383" s="1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6" t="s">
        <v>8306</v>
      </c>
      <c r="R383" t="s">
        <v>8311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16">
        <v>600</v>
      </c>
      <c r="E384" s="1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6" t="s">
        <v>8306</v>
      </c>
      <c r="R384" t="s">
        <v>8311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16">
        <v>999</v>
      </c>
      <c r="E385" s="1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6" t="s">
        <v>8306</v>
      </c>
      <c r="R385" t="s">
        <v>8311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16">
        <v>20000</v>
      </c>
      <c r="E386" s="1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6" t="s">
        <v>8306</v>
      </c>
      <c r="R386" t="s">
        <v>8311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16">
        <v>25000</v>
      </c>
      <c r="E387" s="1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6" t="s">
        <v>8306</v>
      </c>
      <c r="R387" t="s">
        <v>8311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16">
        <v>600</v>
      </c>
      <c r="E388" s="1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6" t="s">
        <v>8306</v>
      </c>
      <c r="R388" t="s">
        <v>8311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16">
        <v>38000</v>
      </c>
      <c r="E389" s="1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6" t="s">
        <v>8306</v>
      </c>
      <c r="R389" t="s">
        <v>8311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16">
        <v>5000</v>
      </c>
      <c r="E390" s="1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6" t="s">
        <v>8306</v>
      </c>
      <c r="R390" t="s">
        <v>8311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16">
        <v>68000</v>
      </c>
      <c r="E391" s="1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6" t="s">
        <v>8306</v>
      </c>
      <c r="R391" t="s">
        <v>8311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16">
        <v>1000</v>
      </c>
      <c r="E392" s="1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6" t="s">
        <v>8306</v>
      </c>
      <c r="R392" t="s">
        <v>8311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16">
        <v>20000</v>
      </c>
      <c r="E393" s="1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6" t="s">
        <v>8306</v>
      </c>
      <c r="R393" t="s">
        <v>8311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16">
        <v>18500</v>
      </c>
      <c r="E394" s="1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6" t="s">
        <v>8306</v>
      </c>
      <c r="R394" t="s">
        <v>8311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16">
        <v>50000</v>
      </c>
      <c r="E395" s="1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6" t="s">
        <v>8306</v>
      </c>
      <c r="R395" t="s">
        <v>8311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16">
        <v>4700</v>
      </c>
      <c r="E396" s="1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6" t="s">
        <v>8306</v>
      </c>
      <c r="R396" t="s">
        <v>8311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16">
        <v>10000</v>
      </c>
      <c r="E397" s="1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6" t="s">
        <v>8306</v>
      </c>
      <c r="R397" t="s">
        <v>8311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16">
        <v>15000</v>
      </c>
      <c r="E398" s="1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6" t="s">
        <v>8306</v>
      </c>
      <c r="R398" t="s">
        <v>8311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16">
        <v>12444</v>
      </c>
      <c r="E399" s="1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6" t="s">
        <v>8306</v>
      </c>
      <c r="R399" t="s">
        <v>8311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16">
        <v>7500</v>
      </c>
      <c r="E400" s="1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6" t="s">
        <v>8306</v>
      </c>
      <c r="R400" t="s">
        <v>8311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16">
        <v>20000</v>
      </c>
      <c r="E401" s="1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6" t="s">
        <v>8306</v>
      </c>
      <c r="R401" t="s">
        <v>8311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16">
        <v>10000</v>
      </c>
      <c r="E402" s="1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6" t="s">
        <v>8306</v>
      </c>
      <c r="R402" t="s">
        <v>8311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16">
        <v>50000</v>
      </c>
      <c r="E403" s="1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6" t="s">
        <v>8306</v>
      </c>
      <c r="R403" t="s">
        <v>8311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16">
        <v>2000</v>
      </c>
      <c r="E404" s="1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6" t="s">
        <v>8306</v>
      </c>
      <c r="R404" t="s">
        <v>8311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16">
        <v>5000</v>
      </c>
      <c r="E405" s="1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6" t="s">
        <v>8306</v>
      </c>
      <c r="R405" t="s">
        <v>8311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16">
        <v>35000</v>
      </c>
      <c r="E406" s="1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6" t="s">
        <v>8306</v>
      </c>
      <c r="R406" t="s">
        <v>8311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16">
        <v>2820</v>
      </c>
      <c r="E407" s="1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6" t="s">
        <v>8306</v>
      </c>
      <c r="R407" t="s">
        <v>8311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16">
        <v>2800</v>
      </c>
      <c r="E408" s="1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6" t="s">
        <v>8306</v>
      </c>
      <c r="R408" t="s">
        <v>8311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16">
        <v>2000</v>
      </c>
      <c r="E409" s="1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6" t="s">
        <v>8306</v>
      </c>
      <c r="R409" t="s">
        <v>8311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16">
        <v>6000</v>
      </c>
      <c r="E410" s="1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6" t="s">
        <v>8306</v>
      </c>
      <c r="R410" t="s">
        <v>8311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16">
        <v>500</v>
      </c>
      <c r="E411" s="1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6" t="s">
        <v>8306</v>
      </c>
      <c r="R411" t="s">
        <v>8311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16">
        <v>1000</v>
      </c>
      <c r="E412" s="1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6" t="s">
        <v>8306</v>
      </c>
      <c r="R412" t="s">
        <v>8311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16">
        <v>30000</v>
      </c>
      <c r="E413" s="1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6" t="s">
        <v>8306</v>
      </c>
      <c r="R413" t="s">
        <v>8311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16">
        <v>2500</v>
      </c>
      <c r="E414" s="1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6" t="s">
        <v>8306</v>
      </c>
      <c r="R414" t="s">
        <v>8311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16">
        <v>12800</v>
      </c>
      <c r="E415" s="1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6" t="s">
        <v>8306</v>
      </c>
      <c r="R415" t="s">
        <v>8311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16">
        <v>18500</v>
      </c>
      <c r="E416" s="1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6" t="s">
        <v>8306</v>
      </c>
      <c r="R416" t="s">
        <v>8311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16">
        <v>1400</v>
      </c>
      <c r="E417" s="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6" t="s">
        <v>8306</v>
      </c>
      <c r="R417" t="s">
        <v>8311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16">
        <v>1000</v>
      </c>
      <c r="E418" s="1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6" t="s">
        <v>8306</v>
      </c>
      <c r="R418" t="s">
        <v>8311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16">
        <v>10500</v>
      </c>
      <c r="E419" s="1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6" t="s">
        <v>8306</v>
      </c>
      <c r="R419" t="s">
        <v>8311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16">
        <v>22400</v>
      </c>
      <c r="E420" s="1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6" t="s">
        <v>8306</v>
      </c>
      <c r="R420" t="s">
        <v>8311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16">
        <v>8000</v>
      </c>
      <c r="E421" s="1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6" t="s">
        <v>8306</v>
      </c>
      <c r="R421" t="s">
        <v>8311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16">
        <v>3300</v>
      </c>
      <c r="E422" s="1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6" t="s">
        <v>8306</v>
      </c>
      <c r="R422" t="s">
        <v>8312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16">
        <v>15000</v>
      </c>
      <c r="E423" s="1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6" t="s">
        <v>8306</v>
      </c>
      <c r="R423" t="s">
        <v>8312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16">
        <v>40000</v>
      </c>
      <c r="E424" s="1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6" t="s">
        <v>8306</v>
      </c>
      <c r="R424" t="s">
        <v>8312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16">
        <v>20000</v>
      </c>
      <c r="E425" s="1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6" t="s">
        <v>8306</v>
      </c>
      <c r="R425" t="s">
        <v>8312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16">
        <v>3000</v>
      </c>
      <c r="E426" s="1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6" t="s">
        <v>8306</v>
      </c>
      <c r="R426" t="s">
        <v>8312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16">
        <v>50000</v>
      </c>
      <c r="E427" s="1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6" t="s">
        <v>8306</v>
      </c>
      <c r="R427" t="s">
        <v>8312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16">
        <v>10000</v>
      </c>
      <c r="E428" s="1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6" t="s">
        <v>8306</v>
      </c>
      <c r="R428" t="s">
        <v>8312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16">
        <v>6500</v>
      </c>
      <c r="E429" s="1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6" t="s">
        <v>8306</v>
      </c>
      <c r="R429" t="s">
        <v>8312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16">
        <v>12000</v>
      </c>
      <c r="E430" s="1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6" t="s">
        <v>8306</v>
      </c>
      <c r="R430" t="s">
        <v>8312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16">
        <v>5000</v>
      </c>
      <c r="E431" s="1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6" t="s">
        <v>8306</v>
      </c>
      <c r="R431" t="s">
        <v>8312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16">
        <v>1000</v>
      </c>
      <c r="E432" s="1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6" t="s">
        <v>8306</v>
      </c>
      <c r="R432" t="s">
        <v>8312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16">
        <v>3000</v>
      </c>
      <c r="E433" s="1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6" t="s">
        <v>8306</v>
      </c>
      <c r="R433" t="s">
        <v>8312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16">
        <v>6000</v>
      </c>
      <c r="E434" s="1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6" t="s">
        <v>8306</v>
      </c>
      <c r="R434" t="s">
        <v>8312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16">
        <v>3000</v>
      </c>
      <c r="E435" s="1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6" t="s">
        <v>8306</v>
      </c>
      <c r="R435" t="s">
        <v>8312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16">
        <v>2500</v>
      </c>
      <c r="E436" s="1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6" t="s">
        <v>8306</v>
      </c>
      <c r="R436" t="s">
        <v>8312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16">
        <v>110000</v>
      </c>
      <c r="E437" s="1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6" t="s">
        <v>8306</v>
      </c>
      <c r="R437" t="s">
        <v>8312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16">
        <v>1000</v>
      </c>
      <c r="E438" s="1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6" t="s">
        <v>8306</v>
      </c>
      <c r="R438" t="s">
        <v>8312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16">
        <v>7000</v>
      </c>
      <c r="E439" s="1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6" t="s">
        <v>8306</v>
      </c>
      <c r="R439" t="s">
        <v>8312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16">
        <v>20000</v>
      </c>
      <c r="E440" s="1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6" t="s">
        <v>8306</v>
      </c>
      <c r="R440" t="s">
        <v>8312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16">
        <v>450</v>
      </c>
      <c r="E441" s="1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6" t="s">
        <v>8306</v>
      </c>
      <c r="R441" t="s">
        <v>8312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16">
        <v>5000</v>
      </c>
      <c r="E442" s="1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6" t="s">
        <v>8306</v>
      </c>
      <c r="R442" t="s">
        <v>8312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16">
        <v>400</v>
      </c>
      <c r="E443" s="1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6" t="s">
        <v>8306</v>
      </c>
      <c r="R443" t="s">
        <v>8312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16">
        <v>17000</v>
      </c>
      <c r="E444" s="1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6" t="s">
        <v>8306</v>
      </c>
      <c r="R444" t="s">
        <v>8312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16">
        <v>10000</v>
      </c>
      <c r="E445" s="1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6" t="s">
        <v>8306</v>
      </c>
      <c r="R445" t="s">
        <v>8312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16">
        <v>1000</v>
      </c>
      <c r="E446" s="1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6" t="s">
        <v>8306</v>
      </c>
      <c r="R446" t="s">
        <v>8312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16">
        <v>60000</v>
      </c>
      <c r="E447" s="1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6" t="s">
        <v>8306</v>
      </c>
      <c r="R447" t="s">
        <v>8312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16">
        <v>10500</v>
      </c>
      <c r="E448" s="1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6" t="s">
        <v>8306</v>
      </c>
      <c r="R448" t="s">
        <v>8312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16">
        <v>30000</v>
      </c>
      <c r="E449" s="1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6" t="s">
        <v>8306</v>
      </c>
      <c r="R449" t="s">
        <v>8312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16">
        <v>2500</v>
      </c>
      <c r="E450" s="1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6" t="s">
        <v>8306</v>
      </c>
      <c r="R450" t="s">
        <v>8312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16">
        <v>2000</v>
      </c>
      <c r="E451" s="1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6" t="s">
        <v>8306</v>
      </c>
      <c r="R451" t="s">
        <v>8312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16">
        <v>50000</v>
      </c>
      <c r="E452" s="1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6" t="s">
        <v>8306</v>
      </c>
      <c r="R452" t="s">
        <v>8312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16">
        <v>20000</v>
      </c>
      <c r="E453" s="1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6" t="s">
        <v>8306</v>
      </c>
      <c r="R453" t="s">
        <v>8312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16">
        <v>750</v>
      </c>
      <c r="E454" s="1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6" t="s">
        <v>8306</v>
      </c>
      <c r="R454" t="s">
        <v>8312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16">
        <v>94875</v>
      </c>
      <c r="E455" s="1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6" t="s">
        <v>8306</v>
      </c>
      <c r="R455" t="s">
        <v>8312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16">
        <v>10000</v>
      </c>
      <c r="E456" s="1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6" t="s">
        <v>8306</v>
      </c>
      <c r="R456" t="s">
        <v>8312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16">
        <v>65000</v>
      </c>
      <c r="E457" s="1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6" t="s">
        <v>8306</v>
      </c>
      <c r="R457" t="s">
        <v>8312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16">
        <v>8888</v>
      </c>
      <c r="E458" s="1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6" t="s">
        <v>8306</v>
      </c>
      <c r="R458" t="s">
        <v>8312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16">
        <v>20000</v>
      </c>
      <c r="E459" s="1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6" t="s">
        <v>8306</v>
      </c>
      <c r="R459" t="s">
        <v>8312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16">
        <v>10000</v>
      </c>
      <c r="E460" s="1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6" t="s">
        <v>8306</v>
      </c>
      <c r="R460" t="s">
        <v>8312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16">
        <v>39000</v>
      </c>
      <c r="E461" s="1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6" t="s">
        <v>8306</v>
      </c>
      <c r="R461" t="s">
        <v>8312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16">
        <v>8500</v>
      </c>
      <c r="E462" s="1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6" t="s">
        <v>8306</v>
      </c>
      <c r="R462" t="s">
        <v>8312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16">
        <v>550</v>
      </c>
      <c r="E463" s="1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6" t="s">
        <v>8306</v>
      </c>
      <c r="R463" t="s">
        <v>8312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16">
        <v>100000</v>
      </c>
      <c r="E464" s="1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6" t="s">
        <v>8306</v>
      </c>
      <c r="R464" t="s">
        <v>8312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16">
        <v>55000</v>
      </c>
      <c r="E465" s="1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6" t="s">
        <v>8306</v>
      </c>
      <c r="R465" t="s">
        <v>8312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16">
        <v>1010</v>
      </c>
      <c r="E466" s="1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6" t="s">
        <v>8306</v>
      </c>
      <c r="R466" t="s">
        <v>8312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16">
        <v>512</v>
      </c>
      <c r="E467" s="1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6" t="s">
        <v>8306</v>
      </c>
      <c r="R467" t="s">
        <v>8312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16">
        <v>10000</v>
      </c>
      <c r="E468" s="1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6" t="s">
        <v>8306</v>
      </c>
      <c r="R468" t="s">
        <v>8312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16">
        <v>20000</v>
      </c>
      <c r="E469" s="1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6" t="s">
        <v>8306</v>
      </c>
      <c r="R469" t="s">
        <v>8312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16">
        <v>7500</v>
      </c>
      <c r="E470" s="1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6" t="s">
        <v>8306</v>
      </c>
      <c r="R470" t="s">
        <v>8312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16">
        <v>6000</v>
      </c>
      <c r="E471" s="1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6" t="s">
        <v>8306</v>
      </c>
      <c r="R471" t="s">
        <v>8312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16">
        <v>5000</v>
      </c>
      <c r="E472" s="1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6" t="s">
        <v>8306</v>
      </c>
      <c r="R472" t="s">
        <v>8312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16">
        <v>55000</v>
      </c>
      <c r="E473" s="1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6" t="s">
        <v>8306</v>
      </c>
      <c r="R473" t="s">
        <v>8312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16">
        <v>800</v>
      </c>
      <c r="E474" s="1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6" t="s">
        <v>8306</v>
      </c>
      <c r="R474" t="s">
        <v>8312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16">
        <v>30000</v>
      </c>
      <c r="E475" s="1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6" t="s">
        <v>8306</v>
      </c>
      <c r="R475" t="s">
        <v>8312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16">
        <v>3300</v>
      </c>
      <c r="E476" s="1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6" t="s">
        <v>8306</v>
      </c>
      <c r="R476" t="s">
        <v>8312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16">
        <v>2000</v>
      </c>
      <c r="E477" s="1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6" t="s">
        <v>8306</v>
      </c>
      <c r="R477" t="s">
        <v>8312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16">
        <v>220000</v>
      </c>
      <c r="E478" s="1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6" t="s">
        <v>8306</v>
      </c>
      <c r="R478" t="s">
        <v>8312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16">
        <v>1500</v>
      </c>
      <c r="E479" s="1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6" t="s">
        <v>8306</v>
      </c>
      <c r="R479" t="s">
        <v>8312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16">
        <v>10000</v>
      </c>
      <c r="E480" s="1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6" t="s">
        <v>8306</v>
      </c>
      <c r="R480" t="s">
        <v>8312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16">
        <v>15000</v>
      </c>
      <c r="E481" s="1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6" t="s">
        <v>8306</v>
      </c>
      <c r="R481" t="s">
        <v>8312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16">
        <v>40000</v>
      </c>
      <c r="E482" s="1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6" t="s">
        <v>8306</v>
      </c>
      <c r="R482" t="s">
        <v>8312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16">
        <v>30000</v>
      </c>
      <c r="E483" s="1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6" t="s">
        <v>8306</v>
      </c>
      <c r="R483" t="s">
        <v>8312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16">
        <v>10000</v>
      </c>
      <c r="E484" s="1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6" t="s">
        <v>8306</v>
      </c>
      <c r="R484" t="s">
        <v>8312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16">
        <v>15000</v>
      </c>
      <c r="E485" s="1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6" t="s">
        <v>8306</v>
      </c>
      <c r="R485" t="s">
        <v>8312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16">
        <v>80000</v>
      </c>
      <c r="E486" s="1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6" t="s">
        <v>8306</v>
      </c>
      <c r="R486" t="s">
        <v>8312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16">
        <v>37956</v>
      </c>
      <c r="E487" s="1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6" t="s">
        <v>8306</v>
      </c>
      <c r="R487" t="s">
        <v>8312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16">
        <v>550000</v>
      </c>
      <c r="E488" s="1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6" t="s">
        <v>8306</v>
      </c>
      <c r="R488" t="s">
        <v>8312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16">
        <v>50000</v>
      </c>
      <c r="E489" s="1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6" t="s">
        <v>8306</v>
      </c>
      <c r="R489" t="s">
        <v>8312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16">
        <v>12000</v>
      </c>
      <c r="E490" s="1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6" t="s">
        <v>8306</v>
      </c>
      <c r="R490" t="s">
        <v>8312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16">
        <v>74997</v>
      </c>
      <c r="E491" s="1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6" t="s">
        <v>8306</v>
      </c>
      <c r="R491" t="s">
        <v>8312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16">
        <v>1000</v>
      </c>
      <c r="E492" s="1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6" t="s">
        <v>8306</v>
      </c>
      <c r="R492" t="s">
        <v>8312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16">
        <v>10000</v>
      </c>
      <c r="E493" s="1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6" t="s">
        <v>8306</v>
      </c>
      <c r="R493" t="s">
        <v>8312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16">
        <v>10000000</v>
      </c>
      <c r="E494" s="1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6" t="s">
        <v>8306</v>
      </c>
      <c r="R494" t="s">
        <v>8312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16">
        <v>30000</v>
      </c>
      <c r="E495" s="1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6" t="s">
        <v>8306</v>
      </c>
      <c r="R495" t="s">
        <v>8312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16">
        <v>20000</v>
      </c>
      <c r="E496" s="1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6" t="s">
        <v>8306</v>
      </c>
      <c r="R496" t="s">
        <v>8312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16">
        <v>7000</v>
      </c>
      <c r="E497" s="1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6" t="s">
        <v>8306</v>
      </c>
      <c r="R497" t="s">
        <v>8312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16">
        <v>60000</v>
      </c>
      <c r="E498" s="1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6" t="s">
        <v>8306</v>
      </c>
      <c r="R498" t="s">
        <v>8312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16">
        <v>4480</v>
      </c>
      <c r="E499" s="1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6" t="s">
        <v>8306</v>
      </c>
      <c r="R499" t="s">
        <v>8312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16">
        <v>65108</v>
      </c>
      <c r="E500" s="1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6" t="s">
        <v>8306</v>
      </c>
      <c r="R500" t="s">
        <v>8312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16">
        <v>20000</v>
      </c>
      <c r="E501" s="1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6" t="s">
        <v>8306</v>
      </c>
      <c r="R501" t="s">
        <v>8312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16">
        <v>6500</v>
      </c>
      <c r="E502" s="1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6" t="s">
        <v>8306</v>
      </c>
      <c r="R502" t="s">
        <v>8312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16">
        <v>10000</v>
      </c>
      <c r="E503" s="1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6" t="s">
        <v>8306</v>
      </c>
      <c r="R503" t="s">
        <v>8312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16">
        <v>20000</v>
      </c>
      <c r="E504" s="1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6" t="s">
        <v>8306</v>
      </c>
      <c r="R504" t="s">
        <v>8312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16">
        <v>6500</v>
      </c>
      <c r="E505" s="1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6" t="s">
        <v>8306</v>
      </c>
      <c r="R505" t="s">
        <v>8312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16">
        <v>24500</v>
      </c>
      <c r="E506" s="1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6" t="s">
        <v>8306</v>
      </c>
      <c r="R506" t="s">
        <v>8312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16">
        <v>12000</v>
      </c>
      <c r="E507" s="1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6" t="s">
        <v>8306</v>
      </c>
      <c r="R507" t="s">
        <v>8312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16">
        <v>200000</v>
      </c>
      <c r="E508" s="1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6" t="s">
        <v>8306</v>
      </c>
      <c r="R508" t="s">
        <v>8312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16">
        <v>20000</v>
      </c>
      <c r="E509" s="1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6" t="s">
        <v>8306</v>
      </c>
      <c r="R509" t="s">
        <v>8312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16">
        <v>50000</v>
      </c>
      <c r="E510" s="1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6" t="s">
        <v>8306</v>
      </c>
      <c r="R510" t="s">
        <v>8312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16">
        <v>5000</v>
      </c>
      <c r="E511" s="1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6" t="s">
        <v>8306</v>
      </c>
      <c r="R511" t="s">
        <v>8312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16">
        <v>14000</v>
      </c>
      <c r="E512" s="1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6" t="s">
        <v>8306</v>
      </c>
      <c r="R512" t="s">
        <v>8312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16">
        <v>5000</v>
      </c>
      <c r="E513" s="1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6" t="s">
        <v>8306</v>
      </c>
      <c r="R513" t="s">
        <v>8312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16">
        <v>8000</v>
      </c>
      <c r="E514" s="1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6" t="s">
        <v>8306</v>
      </c>
      <c r="R514" t="s">
        <v>8312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16">
        <v>50000</v>
      </c>
      <c r="E515" s="1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6" t="s">
        <v>8306</v>
      </c>
      <c r="R515" t="s">
        <v>8312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16">
        <v>1500</v>
      </c>
      <c r="E516" s="1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6" t="s">
        <v>8306</v>
      </c>
      <c r="R516" t="s">
        <v>8312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16">
        <v>97000</v>
      </c>
      <c r="E517" s="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6" t="s">
        <v>8306</v>
      </c>
      <c r="R517" t="s">
        <v>8312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16">
        <v>5000</v>
      </c>
      <c r="E518" s="1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6" t="s">
        <v>8306</v>
      </c>
      <c r="R518" t="s">
        <v>8312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16">
        <v>15000</v>
      </c>
      <c r="E519" s="1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6" t="s">
        <v>8306</v>
      </c>
      <c r="R519" t="s">
        <v>8312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16">
        <v>7175</v>
      </c>
      <c r="E520" s="1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6" t="s">
        <v>8306</v>
      </c>
      <c r="R520" t="s">
        <v>8312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16">
        <v>12001</v>
      </c>
      <c r="E521" s="1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6" t="s">
        <v>8306</v>
      </c>
      <c r="R521" t="s">
        <v>8312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16">
        <v>5000</v>
      </c>
      <c r="E522" s="1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6" t="s">
        <v>8313</v>
      </c>
      <c r="R522" t="s">
        <v>8314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16">
        <v>5000</v>
      </c>
      <c r="E523" s="1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6" t="s">
        <v>8313</v>
      </c>
      <c r="R523" t="s">
        <v>8314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16">
        <v>3000</v>
      </c>
      <c r="E524" s="1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6" t="s">
        <v>8313</v>
      </c>
      <c r="R524" t="s">
        <v>8314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16">
        <v>5000</v>
      </c>
      <c r="E525" s="1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6" t="s">
        <v>8313</v>
      </c>
      <c r="R525" t="s">
        <v>8314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16">
        <v>3500</v>
      </c>
      <c r="E526" s="1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6" t="s">
        <v>8313</v>
      </c>
      <c r="R526" t="s">
        <v>8314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16">
        <v>12000</v>
      </c>
      <c r="E527" s="1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6" t="s">
        <v>8313</v>
      </c>
      <c r="R527" t="s">
        <v>8314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16">
        <v>1500</v>
      </c>
      <c r="E528" s="1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6" t="s">
        <v>8313</v>
      </c>
      <c r="R528" t="s">
        <v>8314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16">
        <v>10000</v>
      </c>
      <c r="E529" s="1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6" t="s">
        <v>8313</v>
      </c>
      <c r="R529" t="s">
        <v>8314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16">
        <v>1150</v>
      </c>
      <c r="E530" s="1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6" t="s">
        <v>8313</v>
      </c>
      <c r="R530" t="s">
        <v>8314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16">
        <v>1200</v>
      </c>
      <c r="E531" s="1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6" t="s">
        <v>8313</v>
      </c>
      <c r="R531" t="s">
        <v>8314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16">
        <v>3405</v>
      </c>
      <c r="E532" s="1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6" t="s">
        <v>8313</v>
      </c>
      <c r="R532" t="s">
        <v>8314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16">
        <v>4000</v>
      </c>
      <c r="E533" s="1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6" t="s">
        <v>8313</v>
      </c>
      <c r="R533" t="s">
        <v>8314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16">
        <v>10000</v>
      </c>
      <c r="E534" s="1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6" t="s">
        <v>8313</v>
      </c>
      <c r="R534" t="s">
        <v>8314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16">
        <v>2000</v>
      </c>
      <c r="E535" s="1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6" t="s">
        <v>8313</v>
      </c>
      <c r="R535" t="s">
        <v>8314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16">
        <v>15000</v>
      </c>
      <c r="E536" s="1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6" t="s">
        <v>8313</v>
      </c>
      <c r="R536" t="s">
        <v>8314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16">
        <v>2000</v>
      </c>
      <c r="E537" s="1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6" t="s">
        <v>8313</v>
      </c>
      <c r="R537" t="s">
        <v>8314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16">
        <v>3300</v>
      </c>
      <c r="E538" s="1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6" t="s">
        <v>8313</v>
      </c>
      <c r="R538" t="s">
        <v>8314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16">
        <v>2000</v>
      </c>
      <c r="E539" s="1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6" t="s">
        <v>8313</v>
      </c>
      <c r="R539" t="s">
        <v>8314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16">
        <v>5000</v>
      </c>
      <c r="E540" s="1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6" t="s">
        <v>8313</v>
      </c>
      <c r="R540" t="s">
        <v>8314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16">
        <v>500</v>
      </c>
      <c r="E541" s="1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6" t="s">
        <v>8313</v>
      </c>
      <c r="R541" t="s">
        <v>8314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16">
        <v>15000</v>
      </c>
      <c r="E542" s="1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6" t="s">
        <v>8315</v>
      </c>
      <c r="R542" t="s">
        <v>8316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16">
        <v>4500</v>
      </c>
      <c r="E543" s="1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6" t="s">
        <v>8315</v>
      </c>
      <c r="R543" t="s">
        <v>8316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16">
        <v>250000</v>
      </c>
      <c r="E544" s="1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6" t="s">
        <v>8315</v>
      </c>
      <c r="R544" t="s">
        <v>8316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16">
        <v>22000</v>
      </c>
      <c r="E545" s="1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6" t="s">
        <v>8315</v>
      </c>
      <c r="R545" t="s">
        <v>8316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16">
        <v>500</v>
      </c>
      <c r="E546" s="1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6" t="s">
        <v>8315</v>
      </c>
      <c r="R546" t="s">
        <v>8316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16">
        <v>50000</v>
      </c>
      <c r="E547" s="1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6" t="s">
        <v>8315</v>
      </c>
      <c r="R547" t="s">
        <v>8316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16">
        <v>60000</v>
      </c>
      <c r="E548" s="1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6" t="s">
        <v>8315</v>
      </c>
      <c r="R548" t="s">
        <v>8316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16">
        <v>7500</v>
      </c>
      <c r="E549" s="1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6" t="s">
        <v>8315</v>
      </c>
      <c r="R549" t="s">
        <v>8316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16">
        <v>10000</v>
      </c>
      <c r="E550" s="1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6" t="s">
        <v>8315</v>
      </c>
      <c r="R550" t="s">
        <v>8316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16">
        <v>2500</v>
      </c>
      <c r="E551" s="1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6" t="s">
        <v>8315</v>
      </c>
      <c r="R551" t="s">
        <v>8316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16">
        <v>5000</v>
      </c>
      <c r="E552" s="1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6" t="s">
        <v>8315</v>
      </c>
      <c r="R552" t="s">
        <v>8316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16">
        <v>75000</v>
      </c>
      <c r="E553" s="1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6" t="s">
        <v>8315</v>
      </c>
      <c r="R553" t="s">
        <v>8316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16">
        <v>45000</v>
      </c>
      <c r="E554" s="1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6" t="s">
        <v>8315</v>
      </c>
      <c r="R554" t="s">
        <v>8316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16">
        <v>25000</v>
      </c>
      <c r="E555" s="1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6" t="s">
        <v>8315</v>
      </c>
      <c r="R555" t="s">
        <v>8316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16">
        <v>3870</v>
      </c>
      <c r="E556" s="1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6" t="s">
        <v>8315</v>
      </c>
      <c r="R556" t="s">
        <v>8316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16">
        <v>7500</v>
      </c>
      <c r="E557" s="1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6" t="s">
        <v>8315</v>
      </c>
      <c r="R557" t="s">
        <v>8316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16">
        <v>8000</v>
      </c>
      <c r="E558" s="1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6" t="s">
        <v>8315</v>
      </c>
      <c r="R558" t="s">
        <v>8316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16">
        <v>150000</v>
      </c>
      <c r="E559" s="1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6" t="s">
        <v>8315</v>
      </c>
      <c r="R559" t="s">
        <v>8316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16">
        <v>750</v>
      </c>
      <c r="E560" s="1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6" t="s">
        <v>8315</v>
      </c>
      <c r="R560" t="s">
        <v>8316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16">
        <v>240000</v>
      </c>
      <c r="E561" s="1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6" t="s">
        <v>8315</v>
      </c>
      <c r="R561" t="s">
        <v>8316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16">
        <v>100000</v>
      </c>
      <c r="E562" s="1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6" t="s">
        <v>8315</v>
      </c>
      <c r="R562" t="s">
        <v>8316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16">
        <v>15000</v>
      </c>
      <c r="E563" s="1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6" t="s">
        <v>8315</v>
      </c>
      <c r="R563" t="s">
        <v>8316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16">
        <v>50000</v>
      </c>
      <c r="E564" s="1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6" t="s">
        <v>8315</v>
      </c>
      <c r="R564" t="s">
        <v>8316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16">
        <v>75000</v>
      </c>
      <c r="E565" s="1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6" t="s">
        <v>8315</v>
      </c>
      <c r="R565" t="s">
        <v>8316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16">
        <v>18000</v>
      </c>
      <c r="E566" s="1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6" t="s">
        <v>8315</v>
      </c>
      <c r="R566" t="s">
        <v>8316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16">
        <v>25000</v>
      </c>
      <c r="E567" s="1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6" t="s">
        <v>8315</v>
      </c>
      <c r="R567" t="s">
        <v>8316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16">
        <v>5000</v>
      </c>
      <c r="E568" s="1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6" t="s">
        <v>8315</v>
      </c>
      <c r="R568" t="s">
        <v>8316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16">
        <v>10000</v>
      </c>
      <c r="E569" s="1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6" t="s">
        <v>8315</v>
      </c>
      <c r="R569" t="s">
        <v>8316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16">
        <v>24500</v>
      </c>
      <c r="E570" s="1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6" t="s">
        <v>8315</v>
      </c>
      <c r="R570" t="s">
        <v>8316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16">
        <v>2500</v>
      </c>
      <c r="E571" s="1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6" t="s">
        <v>8315</v>
      </c>
      <c r="R571" t="s">
        <v>8316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16">
        <v>85000</v>
      </c>
      <c r="E572" s="1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6" t="s">
        <v>8315</v>
      </c>
      <c r="R572" t="s">
        <v>8316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16">
        <v>25000</v>
      </c>
      <c r="E573" s="1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6" t="s">
        <v>8315</v>
      </c>
      <c r="R573" t="s">
        <v>8316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16">
        <v>2500</v>
      </c>
      <c r="E574" s="1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6" t="s">
        <v>8315</v>
      </c>
      <c r="R574" t="s">
        <v>8316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16">
        <v>88888</v>
      </c>
      <c r="E575" s="1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6" t="s">
        <v>8315</v>
      </c>
      <c r="R575" t="s">
        <v>8316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16">
        <v>11180</v>
      </c>
      <c r="E576" s="1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6" t="s">
        <v>8315</v>
      </c>
      <c r="R576" t="s">
        <v>8316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16">
        <v>60000</v>
      </c>
      <c r="E577" s="1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6" t="s">
        <v>8315</v>
      </c>
      <c r="R577" t="s">
        <v>8316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16">
        <v>80000</v>
      </c>
      <c r="E578" s="1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6" t="s">
        <v>8315</v>
      </c>
      <c r="R578" t="s">
        <v>8316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16">
        <v>5000</v>
      </c>
      <c r="E579" s="1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6" t="s">
        <v>8315</v>
      </c>
      <c r="R579" t="s">
        <v>8316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16">
        <v>125000</v>
      </c>
      <c r="E580" s="1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6" t="s">
        <v>8315</v>
      </c>
      <c r="R580" t="s">
        <v>8316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16">
        <v>12000</v>
      </c>
      <c r="E581" s="1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6" t="s">
        <v>8315</v>
      </c>
      <c r="R581" t="s">
        <v>8316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16">
        <v>3000</v>
      </c>
      <c r="E582" s="1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6" t="s">
        <v>8315</v>
      </c>
      <c r="R582" t="s">
        <v>8316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16">
        <v>400</v>
      </c>
      <c r="E583" s="1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6" t="s">
        <v>8315</v>
      </c>
      <c r="R583" t="s">
        <v>8316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16">
        <v>100000</v>
      </c>
      <c r="E584" s="1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6" t="s">
        <v>8315</v>
      </c>
      <c r="R584" t="s">
        <v>8316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16">
        <v>9000</v>
      </c>
      <c r="E585" s="1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6" t="s">
        <v>8315</v>
      </c>
      <c r="R585" t="s">
        <v>8316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16">
        <v>1000</v>
      </c>
      <c r="E586" s="1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6" t="s">
        <v>8315</v>
      </c>
      <c r="R586" t="s">
        <v>8316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16">
        <v>9000</v>
      </c>
      <c r="E587" s="1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6" t="s">
        <v>8315</v>
      </c>
      <c r="R587" t="s">
        <v>8316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16">
        <v>10000</v>
      </c>
      <c r="E588" s="1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6" t="s">
        <v>8315</v>
      </c>
      <c r="R588" t="s">
        <v>8316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16">
        <v>30000</v>
      </c>
      <c r="E589" s="1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6" t="s">
        <v>8315</v>
      </c>
      <c r="R589" t="s">
        <v>8316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16">
        <v>9000</v>
      </c>
      <c r="E590" s="1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6" t="s">
        <v>8315</v>
      </c>
      <c r="R590" t="s">
        <v>8316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16">
        <v>7500</v>
      </c>
      <c r="E591" s="1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6" t="s">
        <v>8315</v>
      </c>
      <c r="R591" t="s">
        <v>8316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16">
        <v>5000</v>
      </c>
      <c r="E592" s="1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6" t="s">
        <v>8315</v>
      </c>
      <c r="R592" t="s">
        <v>8316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16">
        <v>100000</v>
      </c>
      <c r="E593" s="1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6" t="s">
        <v>8315</v>
      </c>
      <c r="R593" t="s">
        <v>8316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16">
        <v>7500</v>
      </c>
      <c r="E594" s="1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6" t="s">
        <v>8315</v>
      </c>
      <c r="R594" t="s">
        <v>8316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16">
        <v>500</v>
      </c>
      <c r="E595" s="1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6" t="s">
        <v>8315</v>
      </c>
      <c r="R595" t="s">
        <v>8316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16">
        <v>25000</v>
      </c>
      <c r="E596" s="1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6" t="s">
        <v>8315</v>
      </c>
      <c r="R596" t="s">
        <v>8316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16">
        <v>100000</v>
      </c>
      <c r="E597" s="1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6" t="s">
        <v>8315</v>
      </c>
      <c r="R597" t="s">
        <v>8316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16">
        <v>20000</v>
      </c>
      <c r="E598" s="1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6" t="s">
        <v>8315</v>
      </c>
      <c r="R598" t="s">
        <v>8316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16">
        <v>7500</v>
      </c>
      <c r="E599" s="1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6" t="s">
        <v>8315</v>
      </c>
      <c r="R599" t="s">
        <v>8316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16">
        <v>2500</v>
      </c>
      <c r="E600" s="1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6" t="s">
        <v>8315</v>
      </c>
      <c r="R600" t="s">
        <v>8316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16">
        <v>50000</v>
      </c>
      <c r="E601" s="1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6" t="s">
        <v>8315</v>
      </c>
      <c r="R601" t="s">
        <v>8316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16">
        <v>5000</v>
      </c>
      <c r="E602" s="1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6" t="s">
        <v>8315</v>
      </c>
      <c r="R602" t="s">
        <v>8316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16">
        <v>10000</v>
      </c>
      <c r="E603" s="1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6" t="s">
        <v>8315</v>
      </c>
      <c r="R603" t="s">
        <v>8316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16">
        <v>70000</v>
      </c>
      <c r="E604" s="1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6" t="s">
        <v>8315</v>
      </c>
      <c r="R604" t="s">
        <v>8316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16">
        <v>15000</v>
      </c>
      <c r="E605" s="1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6" t="s">
        <v>8315</v>
      </c>
      <c r="R605" t="s">
        <v>8316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16">
        <v>1500</v>
      </c>
      <c r="E606" s="1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6" t="s">
        <v>8315</v>
      </c>
      <c r="R606" t="s">
        <v>8316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16">
        <v>5000</v>
      </c>
      <c r="E607" s="1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6" t="s">
        <v>8315</v>
      </c>
      <c r="R607" t="s">
        <v>8316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16">
        <v>5000</v>
      </c>
      <c r="E608" s="1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6" t="s">
        <v>8315</v>
      </c>
      <c r="R608" t="s">
        <v>8316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16">
        <v>250</v>
      </c>
      <c r="E609" s="1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6" t="s">
        <v>8315</v>
      </c>
      <c r="R609" t="s">
        <v>8316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16">
        <v>150000</v>
      </c>
      <c r="E610" s="1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6" t="s">
        <v>8315</v>
      </c>
      <c r="R610" t="s">
        <v>8316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16">
        <v>780</v>
      </c>
      <c r="E611" s="1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6" t="s">
        <v>8315</v>
      </c>
      <c r="R611" t="s">
        <v>8316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16">
        <v>13803</v>
      </c>
      <c r="E612" s="1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6" t="s">
        <v>8315</v>
      </c>
      <c r="R612" t="s">
        <v>8316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16">
        <v>80000</v>
      </c>
      <c r="E613" s="1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6" t="s">
        <v>8315</v>
      </c>
      <c r="R613" t="s">
        <v>8316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16">
        <v>10000</v>
      </c>
      <c r="E614" s="1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6" t="s">
        <v>8315</v>
      </c>
      <c r="R614" t="s">
        <v>8316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16">
        <v>60000</v>
      </c>
      <c r="E615" s="1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6" t="s">
        <v>8315</v>
      </c>
      <c r="R615" t="s">
        <v>8316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16">
        <v>10000</v>
      </c>
      <c r="E616" s="1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6" t="s">
        <v>8315</v>
      </c>
      <c r="R616" t="s">
        <v>8316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16">
        <v>515</v>
      </c>
      <c r="E617" s="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6" t="s">
        <v>8315</v>
      </c>
      <c r="R617" t="s">
        <v>8316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16">
        <v>5000</v>
      </c>
      <c r="E618" s="1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6" t="s">
        <v>8315</v>
      </c>
      <c r="R618" t="s">
        <v>8316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16">
        <v>2000</v>
      </c>
      <c r="E619" s="1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6" t="s">
        <v>8315</v>
      </c>
      <c r="R619" t="s">
        <v>8316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16">
        <v>400</v>
      </c>
      <c r="E620" s="1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6" t="s">
        <v>8315</v>
      </c>
      <c r="R620" t="s">
        <v>8316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16">
        <v>2500000</v>
      </c>
      <c r="E621" s="1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6" t="s">
        <v>8315</v>
      </c>
      <c r="R621" t="s">
        <v>8316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16">
        <v>30000</v>
      </c>
      <c r="E622" s="1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6" t="s">
        <v>8315</v>
      </c>
      <c r="R622" t="s">
        <v>8316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16">
        <v>25000</v>
      </c>
      <c r="E623" s="1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6" t="s">
        <v>8315</v>
      </c>
      <c r="R623" t="s">
        <v>8316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16">
        <v>6000</v>
      </c>
      <c r="E624" s="1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6" t="s">
        <v>8315</v>
      </c>
      <c r="R624" t="s">
        <v>8316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16">
        <v>75000</v>
      </c>
      <c r="E625" s="1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6" t="s">
        <v>8315</v>
      </c>
      <c r="R625" t="s">
        <v>8316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16">
        <v>5000</v>
      </c>
      <c r="E626" s="1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6" t="s">
        <v>8315</v>
      </c>
      <c r="R626" t="s">
        <v>8316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16">
        <v>25000</v>
      </c>
      <c r="E627" s="1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6" t="s">
        <v>8315</v>
      </c>
      <c r="R627" t="s">
        <v>8316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16">
        <v>25000</v>
      </c>
      <c r="E628" s="1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6" t="s">
        <v>8315</v>
      </c>
      <c r="R628" t="s">
        <v>8316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16">
        <v>450000</v>
      </c>
      <c r="E629" s="1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6" t="s">
        <v>8315</v>
      </c>
      <c r="R629" t="s">
        <v>8316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16">
        <v>5000</v>
      </c>
      <c r="E630" s="1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6" t="s">
        <v>8315</v>
      </c>
      <c r="R630" t="s">
        <v>8316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16">
        <v>200000</v>
      </c>
      <c r="E631" s="1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6" t="s">
        <v>8315</v>
      </c>
      <c r="R631" t="s">
        <v>8316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16">
        <v>11999</v>
      </c>
      <c r="E632" s="1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6" t="s">
        <v>8315</v>
      </c>
      <c r="R632" t="s">
        <v>8316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16">
        <v>50000</v>
      </c>
      <c r="E633" s="1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6" t="s">
        <v>8315</v>
      </c>
      <c r="R633" t="s">
        <v>8316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16">
        <v>20000</v>
      </c>
      <c r="E634" s="1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6" t="s">
        <v>8315</v>
      </c>
      <c r="R634" t="s">
        <v>8316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16">
        <v>10000</v>
      </c>
      <c r="E635" s="1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6" t="s">
        <v>8315</v>
      </c>
      <c r="R635" t="s">
        <v>8316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16">
        <v>5000</v>
      </c>
      <c r="E636" s="1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6" t="s">
        <v>8315</v>
      </c>
      <c r="R636" t="s">
        <v>8316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16">
        <v>25000</v>
      </c>
      <c r="E637" s="1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6" t="s">
        <v>8315</v>
      </c>
      <c r="R637" t="s">
        <v>8316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16">
        <v>2000</v>
      </c>
      <c r="E638" s="1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6" t="s">
        <v>8315</v>
      </c>
      <c r="R638" t="s">
        <v>8316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16">
        <v>100000</v>
      </c>
      <c r="E639" s="1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6" t="s">
        <v>8315</v>
      </c>
      <c r="R639" t="s">
        <v>8316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16">
        <v>200000</v>
      </c>
      <c r="E640" s="1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6" t="s">
        <v>8315</v>
      </c>
      <c r="R640" t="s">
        <v>8316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16">
        <v>1000000</v>
      </c>
      <c r="E641" s="1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6" t="s">
        <v>8315</v>
      </c>
      <c r="R641" t="s">
        <v>8316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16">
        <v>70</v>
      </c>
      <c r="E642" s="1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6" t="s">
        <v>8315</v>
      </c>
      <c r="R642" t="s">
        <v>8317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16">
        <v>40000</v>
      </c>
      <c r="E643" s="1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6" t="s">
        <v>8315</v>
      </c>
      <c r="R643" t="s">
        <v>8317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16">
        <v>20000</v>
      </c>
      <c r="E644" s="1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6" t="s">
        <v>8315</v>
      </c>
      <c r="R644" t="s">
        <v>8317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16">
        <v>25000</v>
      </c>
      <c r="E645" s="1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6" t="s">
        <v>8315</v>
      </c>
      <c r="R645" t="s">
        <v>8317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16">
        <v>25000</v>
      </c>
      <c r="E646" s="1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6" t="s">
        <v>8315</v>
      </c>
      <c r="R646" t="s">
        <v>8317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16">
        <v>2000</v>
      </c>
      <c r="E647" s="1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6" t="s">
        <v>8315</v>
      </c>
      <c r="R647" t="s">
        <v>8317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16">
        <v>800</v>
      </c>
      <c r="E648" s="1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6" t="s">
        <v>8315</v>
      </c>
      <c r="R648" t="s">
        <v>8317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16">
        <v>2000</v>
      </c>
      <c r="E649" s="1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6" t="s">
        <v>8315</v>
      </c>
      <c r="R649" t="s">
        <v>8317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16">
        <v>35000</v>
      </c>
      <c r="E650" s="1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6" t="s">
        <v>8315</v>
      </c>
      <c r="R650" t="s">
        <v>8317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16">
        <v>2500</v>
      </c>
      <c r="E651" s="1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6" t="s">
        <v>8315</v>
      </c>
      <c r="R651" t="s">
        <v>8317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16">
        <v>1500</v>
      </c>
      <c r="E652" s="1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6" t="s">
        <v>8315</v>
      </c>
      <c r="R652" t="s">
        <v>8317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16">
        <v>25000</v>
      </c>
      <c r="E653" s="1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6" t="s">
        <v>8315</v>
      </c>
      <c r="R653" t="s">
        <v>8317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16">
        <v>3000</v>
      </c>
      <c r="E654" s="1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6" t="s">
        <v>8315</v>
      </c>
      <c r="R654" t="s">
        <v>8317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16">
        <v>75000</v>
      </c>
      <c r="E655" s="1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6" t="s">
        <v>8315</v>
      </c>
      <c r="R655" t="s">
        <v>8317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16">
        <v>12000</v>
      </c>
      <c r="E656" s="1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6" t="s">
        <v>8315</v>
      </c>
      <c r="R656" t="s">
        <v>8317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16">
        <v>8000</v>
      </c>
      <c r="E657" s="1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6" t="s">
        <v>8315</v>
      </c>
      <c r="R657" t="s">
        <v>8317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16">
        <v>5000</v>
      </c>
      <c r="E658" s="1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6" t="s">
        <v>8315</v>
      </c>
      <c r="R658" t="s">
        <v>8317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16">
        <v>15000</v>
      </c>
      <c r="E659" s="1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6" t="s">
        <v>8315</v>
      </c>
      <c r="R659" t="s">
        <v>8317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16">
        <v>28888</v>
      </c>
      <c r="E660" s="1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6" t="s">
        <v>8315</v>
      </c>
      <c r="R660" t="s">
        <v>8317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16">
        <v>3000</v>
      </c>
      <c r="E661" s="1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6" t="s">
        <v>8315</v>
      </c>
      <c r="R661" t="s">
        <v>8317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16">
        <v>50000</v>
      </c>
      <c r="E662" s="1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6" t="s">
        <v>8315</v>
      </c>
      <c r="R662" t="s">
        <v>8317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16">
        <v>10000</v>
      </c>
      <c r="E663" s="1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6" t="s">
        <v>8315</v>
      </c>
      <c r="R663" t="s">
        <v>8317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16">
        <v>39000</v>
      </c>
      <c r="E664" s="1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6" t="s">
        <v>8315</v>
      </c>
      <c r="R664" t="s">
        <v>8317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16">
        <v>200000</v>
      </c>
      <c r="E665" s="1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6" t="s">
        <v>8315</v>
      </c>
      <c r="R665" t="s">
        <v>8317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16">
        <v>12000</v>
      </c>
      <c r="E666" s="1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6" t="s">
        <v>8315</v>
      </c>
      <c r="R666" t="s">
        <v>8317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16">
        <v>10000</v>
      </c>
      <c r="E667" s="1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6" t="s">
        <v>8315</v>
      </c>
      <c r="R667" t="s">
        <v>8317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16">
        <v>200000</v>
      </c>
      <c r="E668" s="1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6" t="s">
        <v>8315</v>
      </c>
      <c r="R668" t="s">
        <v>8317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16">
        <v>50000</v>
      </c>
      <c r="E669" s="1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6" t="s">
        <v>8315</v>
      </c>
      <c r="R669" t="s">
        <v>8317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16">
        <v>15000</v>
      </c>
      <c r="E670" s="1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6" t="s">
        <v>8315</v>
      </c>
      <c r="R670" t="s">
        <v>8317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16">
        <v>200000</v>
      </c>
      <c r="E671" s="1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6" t="s">
        <v>8315</v>
      </c>
      <c r="R671" t="s">
        <v>8317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16">
        <v>90000</v>
      </c>
      <c r="E672" s="1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6" t="s">
        <v>8315</v>
      </c>
      <c r="R672" t="s">
        <v>8317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16">
        <v>30000</v>
      </c>
      <c r="E673" s="1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6" t="s">
        <v>8315</v>
      </c>
      <c r="R673" t="s">
        <v>8317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16">
        <v>50000</v>
      </c>
      <c r="E674" s="1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6" t="s">
        <v>8315</v>
      </c>
      <c r="R674" t="s">
        <v>8317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16">
        <v>100000</v>
      </c>
      <c r="E675" s="1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6" t="s">
        <v>8315</v>
      </c>
      <c r="R675" t="s">
        <v>8317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16">
        <v>50000</v>
      </c>
      <c r="E676" s="1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6" t="s">
        <v>8315</v>
      </c>
      <c r="R676" t="s">
        <v>8317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16">
        <v>6000</v>
      </c>
      <c r="E677" s="1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6" t="s">
        <v>8315</v>
      </c>
      <c r="R677" t="s">
        <v>8317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16">
        <v>100000</v>
      </c>
      <c r="E678" s="1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6" t="s">
        <v>8315</v>
      </c>
      <c r="R678" t="s">
        <v>8317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16">
        <v>50000</v>
      </c>
      <c r="E679" s="1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6" t="s">
        <v>8315</v>
      </c>
      <c r="R679" t="s">
        <v>8317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16">
        <v>29000</v>
      </c>
      <c r="E680" s="1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6" t="s">
        <v>8315</v>
      </c>
      <c r="R680" t="s">
        <v>8317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16">
        <v>57000</v>
      </c>
      <c r="E681" s="1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6" t="s">
        <v>8315</v>
      </c>
      <c r="R681" t="s">
        <v>8317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16">
        <v>75000</v>
      </c>
      <c r="E682" s="1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6" t="s">
        <v>8315</v>
      </c>
      <c r="R682" t="s">
        <v>8317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16">
        <v>2500</v>
      </c>
      <c r="E683" s="1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6" t="s">
        <v>8315</v>
      </c>
      <c r="R683" t="s">
        <v>8317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16">
        <v>50000</v>
      </c>
      <c r="E684" s="1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6" t="s">
        <v>8315</v>
      </c>
      <c r="R684" t="s">
        <v>8317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16">
        <v>35000</v>
      </c>
      <c r="E685" s="1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6" t="s">
        <v>8315</v>
      </c>
      <c r="R685" t="s">
        <v>8317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16">
        <v>320000</v>
      </c>
      <c r="E686" s="1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6" t="s">
        <v>8315</v>
      </c>
      <c r="R686" t="s">
        <v>8317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16">
        <v>2000</v>
      </c>
      <c r="E687" s="1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6" t="s">
        <v>8315</v>
      </c>
      <c r="R687" t="s">
        <v>8317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16">
        <v>500000</v>
      </c>
      <c r="E688" s="1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6" t="s">
        <v>8315</v>
      </c>
      <c r="R688" t="s">
        <v>8317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16">
        <v>100000</v>
      </c>
      <c r="E689" s="1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6" t="s">
        <v>8315</v>
      </c>
      <c r="R689" t="s">
        <v>8317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16">
        <v>20000</v>
      </c>
      <c r="E690" s="1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6" t="s">
        <v>8315</v>
      </c>
      <c r="R690" t="s">
        <v>8317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16">
        <v>200000</v>
      </c>
      <c r="E691" s="1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6" t="s">
        <v>8315</v>
      </c>
      <c r="R691" t="s">
        <v>8317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16">
        <v>20000</v>
      </c>
      <c r="E692" s="1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6" t="s">
        <v>8315</v>
      </c>
      <c r="R692" t="s">
        <v>8317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16">
        <v>50000</v>
      </c>
      <c r="E693" s="1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6" t="s">
        <v>8315</v>
      </c>
      <c r="R693" t="s">
        <v>8317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16">
        <v>20000</v>
      </c>
      <c r="E694" s="1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6" t="s">
        <v>8315</v>
      </c>
      <c r="R694" t="s">
        <v>8317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16">
        <v>100000</v>
      </c>
      <c r="E695" s="1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6" t="s">
        <v>8315</v>
      </c>
      <c r="R695" t="s">
        <v>8317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16">
        <v>150000</v>
      </c>
      <c r="E696" s="1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6" t="s">
        <v>8315</v>
      </c>
      <c r="R696" t="s">
        <v>8317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16">
        <v>60000</v>
      </c>
      <c r="E697" s="1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6" t="s">
        <v>8315</v>
      </c>
      <c r="R697" t="s">
        <v>8317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16">
        <v>175000</v>
      </c>
      <c r="E698" s="1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6" t="s">
        <v>8315</v>
      </c>
      <c r="R698" t="s">
        <v>8317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16">
        <v>5000</v>
      </c>
      <c r="E699" s="1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6" t="s">
        <v>8315</v>
      </c>
      <c r="R699" t="s">
        <v>8317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16">
        <v>100000</v>
      </c>
      <c r="E700" s="1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6" t="s">
        <v>8315</v>
      </c>
      <c r="R700" t="s">
        <v>8317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16">
        <v>130000</v>
      </c>
      <c r="E701" s="1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6" t="s">
        <v>8315</v>
      </c>
      <c r="R701" t="s">
        <v>8317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16">
        <v>15000</v>
      </c>
      <c r="E702" s="1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6" t="s">
        <v>8315</v>
      </c>
      <c r="R702" t="s">
        <v>8317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16">
        <v>23000</v>
      </c>
      <c r="E703" s="1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6" t="s">
        <v>8315</v>
      </c>
      <c r="R703" t="s">
        <v>8317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16">
        <v>15000</v>
      </c>
      <c r="E704" s="1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6" t="s">
        <v>8315</v>
      </c>
      <c r="R704" t="s">
        <v>8317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16">
        <v>15000</v>
      </c>
      <c r="E705" s="1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6" t="s">
        <v>8315</v>
      </c>
      <c r="R705" t="s">
        <v>8317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16">
        <v>55000</v>
      </c>
      <c r="E706" s="1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6" t="s">
        <v>8315</v>
      </c>
      <c r="R706" t="s">
        <v>8317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16">
        <v>100000</v>
      </c>
      <c r="E707" s="1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6" t="s">
        <v>8315</v>
      </c>
      <c r="R707" t="s">
        <v>8317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16">
        <v>100000</v>
      </c>
      <c r="E708" s="1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6" t="s">
        <v>8315</v>
      </c>
      <c r="R708" t="s">
        <v>8317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16">
        <v>68000</v>
      </c>
      <c r="E709" s="1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6" t="s">
        <v>8315</v>
      </c>
      <c r="R709" t="s">
        <v>8317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16">
        <v>40000</v>
      </c>
      <c r="E710" s="1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6" t="s">
        <v>8315</v>
      </c>
      <c r="R710" t="s">
        <v>8317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16">
        <v>15000</v>
      </c>
      <c r="E711" s="1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6" t="s">
        <v>8315</v>
      </c>
      <c r="R711" t="s">
        <v>8317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16">
        <v>1200</v>
      </c>
      <c r="E712" s="1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6" t="s">
        <v>8315</v>
      </c>
      <c r="R712" t="s">
        <v>8317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16">
        <v>100000</v>
      </c>
      <c r="E713" s="1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6" t="s">
        <v>8315</v>
      </c>
      <c r="R713" t="s">
        <v>8317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16">
        <v>48500</v>
      </c>
      <c r="E714" s="1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6" t="s">
        <v>8315</v>
      </c>
      <c r="R714" t="s">
        <v>8317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16">
        <v>25000</v>
      </c>
      <c r="E715" s="1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6" t="s">
        <v>8315</v>
      </c>
      <c r="R715" t="s">
        <v>8317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16">
        <v>15000</v>
      </c>
      <c r="E716" s="1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6" t="s">
        <v>8315</v>
      </c>
      <c r="R716" t="s">
        <v>8317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16">
        <v>27500</v>
      </c>
      <c r="E717" s="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6" t="s">
        <v>8315</v>
      </c>
      <c r="R717" t="s">
        <v>8317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16">
        <v>7000</v>
      </c>
      <c r="E718" s="1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6" t="s">
        <v>8315</v>
      </c>
      <c r="R718" t="s">
        <v>8317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16">
        <v>100000</v>
      </c>
      <c r="E719" s="1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6" t="s">
        <v>8315</v>
      </c>
      <c r="R719" t="s">
        <v>8317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16">
        <v>12000</v>
      </c>
      <c r="E720" s="1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6" t="s">
        <v>8315</v>
      </c>
      <c r="R720" t="s">
        <v>8317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16">
        <v>15000</v>
      </c>
      <c r="E721" s="1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6" t="s">
        <v>8315</v>
      </c>
      <c r="R721" t="s">
        <v>8317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16">
        <v>1900</v>
      </c>
      <c r="E722" s="1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6" t="s">
        <v>8318</v>
      </c>
      <c r="R722" t="s">
        <v>8319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16">
        <v>8200</v>
      </c>
      <c r="E723" s="1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6" t="s">
        <v>8318</v>
      </c>
      <c r="R723" t="s">
        <v>8319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16">
        <v>25000</v>
      </c>
      <c r="E724" s="1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6" t="s">
        <v>8318</v>
      </c>
      <c r="R724" t="s">
        <v>8319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16">
        <v>5000</v>
      </c>
      <c r="E725" s="1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6" t="s">
        <v>8318</v>
      </c>
      <c r="R725" t="s">
        <v>8319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16">
        <v>7000</v>
      </c>
      <c r="E726" s="1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6" t="s">
        <v>8318</v>
      </c>
      <c r="R726" t="s">
        <v>8319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16">
        <v>20000</v>
      </c>
      <c r="E727" s="1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6" t="s">
        <v>8318</v>
      </c>
      <c r="R727" t="s">
        <v>8319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16">
        <v>2500</v>
      </c>
      <c r="E728" s="1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6" t="s">
        <v>8318</v>
      </c>
      <c r="R728" t="s">
        <v>8319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16">
        <v>3500</v>
      </c>
      <c r="E729" s="1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6" t="s">
        <v>8318</v>
      </c>
      <c r="R729" t="s">
        <v>8319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16">
        <v>7500</v>
      </c>
      <c r="E730" s="1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6" t="s">
        <v>8318</v>
      </c>
      <c r="R730" t="s">
        <v>8319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16">
        <v>4000</v>
      </c>
      <c r="E731" s="1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6" t="s">
        <v>8318</v>
      </c>
      <c r="R731" t="s">
        <v>8319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16">
        <v>20000</v>
      </c>
      <c r="E732" s="1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6" t="s">
        <v>8318</v>
      </c>
      <c r="R732" t="s">
        <v>8319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16">
        <v>5000</v>
      </c>
      <c r="E733" s="1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6" t="s">
        <v>8318</v>
      </c>
      <c r="R733" t="s">
        <v>8319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16">
        <v>40</v>
      </c>
      <c r="E734" s="1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6" t="s">
        <v>8318</v>
      </c>
      <c r="R734" t="s">
        <v>8319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16">
        <v>2500</v>
      </c>
      <c r="E735" s="1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6" t="s">
        <v>8318</v>
      </c>
      <c r="R735" t="s">
        <v>8319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16">
        <v>8500</v>
      </c>
      <c r="E736" s="1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6" t="s">
        <v>8318</v>
      </c>
      <c r="R736" t="s">
        <v>8319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16">
        <v>47000</v>
      </c>
      <c r="E737" s="1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6" t="s">
        <v>8318</v>
      </c>
      <c r="R737" t="s">
        <v>8319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16">
        <v>3600</v>
      </c>
      <c r="E738" s="1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6" t="s">
        <v>8318</v>
      </c>
      <c r="R738" t="s">
        <v>8319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16">
        <v>5000</v>
      </c>
      <c r="E739" s="1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6" t="s">
        <v>8318</v>
      </c>
      <c r="R739" t="s">
        <v>8319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16">
        <v>1500</v>
      </c>
      <c r="E740" s="1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6" t="s">
        <v>8318</v>
      </c>
      <c r="R740" t="s">
        <v>8319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16">
        <v>6000</v>
      </c>
      <c r="E741" s="1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6" t="s">
        <v>8318</v>
      </c>
      <c r="R741" t="s">
        <v>8319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16">
        <v>3000</v>
      </c>
      <c r="E742" s="1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6" t="s">
        <v>8318</v>
      </c>
      <c r="R742" t="s">
        <v>8319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16">
        <v>13000</v>
      </c>
      <c r="E743" s="1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6" t="s">
        <v>8318</v>
      </c>
      <c r="R743" t="s">
        <v>8319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16">
        <v>1400</v>
      </c>
      <c r="E744" s="1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6" t="s">
        <v>8318</v>
      </c>
      <c r="R744" t="s">
        <v>8319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16">
        <v>550</v>
      </c>
      <c r="E745" s="1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6" t="s">
        <v>8318</v>
      </c>
      <c r="R745" t="s">
        <v>8319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16">
        <v>5000</v>
      </c>
      <c r="E746" s="1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6" t="s">
        <v>8318</v>
      </c>
      <c r="R746" t="s">
        <v>8319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16">
        <v>2220</v>
      </c>
      <c r="E747" s="1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6" t="s">
        <v>8318</v>
      </c>
      <c r="R747" t="s">
        <v>8319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16">
        <v>2987</v>
      </c>
      <c r="E748" s="1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6" t="s">
        <v>8318</v>
      </c>
      <c r="R748" t="s">
        <v>8319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16">
        <v>7000</v>
      </c>
      <c r="E749" s="1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6" t="s">
        <v>8318</v>
      </c>
      <c r="R749" t="s">
        <v>8319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16">
        <v>2000</v>
      </c>
      <c r="E750" s="1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6" t="s">
        <v>8318</v>
      </c>
      <c r="R750" t="s">
        <v>8319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16">
        <v>10000</v>
      </c>
      <c r="E751" s="1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6" t="s">
        <v>8318</v>
      </c>
      <c r="R751" t="s">
        <v>8319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16">
        <v>4444</v>
      </c>
      <c r="E752" s="1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6" t="s">
        <v>8318</v>
      </c>
      <c r="R752" t="s">
        <v>8319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16">
        <v>3000</v>
      </c>
      <c r="E753" s="1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6" t="s">
        <v>8318</v>
      </c>
      <c r="R753" t="s">
        <v>8319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16">
        <v>5000</v>
      </c>
      <c r="E754" s="1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6" t="s">
        <v>8318</v>
      </c>
      <c r="R754" t="s">
        <v>8319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16">
        <v>10000</v>
      </c>
      <c r="E755" s="1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6" t="s">
        <v>8318</v>
      </c>
      <c r="R755" t="s">
        <v>8319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16">
        <v>2000</v>
      </c>
      <c r="E756" s="1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6" t="s">
        <v>8318</v>
      </c>
      <c r="R756" t="s">
        <v>8319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16">
        <v>2500</v>
      </c>
      <c r="E757" s="1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6" t="s">
        <v>8318</v>
      </c>
      <c r="R757" t="s">
        <v>8319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16">
        <v>700</v>
      </c>
      <c r="E758" s="1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6" t="s">
        <v>8318</v>
      </c>
      <c r="R758" t="s">
        <v>8319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16">
        <v>250</v>
      </c>
      <c r="E759" s="1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6" t="s">
        <v>8318</v>
      </c>
      <c r="R759" t="s">
        <v>8319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16">
        <v>2500</v>
      </c>
      <c r="E760" s="1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6" t="s">
        <v>8318</v>
      </c>
      <c r="R760" t="s">
        <v>8319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16">
        <v>5000</v>
      </c>
      <c r="E761" s="1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6" t="s">
        <v>8318</v>
      </c>
      <c r="R761" t="s">
        <v>8319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16">
        <v>2200</v>
      </c>
      <c r="E762" s="1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6" t="s">
        <v>8318</v>
      </c>
      <c r="R762" t="s">
        <v>8320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16">
        <v>5000</v>
      </c>
      <c r="E763" s="1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6" t="s">
        <v>8318</v>
      </c>
      <c r="R763" t="s">
        <v>8320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16">
        <v>3500</v>
      </c>
      <c r="E764" s="1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6" t="s">
        <v>8318</v>
      </c>
      <c r="R764" t="s">
        <v>8320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16">
        <v>4290</v>
      </c>
      <c r="E765" s="1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6" t="s">
        <v>8318</v>
      </c>
      <c r="R765" t="s">
        <v>8320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16">
        <v>5000</v>
      </c>
      <c r="E766" s="1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6" t="s">
        <v>8318</v>
      </c>
      <c r="R766" t="s">
        <v>8320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16">
        <v>7000</v>
      </c>
      <c r="E767" s="1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6" t="s">
        <v>8318</v>
      </c>
      <c r="R767" t="s">
        <v>8320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16">
        <v>4000</v>
      </c>
      <c r="E768" s="1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6" t="s">
        <v>8318</v>
      </c>
      <c r="R768" t="s">
        <v>8320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16">
        <v>5000</v>
      </c>
      <c r="E769" s="1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6" t="s">
        <v>8318</v>
      </c>
      <c r="R769" t="s">
        <v>8320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16">
        <v>2500</v>
      </c>
      <c r="E770" s="1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6" t="s">
        <v>8318</v>
      </c>
      <c r="R770" t="s">
        <v>8320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16">
        <v>4000</v>
      </c>
      <c r="E771" s="1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6" t="s">
        <v>8318</v>
      </c>
      <c r="R771" t="s">
        <v>8320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16">
        <v>17500</v>
      </c>
      <c r="E772" s="1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6" t="s">
        <v>8318</v>
      </c>
      <c r="R772" t="s">
        <v>8320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16">
        <v>38000</v>
      </c>
      <c r="E773" s="1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6" t="s">
        <v>8318</v>
      </c>
      <c r="R773" t="s">
        <v>8320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16">
        <v>1500</v>
      </c>
      <c r="E774" s="1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6" t="s">
        <v>8318</v>
      </c>
      <c r="R774" t="s">
        <v>8320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16">
        <v>3759</v>
      </c>
      <c r="E775" s="1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6" t="s">
        <v>8318</v>
      </c>
      <c r="R775" t="s">
        <v>8320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16">
        <v>500</v>
      </c>
      <c r="E776" s="1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6" t="s">
        <v>8318</v>
      </c>
      <c r="R776" t="s">
        <v>8320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16">
        <v>10000</v>
      </c>
      <c r="E777" s="1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6" t="s">
        <v>8318</v>
      </c>
      <c r="R777" t="s">
        <v>8320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16">
        <v>7000</v>
      </c>
      <c r="E778" s="1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6" t="s">
        <v>8318</v>
      </c>
      <c r="R778" t="s">
        <v>8320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16">
        <v>3000</v>
      </c>
      <c r="E779" s="1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6" t="s">
        <v>8318</v>
      </c>
      <c r="R779" t="s">
        <v>8320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16">
        <v>500</v>
      </c>
      <c r="E780" s="1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6" t="s">
        <v>8318</v>
      </c>
      <c r="R780" t="s">
        <v>8320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16">
        <v>15000</v>
      </c>
      <c r="E781" s="1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6" t="s">
        <v>8318</v>
      </c>
      <c r="R781" t="s">
        <v>8320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16">
        <v>1000</v>
      </c>
      <c r="E782" s="1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6" t="s">
        <v>8321</v>
      </c>
      <c r="R782" t="s">
        <v>8322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16">
        <v>800</v>
      </c>
      <c r="E783" s="1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6" t="s">
        <v>8321</v>
      </c>
      <c r="R783" t="s">
        <v>8322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16">
        <v>700</v>
      </c>
      <c r="E784" s="1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6" t="s">
        <v>8321</v>
      </c>
      <c r="R784" t="s">
        <v>8322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16">
        <v>1500</v>
      </c>
      <c r="E785" s="1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6" t="s">
        <v>8321</v>
      </c>
      <c r="R785" t="s">
        <v>8322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16">
        <v>1000</v>
      </c>
      <c r="E786" s="1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6" t="s">
        <v>8321</v>
      </c>
      <c r="R786" t="s">
        <v>8322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16">
        <v>500</v>
      </c>
      <c r="E787" s="1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6" t="s">
        <v>8321</v>
      </c>
      <c r="R787" t="s">
        <v>8322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16">
        <v>5000</v>
      </c>
      <c r="E788" s="1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6" t="s">
        <v>8321</v>
      </c>
      <c r="R788" t="s">
        <v>8322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16">
        <v>1200</v>
      </c>
      <c r="E789" s="1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6" t="s">
        <v>8321</v>
      </c>
      <c r="R789" t="s">
        <v>8322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16">
        <v>1000</v>
      </c>
      <c r="E790" s="1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6" t="s">
        <v>8321</v>
      </c>
      <c r="R790" t="s">
        <v>8322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16">
        <v>1700</v>
      </c>
      <c r="E791" s="1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6" t="s">
        <v>8321</v>
      </c>
      <c r="R791" t="s">
        <v>8322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16">
        <v>10000</v>
      </c>
      <c r="E792" s="1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6" t="s">
        <v>8321</v>
      </c>
      <c r="R792" t="s">
        <v>8322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16">
        <v>7500</v>
      </c>
      <c r="E793" s="1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6" t="s">
        <v>8321</v>
      </c>
      <c r="R793" t="s">
        <v>8322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16">
        <v>2500</v>
      </c>
      <c r="E794" s="1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6" t="s">
        <v>8321</v>
      </c>
      <c r="R794" t="s">
        <v>8322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16">
        <v>2750</v>
      </c>
      <c r="E795" s="1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6" t="s">
        <v>8321</v>
      </c>
      <c r="R795" t="s">
        <v>8322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16">
        <v>8000</v>
      </c>
      <c r="E796" s="1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6" t="s">
        <v>8321</v>
      </c>
      <c r="R796" t="s">
        <v>8322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16">
        <v>14000</v>
      </c>
      <c r="E797" s="1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6" t="s">
        <v>8321</v>
      </c>
      <c r="R797" t="s">
        <v>8322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16">
        <v>10000</v>
      </c>
      <c r="E798" s="1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6" t="s">
        <v>8321</v>
      </c>
      <c r="R798" t="s">
        <v>8322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16">
        <v>3000</v>
      </c>
      <c r="E799" s="1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6" t="s">
        <v>8321</v>
      </c>
      <c r="R799" t="s">
        <v>8322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16">
        <v>3500</v>
      </c>
      <c r="E800" s="1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6" t="s">
        <v>8321</v>
      </c>
      <c r="R800" t="s">
        <v>8322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16">
        <v>5000</v>
      </c>
      <c r="E801" s="1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6" t="s">
        <v>8321</v>
      </c>
      <c r="R801" t="s">
        <v>8322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16">
        <v>1500</v>
      </c>
      <c r="E802" s="1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6" t="s">
        <v>8321</v>
      </c>
      <c r="R802" t="s">
        <v>8322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16">
        <v>2000</v>
      </c>
      <c r="E803" s="1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6" t="s">
        <v>8321</v>
      </c>
      <c r="R803" t="s">
        <v>8322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16">
        <v>6000</v>
      </c>
      <c r="E804" s="1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6" t="s">
        <v>8321</v>
      </c>
      <c r="R804" t="s">
        <v>8322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16">
        <v>2300</v>
      </c>
      <c r="E805" s="1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6" t="s">
        <v>8321</v>
      </c>
      <c r="R805" t="s">
        <v>8322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16">
        <v>5500</v>
      </c>
      <c r="E806" s="1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6" t="s">
        <v>8321</v>
      </c>
      <c r="R806" t="s">
        <v>8322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16">
        <v>3000</v>
      </c>
      <c r="E807" s="1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6" t="s">
        <v>8321</v>
      </c>
      <c r="R807" t="s">
        <v>8322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16">
        <v>8000</v>
      </c>
      <c r="E808" s="1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6" t="s">
        <v>8321</v>
      </c>
      <c r="R808" t="s">
        <v>8322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16">
        <v>4000</v>
      </c>
      <c r="E809" s="1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6" t="s">
        <v>8321</v>
      </c>
      <c r="R809" t="s">
        <v>8322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16">
        <v>4500</v>
      </c>
      <c r="E810" s="1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6" t="s">
        <v>8321</v>
      </c>
      <c r="R810" t="s">
        <v>8322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16">
        <v>4000</v>
      </c>
      <c r="E811" s="1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6" t="s">
        <v>8321</v>
      </c>
      <c r="R811" t="s">
        <v>8322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16">
        <v>1500</v>
      </c>
      <c r="E812" s="1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6" t="s">
        <v>8321</v>
      </c>
      <c r="R812" t="s">
        <v>8322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16">
        <v>1000</v>
      </c>
      <c r="E813" s="1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6" t="s">
        <v>8321</v>
      </c>
      <c r="R813" t="s">
        <v>8322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16">
        <v>600</v>
      </c>
      <c r="E814" s="1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6" t="s">
        <v>8321</v>
      </c>
      <c r="R814" t="s">
        <v>8322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16">
        <v>1500</v>
      </c>
      <c r="E815" s="1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6" t="s">
        <v>8321</v>
      </c>
      <c r="R815" t="s">
        <v>8322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16">
        <v>1000</v>
      </c>
      <c r="E816" s="1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6" t="s">
        <v>8321</v>
      </c>
      <c r="R816" t="s">
        <v>8322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16">
        <v>4000</v>
      </c>
      <c r="E817" s="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6" t="s">
        <v>8321</v>
      </c>
      <c r="R817" t="s">
        <v>8322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16">
        <v>7000</v>
      </c>
      <c r="E818" s="1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6" t="s">
        <v>8321</v>
      </c>
      <c r="R818" t="s">
        <v>8322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16">
        <v>1500</v>
      </c>
      <c r="E819" s="1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6" t="s">
        <v>8321</v>
      </c>
      <c r="R819" t="s">
        <v>8322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16">
        <v>350</v>
      </c>
      <c r="E820" s="1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6" t="s">
        <v>8321</v>
      </c>
      <c r="R820" t="s">
        <v>8322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16">
        <v>400</v>
      </c>
      <c r="E821" s="1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6" t="s">
        <v>8321</v>
      </c>
      <c r="R821" t="s">
        <v>8322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16">
        <v>2000</v>
      </c>
      <c r="E822" s="1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6" t="s">
        <v>8321</v>
      </c>
      <c r="R822" t="s">
        <v>8322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16">
        <v>17482</v>
      </c>
      <c r="E823" s="1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6" t="s">
        <v>8321</v>
      </c>
      <c r="R823" t="s">
        <v>8322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16">
        <v>3000</v>
      </c>
      <c r="E824" s="1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6" t="s">
        <v>8321</v>
      </c>
      <c r="R824" t="s">
        <v>8322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16">
        <v>800</v>
      </c>
      <c r="E825" s="1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6" t="s">
        <v>8321</v>
      </c>
      <c r="R825" t="s">
        <v>8322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16">
        <v>1600</v>
      </c>
      <c r="E826" s="1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6" t="s">
        <v>8321</v>
      </c>
      <c r="R826" t="s">
        <v>8322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16">
        <v>12500</v>
      </c>
      <c r="E827" s="1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6" t="s">
        <v>8321</v>
      </c>
      <c r="R827" t="s">
        <v>8322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16">
        <v>5500</v>
      </c>
      <c r="E828" s="1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6" t="s">
        <v>8321</v>
      </c>
      <c r="R828" t="s">
        <v>8322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16">
        <v>300</v>
      </c>
      <c r="E829" s="1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6" t="s">
        <v>8321</v>
      </c>
      <c r="R829" t="s">
        <v>8322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16">
        <v>1300</v>
      </c>
      <c r="E830" s="1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6" t="s">
        <v>8321</v>
      </c>
      <c r="R830" t="s">
        <v>8322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16">
        <v>500</v>
      </c>
      <c r="E831" s="1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6" t="s">
        <v>8321</v>
      </c>
      <c r="R831" t="s">
        <v>8322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16">
        <v>1800</v>
      </c>
      <c r="E832" s="1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6" t="s">
        <v>8321</v>
      </c>
      <c r="R832" t="s">
        <v>8322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16">
        <v>1500</v>
      </c>
      <c r="E833" s="1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6" t="s">
        <v>8321</v>
      </c>
      <c r="R833" t="s">
        <v>8322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16">
        <v>15000</v>
      </c>
      <c r="E834" s="1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6" t="s">
        <v>8321</v>
      </c>
      <c r="R834" t="s">
        <v>8322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16">
        <v>6000</v>
      </c>
      <c r="E835" s="1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6" t="s">
        <v>8321</v>
      </c>
      <c r="R835" t="s">
        <v>8322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16">
        <v>5500</v>
      </c>
      <c r="E836" s="1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6" t="s">
        <v>8321</v>
      </c>
      <c r="R836" t="s">
        <v>8322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16">
        <v>2000</v>
      </c>
      <c r="E837" s="1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6" t="s">
        <v>8321</v>
      </c>
      <c r="R837" t="s">
        <v>8322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16">
        <v>5000</v>
      </c>
      <c r="E838" s="1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6" t="s">
        <v>8321</v>
      </c>
      <c r="R838" t="s">
        <v>8322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16">
        <v>2500</v>
      </c>
      <c r="E839" s="1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6" t="s">
        <v>8321</v>
      </c>
      <c r="R839" t="s">
        <v>8322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16">
        <v>2000</v>
      </c>
      <c r="E840" s="1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6" t="s">
        <v>8321</v>
      </c>
      <c r="R840" t="s">
        <v>8322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16">
        <v>5000</v>
      </c>
      <c r="E841" s="1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6" t="s">
        <v>8321</v>
      </c>
      <c r="R841" t="s">
        <v>8322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16">
        <v>10000</v>
      </c>
      <c r="E842" s="1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6" t="s">
        <v>8321</v>
      </c>
      <c r="R842" t="s">
        <v>8323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16">
        <v>5000</v>
      </c>
      <c r="E843" s="1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6" t="s">
        <v>8321</v>
      </c>
      <c r="R843" t="s">
        <v>8323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16">
        <v>2500</v>
      </c>
      <c r="E844" s="1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6" t="s">
        <v>8321</v>
      </c>
      <c r="R844" t="s">
        <v>8323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16">
        <v>3000</v>
      </c>
      <c r="E845" s="1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6" t="s">
        <v>8321</v>
      </c>
      <c r="R845" t="s">
        <v>8323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16">
        <v>3000</v>
      </c>
      <c r="E846" s="1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6" t="s">
        <v>8321</v>
      </c>
      <c r="R846" t="s">
        <v>8323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16">
        <v>5000</v>
      </c>
      <c r="E847" s="1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6" t="s">
        <v>8321</v>
      </c>
      <c r="R847" t="s">
        <v>8323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16">
        <v>1100</v>
      </c>
      <c r="E848" s="1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6" t="s">
        <v>8321</v>
      </c>
      <c r="R848" t="s">
        <v>8323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16">
        <v>10</v>
      </c>
      <c r="E849" s="1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6" t="s">
        <v>8321</v>
      </c>
      <c r="R849" t="s">
        <v>8323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16">
        <v>300</v>
      </c>
      <c r="E850" s="1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6" t="s">
        <v>8321</v>
      </c>
      <c r="R850" t="s">
        <v>8323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16">
        <v>4000</v>
      </c>
      <c r="E851" s="1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6" t="s">
        <v>8321</v>
      </c>
      <c r="R851" t="s">
        <v>8323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16">
        <v>4000</v>
      </c>
      <c r="E852" s="1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6" t="s">
        <v>8321</v>
      </c>
      <c r="R852" t="s">
        <v>8323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16">
        <v>2000</v>
      </c>
      <c r="E853" s="1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6" t="s">
        <v>8321</v>
      </c>
      <c r="R853" t="s">
        <v>8323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16">
        <v>3500</v>
      </c>
      <c r="E854" s="1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6" t="s">
        <v>8321</v>
      </c>
      <c r="R854" t="s">
        <v>8323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16">
        <v>300</v>
      </c>
      <c r="E855" s="1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6" t="s">
        <v>8321</v>
      </c>
      <c r="R855" t="s">
        <v>8323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16">
        <v>27800</v>
      </c>
      <c r="E856" s="1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6" t="s">
        <v>8321</v>
      </c>
      <c r="R856" t="s">
        <v>8323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16">
        <v>1450</v>
      </c>
      <c r="E857" s="1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6" t="s">
        <v>8321</v>
      </c>
      <c r="R857" t="s">
        <v>8323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16">
        <v>250</v>
      </c>
      <c r="E858" s="1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6" t="s">
        <v>8321</v>
      </c>
      <c r="R858" t="s">
        <v>8323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16">
        <v>1200</v>
      </c>
      <c r="E859" s="1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6" t="s">
        <v>8321</v>
      </c>
      <c r="R859" t="s">
        <v>8323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16">
        <v>1200</v>
      </c>
      <c r="E860" s="1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6" t="s">
        <v>8321</v>
      </c>
      <c r="R860" t="s">
        <v>8323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16">
        <v>4000</v>
      </c>
      <c r="E861" s="1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6" t="s">
        <v>8321</v>
      </c>
      <c r="R861" t="s">
        <v>8323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16">
        <v>14000</v>
      </c>
      <c r="E862" s="1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6" t="s">
        <v>8321</v>
      </c>
      <c r="R862" t="s">
        <v>8324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16">
        <v>4500</v>
      </c>
      <c r="E863" s="1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6" t="s">
        <v>8321</v>
      </c>
      <c r="R863" t="s">
        <v>8324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16">
        <v>50000</v>
      </c>
      <c r="E864" s="1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6" t="s">
        <v>8321</v>
      </c>
      <c r="R864" t="s">
        <v>8324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16">
        <v>2000</v>
      </c>
      <c r="E865" s="1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6" t="s">
        <v>8321</v>
      </c>
      <c r="R865" t="s">
        <v>8324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16">
        <v>6500</v>
      </c>
      <c r="E866" s="1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6" t="s">
        <v>8321</v>
      </c>
      <c r="R866" t="s">
        <v>8324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16">
        <v>2200</v>
      </c>
      <c r="E867" s="1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6" t="s">
        <v>8321</v>
      </c>
      <c r="R867" t="s">
        <v>8324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16">
        <v>3500</v>
      </c>
      <c r="E868" s="1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6" t="s">
        <v>8321</v>
      </c>
      <c r="R868" t="s">
        <v>8324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16">
        <v>5000</v>
      </c>
      <c r="E869" s="1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6" t="s">
        <v>8321</v>
      </c>
      <c r="R869" t="s">
        <v>8324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16">
        <v>45000</v>
      </c>
      <c r="E870" s="1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6" t="s">
        <v>8321</v>
      </c>
      <c r="R870" t="s">
        <v>8324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16">
        <v>8800</v>
      </c>
      <c r="E871" s="1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6" t="s">
        <v>8321</v>
      </c>
      <c r="R871" t="s">
        <v>8324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16">
        <v>20000</v>
      </c>
      <c r="E872" s="1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6" t="s">
        <v>8321</v>
      </c>
      <c r="R872" t="s">
        <v>8324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16">
        <v>6000</v>
      </c>
      <c r="E873" s="1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6" t="s">
        <v>8321</v>
      </c>
      <c r="R873" t="s">
        <v>8324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16">
        <v>8000</v>
      </c>
      <c r="E874" s="1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6" t="s">
        <v>8321</v>
      </c>
      <c r="R874" t="s">
        <v>8324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16">
        <v>3500</v>
      </c>
      <c r="E875" s="1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6" t="s">
        <v>8321</v>
      </c>
      <c r="R875" t="s">
        <v>8324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16">
        <v>3000</v>
      </c>
      <c r="E876" s="1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6" t="s">
        <v>8321</v>
      </c>
      <c r="R876" t="s">
        <v>8324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16">
        <v>5000</v>
      </c>
      <c r="E877" s="1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6" t="s">
        <v>8321</v>
      </c>
      <c r="R877" t="s">
        <v>8324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16">
        <v>3152</v>
      </c>
      <c r="E878" s="1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6" t="s">
        <v>8321</v>
      </c>
      <c r="R878" t="s">
        <v>8324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16">
        <v>2000</v>
      </c>
      <c r="E879" s="1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6" t="s">
        <v>8321</v>
      </c>
      <c r="R879" t="s">
        <v>8324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16">
        <v>5000</v>
      </c>
      <c r="E880" s="1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6" t="s">
        <v>8321</v>
      </c>
      <c r="R880" t="s">
        <v>8324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16">
        <v>2100</v>
      </c>
      <c r="E881" s="1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6" t="s">
        <v>8321</v>
      </c>
      <c r="R881" t="s">
        <v>8324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16">
        <v>3780</v>
      </c>
      <c r="E882" s="1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6" t="s">
        <v>8321</v>
      </c>
      <c r="R882" t="s">
        <v>8325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16">
        <v>3750</v>
      </c>
      <c r="E883" s="1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6" t="s">
        <v>8321</v>
      </c>
      <c r="R883" t="s">
        <v>8325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16">
        <v>1500</v>
      </c>
      <c r="E884" s="1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6" t="s">
        <v>8321</v>
      </c>
      <c r="R884" t="s">
        <v>8325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16">
        <v>5000</v>
      </c>
      <c r="E885" s="1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6" t="s">
        <v>8321</v>
      </c>
      <c r="R885" t="s">
        <v>8325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16">
        <v>2000</v>
      </c>
      <c r="E886" s="1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6" t="s">
        <v>8321</v>
      </c>
      <c r="R886" t="s">
        <v>8325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16">
        <v>1000</v>
      </c>
      <c r="E887" s="1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6" t="s">
        <v>8321</v>
      </c>
      <c r="R887" t="s">
        <v>8325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16">
        <v>500</v>
      </c>
      <c r="E888" s="1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6" t="s">
        <v>8321</v>
      </c>
      <c r="R888" t="s">
        <v>8325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16">
        <v>1000</v>
      </c>
      <c r="E889" s="1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6" t="s">
        <v>8321</v>
      </c>
      <c r="R889" t="s">
        <v>8325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16">
        <v>1000</v>
      </c>
      <c r="E890" s="1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6" t="s">
        <v>8321</v>
      </c>
      <c r="R890" t="s">
        <v>8325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16">
        <v>25000</v>
      </c>
      <c r="E891" s="1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6" t="s">
        <v>8321</v>
      </c>
      <c r="R891" t="s">
        <v>8325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16">
        <v>3000</v>
      </c>
      <c r="E892" s="1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6" t="s">
        <v>8321</v>
      </c>
      <c r="R892" t="s">
        <v>8325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16">
        <v>8000</v>
      </c>
      <c r="E893" s="1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6" t="s">
        <v>8321</v>
      </c>
      <c r="R893" t="s">
        <v>8325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16">
        <v>6000</v>
      </c>
      <c r="E894" s="1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6" t="s">
        <v>8321</v>
      </c>
      <c r="R894" t="s">
        <v>8325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16">
        <v>2000</v>
      </c>
      <c r="E895" s="1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6" t="s">
        <v>8321</v>
      </c>
      <c r="R895" t="s">
        <v>8325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16">
        <v>20000</v>
      </c>
      <c r="E896" s="1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6" t="s">
        <v>8321</v>
      </c>
      <c r="R896" t="s">
        <v>8325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16">
        <v>8000</v>
      </c>
      <c r="E897" s="1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6" t="s">
        <v>8321</v>
      </c>
      <c r="R897" t="s">
        <v>8325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16">
        <v>8000</v>
      </c>
      <c r="E898" s="1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6" t="s">
        <v>8321</v>
      </c>
      <c r="R898" t="s">
        <v>8325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16">
        <v>3000</v>
      </c>
      <c r="E899" s="1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6" t="s">
        <v>8321</v>
      </c>
      <c r="R899" t="s">
        <v>8325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16">
        <v>2500</v>
      </c>
      <c r="E900" s="1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6" t="s">
        <v>8321</v>
      </c>
      <c r="R900" t="s">
        <v>8325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16">
        <v>750</v>
      </c>
      <c r="E901" s="1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6" t="s">
        <v>8321</v>
      </c>
      <c r="R901" t="s">
        <v>8325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16">
        <v>5000</v>
      </c>
      <c r="E902" s="1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6" t="s">
        <v>8321</v>
      </c>
      <c r="R902" t="s">
        <v>8324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16">
        <v>6500</v>
      </c>
      <c r="E903" s="1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6" t="s">
        <v>8321</v>
      </c>
      <c r="R903" t="s">
        <v>8324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16">
        <v>30000</v>
      </c>
      <c r="E904" s="1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6" t="s">
        <v>8321</v>
      </c>
      <c r="R904" t="s">
        <v>8324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16">
        <v>5000</v>
      </c>
      <c r="E905" s="1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6" t="s">
        <v>8321</v>
      </c>
      <c r="R905" t="s">
        <v>8324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16">
        <v>50000</v>
      </c>
      <c r="E906" s="1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6" t="s">
        <v>8321</v>
      </c>
      <c r="R906" t="s">
        <v>8324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16">
        <v>6500</v>
      </c>
      <c r="E907" s="1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6" t="s">
        <v>8321</v>
      </c>
      <c r="R907" t="s">
        <v>8324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16">
        <v>15000</v>
      </c>
      <c r="E908" s="1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6" t="s">
        <v>8321</v>
      </c>
      <c r="R908" t="s">
        <v>8324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16">
        <v>2900</v>
      </c>
      <c r="E909" s="1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6" t="s">
        <v>8321</v>
      </c>
      <c r="R909" t="s">
        <v>8324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16">
        <v>2500</v>
      </c>
      <c r="E910" s="1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6" t="s">
        <v>8321</v>
      </c>
      <c r="R910" t="s">
        <v>8324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16">
        <v>16000</v>
      </c>
      <c r="E911" s="1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6" t="s">
        <v>8321</v>
      </c>
      <c r="R911" t="s">
        <v>8324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16">
        <v>550</v>
      </c>
      <c r="E912" s="1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6" t="s">
        <v>8321</v>
      </c>
      <c r="R912" t="s">
        <v>8324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16">
        <v>100000</v>
      </c>
      <c r="E913" s="1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6" t="s">
        <v>8321</v>
      </c>
      <c r="R913" t="s">
        <v>8324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16">
        <v>3500</v>
      </c>
      <c r="E914" s="1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6" t="s">
        <v>8321</v>
      </c>
      <c r="R914" t="s">
        <v>8324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16">
        <v>30000</v>
      </c>
      <c r="E915" s="1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6" t="s">
        <v>8321</v>
      </c>
      <c r="R915" t="s">
        <v>8324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16">
        <v>1500</v>
      </c>
      <c r="E916" s="1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6" t="s">
        <v>8321</v>
      </c>
      <c r="R916" t="s">
        <v>8324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16">
        <v>6500</v>
      </c>
      <c r="E917" s="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6" t="s">
        <v>8321</v>
      </c>
      <c r="R917" t="s">
        <v>8324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16">
        <v>3300</v>
      </c>
      <c r="E918" s="1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6" t="s">
        <v>8321</v>
      </c>
      <c r="R918" t="s">
        <v>8324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16">
        <v>5000</v>
      </c>
      <c r="E919" s="1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6" t="s">
        <v>8321</v>
      </c>
      <c r="R919" t="s">
        <v>8324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16">
        <v>3900</v>
      </c>
      <c r="E920" s="1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6" t="s">
        <v>8321</v>
      </c>
      <c r="R920" t="s">
        <v>8324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16">
        <v>20000</v>
      </c>
      <c r="E921" s="1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6" t="s">
        <v>8321</v>
      </c>
      <c r="R921" t="s">
        <v>8324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16">
        <v>5500</v>
      </c>
      <c r="E922" s="1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6" t="s">
        <v>8321</v>
      </c>
      <c r="R922" t="s">
        <v>8324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16">
        <v>15000</v>
      </c>
      <c r="E923" s="1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6" t="s">
        <v>8321</v>
      </c>
      <c r="R923" t="s">
        <v>8324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16">
        <v>27000</v>
      </c>
      <c r="E924" s="1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6" t="s">
        <v>8321</v>
      </c>
      <c r="R924" t="s">
        <v>8324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16">
        <v>15000</v>
      </c>
      <c r="E925" s="1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6" t="s">
        <v>8321</v>
      </c>
      <c r="R925" t="s">
        <v>8324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16">
        <v>3000</v>
      </c>
      <c r="E926" s="1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6" t="s">
        <v>8321</v>
      </c>
      <c r="R926" t="s">
        <v>8324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16">
        <v>6000</v>
      </c>
      <c r="E927" s="1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6" t="s">
        <v>8321</v>
      </c>
      <c r="R927" t="s">
        <v>8324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16">
        <v>7000</v>
      </c>
      <c r="E928" s="1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6" t="s">
        <v>8321</v>
      </c>
      <c r="R928" t="s">
        <v>8324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16">
        <v>20000</v>
      </c>
      <c r="E929" s="1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6" t="s">
        <v>8321</v>
      </c>
      <c r="R929" t="s">
        <v>8324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16">
        <v>14500</v>
      </c>
      <c r="E930" s="1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6" t="s">
        <v>8321</v>
      </c>
      <c r="R930" t="s">
        <v>8324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16">
        <v>500</v>
      </c>
      <c r="E931" s="1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6" t="s">
        <v>8321</v>
      </c>
      <c r="R931" t="s">
        <v>8324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16">
        <v>900</v>
      </c>
      <c r="E932" s="1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6" t="s">
        <v>8321</v>
      </c>
      <c r="R932" t="s">
        <v>8324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16">
        <v>2000</v>
      </c>
      <c r="E933" s="1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6" t="s">
        <v>8321</v>
      </c>
      <c r="R933" t="s">
        <v>8324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16">
        <v>9500</v>
      </c>
      <c r="E934" s="1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6" t="s">
        <v>8321</v>
      </c>
      <c r="R934" t="s">
        <v>8324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16">
        <v>2000</v>
      </c>
      <c r="E935" s="1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6" t="s">
        <v>8321</v>
      </c>
      <c r="R935" t="s">
        <v>8324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16">
        <v>5000</v>
      </c>
      <c r="E936" s="1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6" t="s">
        <v>8321</v>
      </c>
      <c r="R936" t="s">
        <v>8324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16">
        <v>3500</v>
      </c>
      <c r="E937" s="1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6" t="s">
        <v>8321</v>
      </c>
      <c r="R937" t="s">
        <v>8324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16">
        <v>1400</v>
      </c>
      <c r="E938" s="1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6" t="s">
        <v>8321</v>
      </c>
      <c r="R938" t="s">
        <v>8324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16">
        <v>3500</v>
      </c>
      <c r="E939" s="1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6" t="s">
        <v>8321</v>
      </c>
      <c r="R939" t="s">
        <v>8324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16">
        <v>7000</v>
      </c>
      <c r="E940" s="1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6" t="s">
        <v>8321</v>
      </c>
      <c r="R940" t="s">
        <v>8324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16">
        <v>2750</v>
      </c>
      <c r="E941" s="1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6" t="s">
        <v>8321</v>
      </c>
      <c r="R941" t="s">
        <v>8324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16">
        <v>9000</v>
      </c>
      <c r="E942" s="1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6" t="s">
        <v>8315</v>
      </c>
      <c r="R942" t="s">
        <v>8317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16">
        <v>50000</v>
      </c>
      <c r="E943" s="1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6" t="s">
        <v>8315</v>
      </c>
      <c r="R943" t="s">
        <v>8317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16">
        <v>7500</v>
      </c>
      <c r="E944" s="1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6" t="s">
        <v>8315</v>
      </c>
      <c r="R944" t="s">
        <v>8317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16">
        <v>3000</v>
      </c>
      <c r="E945" s="1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6" t="s">
        <v>8315</v>
      </c>
      <c r="R945" t="s">
        <v>8317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16">
        <v>50000</v>
      </c>
      <c r="E946" s="1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6" t="s">
        <v>8315</v>
      </c>
      <c r="R946" t="s">
        <v>8317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16">
        <v>100000</v>
      </c>
      <c r="E947" s="1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6" t="s">
        <v>8315</v>
      </c>
      <c r="R947" t="s">
        <v>8317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16">
        <v>15000</v>
      </c>
      <c r="E948" s="1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6" t="s">
        <v>8315</v>
      </c>
      <c r="R948" t="s">
        <v>8317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16">
        <v>850</v>
      </c>
      <c r="E949" s="1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6" t="s">
        <v>8315</v>
      </c>
      <c r="R949" t="s">
        <v>8317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16">
        <v>4000</v>
      </c>
      <c r="E950" s="1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6" t="s">
        <v>8315</v>
      </c>
      <c r="R950" t="s">
        <v>8317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16">
        <v>20000</v>
      </c>
      <c r="E951" s="1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6" t="s">
        <v>8315</v>
      </c>
      <c r="R951" t="s">
        <v>8317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16">
        <v>5000</v>
      </c>
      <c r="E952" s="1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6" t="s">
        <v>8315</v>
      </c>
      <c r="R952" t="s">
        <v>8317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16">
        <v>50000</v>
      </c>
      <c r="E953" s="1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6" t="s">
        <v>8315</v>
      </c>
      <c r="R953" t="s">
        <v>8317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16">
        <v>49000</v>
      </c>
      <c r="E954" s="1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6" t="s">
        <v>8315</v>
      </c>
      <c r="R954" t="s">
        <v>8317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16">
        <v>15000</v>
      </c>
      <c r="E955" s="1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6" t="s">
        <v>8315</v>
      </c>
      <c r="R955" t="s">
        <v>8317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16">
        <v>15000</v>
      </c>
      <c r="E956" s="1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6" t="s">
        <v>8315</v>
      </c>
      <c r="R956" t="s">
        <v>8317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16">
        <v>300000</v>
      </c>
      <c r="E957" s="1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6" t="s">
        <v>8315</v>
      </c>
      <c r="R957" t="s">
        <v>8317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16">
        <v>50000</v>
      </c>
      <c r="E958" s="1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6" t="s">
        <v>8315</v>
      </c>
      <c r="R958" t="s">
        <v>8317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16">
        <v>12000</v>
      </c>
      <c r="E959" s="1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6" t="s">
        <v>8315</v>
      </c>
      <c r="R959" t="s">
        <v>8317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16">
        <v>7777</v>
      </c>
      <c r="E960" s="1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6" t="s">
        <v>8315</v>
      </c>
      <c r="R960" t="s">
        <v>8317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16">
        <v>50000</v>
      </c>
      <c r="E961" s="1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6" t="s">
        <v>8315</v>
      </c>
      <c r="R961" t="s">
        <v>8317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16">
        <v>55650</v>
      </c>
      <c r="E962" s="1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6" t="s">
        <v>8315</v>
      </c>
      <c r="R962" t="s">
        <v>8317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16">
        <v>95000</v>
      </c>
      <c r="E963" s="1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6" t="s">
        <v>8315</v>
      </c>
      <c r="R963" t="s">
        <v>8317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16">
        <v>2500</v>
      </c>
      <c r="E964" s="1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6" t="s">
        <v>8315</v>
      </c>
      <c r="R964" t="s">
        <v>8317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16">
        <v>35000</v>
      </c>
      <c r="E965" s="1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6" t="s">
        <v>8315</v>
      </c>
      <c r="R965" t="s">
        <v>8317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16">
        <v>110000</v>
      </c>
      <c r="E966" s="1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6" t="s">
        <v>8315</v>
      </c>
      <c r="R966" t="s">
        <v>8317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16">
        <v>25000</v>
      </c>
      <c r="E967" s="1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6" t="s">
        <v>8315</v>
      </c>
      <c r="R967" t="s">
        <v>8317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16">
        <v>12000</v>
      </c>
      <c r="E968" s="1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6" t="s">
        <v>8315</v>
      </c>
      <c r="R968" t="s">
        <v>8317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16">
        <v>20000</v>
      </c>
      <c r="E969" s="1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6" t="s">
        <v>8315</v>
      </c>
      <c r="R969" t="s">
        <v>8317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16">
        <v>8000</v>
      </c>
      <c r="E970" s="1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6" t="s">
        <v>8315</v>
      </c>
      <c r="R970" t="s">
        <v>8317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16">
        <v>30000</v>
      </c>
      <c r="E971" s="1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6" t="s">
        <v>8315</v>
      </c>
      <c r="R971" t="s">
        <v>8317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16">
        <v>5000</v>
      </c>
      <c r="E972" s="1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6" t="s">
        <v>8315</v>
      </c>
      <c r="R972" t="s">
        <v>8317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16">
        <v>100000</v>
      </c>
      <c r="E973" s="1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6" t="s">
        <v>8315</v>
      </c>
      <c r="R973" t="s">
        <v>8317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16">
        <v>20000</v>
      </c>
      <c r="E974" s="1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6" t="s">
        <v>8315</v>
      </c>
      <c r="R974" t="s">
        <v>8317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16">
        <v>20000</v>
      </c>
      <c r="E975" s="1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6" t="s">
        <v>8315</v>
      </c>
      <c r="R975" t="s">
        <v>8317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16">
        <v>50000</v>
      </c>
      <c r="E976" s="1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6" t="s">
        <v>8315</v>
      </c>
      <c r="R976" t="s">
        <v>8317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16">
        <v>100000</v>
      </c>
      <c r="E977" s="1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6" t="s">
        <v>8315</v>
      </c>
      <c r="R977" t="s">
        <v>8317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16">
        <v>150000</v>
      </c>
      <c r="E978" s="1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6" t="s">
        <v>8315</v>
      </c>
      <c r="R978" t="s">
        <v>8317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16">
        <v>2700</v>
      </c>
      <c r="E979" s="1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6" t="s">
        <v>8315</v>
      </c>
      <c r="R979" t="s">
        <v>8317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16">
        <v>172889</v>
      </c>
      <c r="E980" s="1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6" t="s">
        <v>8315</v>
      </c>
      <c r="R980" t="s">
        <v>8317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16">
        <v>35000</v>
      </c>
      <c r="E981" s="1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6" t="s">
        <v>8315</v>
      </c>
      <c r="R981" t="s">
        <v>8317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16">
        <v>10000</v>
      </c>
      <c r="E982" s="1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6" t="s">
        <v>8315</v>
      </c>
      <c r="R982" t="s">
        <v>8317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16">
        <v>88888</v>
      </c>
      <c r="E983" s="1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6" t="s">
        <v>8315</v>
      </c>
      <c r="R983" t="s">
        <v>8317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16">
        <v>17500</v>
      </c>
      <c r="E984" s="1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6" t="s">
        <v>8315</v>
      </c>
      <c r="R984" t="s">
        <v>8317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16">
        <v>104219</v>
      </c>
      <c r="E985" s="1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6" t="s">
        <v>8315</v>
      </c>
      <c r="R985" t="s">
        <v>8317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16">
        <v>10000</v>
      </c>
      <c r="E986" s="1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6" t="s">
        <v>8315</v>
      </c>
      <c r="R986" t="s">
        <v>8317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16">
        <v>30000</v>
      </c>
      <c r="E987" s="1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6" t="s">
        <v>8315</v>
      </c>
      <c r="R987" t="s">
        <v>8317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16">
        <v>20000</v>
      </c>
      <c r="E988" s="1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6" t="s">
        <v>8315</v>
      </c>
      <c r="R988" t="s">
        <v>8317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16">
        <v>50000</v>
      </c>
      <c r="E989" s="1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6" t="s">
        <v>8315</v>
      </c>
      <c r="R989" t="s">
        <v>8317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16">
        <v>5000</v>
      </c>
      <c r="E990" s="1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6" t="s">
        <v>8315</v>
      </c>
      <c r="R990" t="s">
        <v>8317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16">
        <v>10000</v>
      </c>
      <c r="E991" s="1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6" t="s">
        <v>8315</v>
      </c>
      <c r="R991" t="s">
        <v>8317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16">
        <v>25000</v>
      </c>
      <c r="E992" s="1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6" t="s">
        <v>8315</v>
      </c>
      <c r="R992" t="s">
        <v>8317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16">
        <v>5000</v>
      </c>
      <c r="E993" s="1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6" t="s">
        <v>8315</v>
      </c>
      <c r="R993" t="s">
        <v>8317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16">
        <v>100000</v>
      </c>
      <c r="E994" s="1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6" t="s">
        <v>8315</v>
      </c>
      <c r="R994" t="s">
        <v>8317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16">
        <v>70000</v>
      </c>
      <c r="E995" s="1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6" t="s">
        <v>8315</v>
      </c>
      <c r="R995" t="s">
        <v>8317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16">
        <v>200000</v>
      </c>
      <c r="E996" s="1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6" t="s">
        <v>8315</v>
      </c>
      <c r="R996" t="s">
        <v>8317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16">
        <v>10000</v>
      </c>
      <c r="E997" s="1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6" t="s">
        <v>8315</v>
      </c>
      <c r="R997" t="s">
        <v>8317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16">
        <v>4000</v>
      </c>
      <c r="E998" s="1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6" t="s">
        <v>8315</v>
      </c>
      <c r="R998" t="s">
        <v>8317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16">
        <v>5000</v>
      </c>
      <c r="E999" s="1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6" t="s">
        <v>8315</v>
      </c>
      <c r="R999" t="s">
        <v>8317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16">
        <v>60000</v>
      </c>
      <c r="E1000" s="1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6" t="s">
        <v>8315</v>
      </c>
      <c r="R1000" t="s">
        <v>8317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16">
        <v>150000</v>
      </c>
      <c r="E1001" s="1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6" t="s">
        <v>8315</v>
      </c>
      <c r="R1001" t="s">
        <v>8317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16">
        <v>894700</v>
      </c>
      <c r="E1002" s="1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6" t="s">
        <v>8315</v>
      </c>
      <c r="R1002" t="s">
        <v>8317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16">
        <v>5000</v>
      </c>
      <c r="E1003" s="1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6" t="s">
        <v>8315</v>
      </c>
      <c r="R1003" t="s">
        <v>8317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16">
        <v>9999</v>
      </c>
      <c r="E1004" s="1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6" t="s">
        <v>8315</v>
      </c>
      <c r="R1004" t="s">
        <v>8317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16">
        <v>20000</v>
      </c>
      <c r="E1005" s="1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6" t="s">
        <v>8315</v>
      </c>
      <c r="R1005" t="s">
        <v>8317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16">
        <v>25000</v>
      </c>
      <c r="E1006" s="1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6" t="s">
        <v>8315</v>
      </c>
      <c r="R1006" t="s">
        <v>8317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16">
        <v>200000</v>
      </c>
      <c r="E1007" s="1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6" t="s">
        <v>8315</v>
      </c>
      <c r="R1007" t="s">
        <v>8317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16">
        <v>4000</v>
      </c>
      <c r="E1008" s="1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6" t="s">
        <v>8315</v>
      </c>
      <c r="R1008" t="s">
        <v>8317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16">
        <v>30000</v>
      </c>
      <c r="E1009" s="1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6" t="s">
        <v>8315</v>
      </c>
      <c r="R1009" t="s">
        <v>8317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16">
        <v>93500</v>
      </c>
      <c r="E1010" s="1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6" t="s">
        <v>8315</v>
      </c>
      <c r="R1010" t="s">
        <v>8317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16">
        <v>50000</v>
      </c>
      <c r="E1011" s="1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6" t="s">
        <v>8315</v>
      </c>
      <c r="R1011" t="s">
        <v>8317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16">
        <v>115250</v>
      </c>
      <c r="E1012" s="1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6" t="s">
        <v>8315</v>
      </c>
      <c r="R1012" t="s">
        <v>8317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16">
        <v>20000</v>
      </c>
      <c r="E1013" s="1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6" t="s">
        <v>8315</v>
      </c>
      <c r="R1013" t="s">
        <v>8317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16">
        <v>5000</v>
      </c>
      <c r="E1014" s="1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6" t="s">
        <v>8315</v>
      </c>
      <c r="R1014" t="s">
        <v>8317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16">
        <v>25000</v>
      </c>
      <c r="E1015" s="1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6" t="s">
        <v>8315</v>
      </c>
      <c r="R1015" t="s">
        <v>8317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16">
        <v>10000</v>
      </c>
      <c r="E1016" s="1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6" t="s">
        <v>8315</v>
      </c>
      <c r="R1016" t="s">
        <v>8317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16">
        <v>9000</v>
      </c>
      <c r="E1017" s="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6" t="s">
        <v>8315</v>
      </c>
      <c r="R1017" t="s">
        <v>8317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16">
        <v>100000</v>
      </c>
      <c r="E1018" s="1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6" t="s">
        <v>8315</v>
      </c>
      <c r="R1018" t="s">
        <v>8317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16">
        <v>250000</v>
      </c>
      <c r="E1019" s="1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6" t="s">
        <v>8315</v>
      </c>
      <c r="R1019" t="s">
        <v>8317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16">
        <v>20000</v>
      </c>
      <c r="E1020" s="1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6" t="s">
        <v>8315</v>
      </c>
      <c r="R1020" t="s">
        <v>8317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16">
        <v>45000</v>
      </c>
      <c r="E1021" s="1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6" t="s">
        <v>8315</v>
      </c>
      <c r="R1021" t="s">
        <v>8317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16">
        <v>1550</v>
      </c>
      <c r="E1022" s="1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6" t="s">
        <v>8321</v>
      </c>
      <c r="R1022" t="s">
        <v>8326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16">
        <v>3000</v>
      </c>
      <c r="E1023" s="1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6" t="s">
        <v>8321</v>
      </c>
      <c r="R1023" t="s">
        <v>8326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16">
        <v>2000</v>
      </c>
      <c r="E1024" s="1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6" t="s">
        <v>8321</v>
      </c>
      <c r="R1024" t="s">
        <v>8326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16">
        <v>2000</v>
      </c>
      <c r="E1025" s="1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6" t="s">
        <v>8321</v>
      </c>
      <c r="R1025" t="s">
        <v>8326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16">
        <v>20000</v>
      </c>
      <c r="E1026" s="1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6" t="s">
        <v>8321</v>
      </c>
      <c r="R1026" t="s">
        <v>8326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16">
        <v>70000</v>
      </c>
      <c r="E1027" s="1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6" t="s">
        <v>8321</v>
      </c>
      <c r="R1027" t="s">
        <v>8326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16">
        <v>7000</v>
      </c>
      <c r="E1028" s="1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6" t="s">
        <v>8321</v>
      </c>
      <c r="R1028" t="s">
        <v>8326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16">
        <v>7501</v>
      </c>
      <c r="E1029" s="1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6" t="s">
        <v>8321</v>
      </c>
      <c r="R1029" t="s">
        <v>8326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16">
        <v>10000</v>
      </c>
      <c r="E1030" s="1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6" t="s">
        <v>8321</v>
      </c>
      <c r="R1030" t="s">
        <v>8326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16">
        <v>10000</v>
      </c>
      <c r="E1031" s="1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6" t="s">
        <v>8321</v>
      </c>
      <c r="R1031" t="s">
        <v>8326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16">
        <v>2000</v>
      </c>
      <c r="E1032" s="1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6" t="s">
        <v>8321</v>
      </c>
      <c r="R1032" t="s">
        <v>8326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16">
        <v>10000</v>
      </c>
      <c r="E1033" s="1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6" t="s">
        <v>8321</v>
      </c>
      <c r="R1033" t="s">
        <v>8326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16">
        <v>5400</v>
      </c>
      <c r="E1034" s="1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6" t="s">
        <v>8321</v>
      </c>
      <c r="R1034" t="s">
        <v>8326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16">
        <v>1328</v>
      </c>
      <c r="E1035" s="1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6" t="s">
        <v>8321</v>
      </c>
      <c r="R1035" t="s">
        <v>8326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16">
        <v>5000</v>
      </c>
      <c r="E1036" s="1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6" t="s">
        <v>8321</v>
      </c>
      <c r="R1036" t="s">
        <v>8326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16">
        <v>4600</v>
      </c>
      <c r="E1037" s="1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6" t="s">
        <v>8321</v>
      </c>
      <c r="R1037" t="s">
        <v>8326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16">
        <v>4500</v>
      </c>
      <c r="E1038" s="1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6" t="s">
        <v>8321</v>
      </c>
      <c r="R1038" t="s">
        <v>8326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16">
        <v>1000</v>
      </c>
      <c r="E1039" s="1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6" t="s">
        <v>8321</v>
      </c>
      <c r="R1039" t="s">
        <v>8326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16">
        <v>1500</v>
      </c>
      <c r="E1040" s="1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6" t="s">
        <v>8321</v>
      </c>
      <c r="R1040" t="s">
        <v>8326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16">
        <v>500</v>
      </c>
      <c r="E1041" s="1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6" t="s">
        <v>8321</v>
      </c>
      <c r="R1041" t="s">
        <v>8326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16">
        <v>85000</v>
      </c>
      <c r="E1042" s="1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6" t="s">
        <v>8327</v>
      </c>
      <c r="R1042" t="s">
        <v>8328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16">
        <v>50</v>
      </c>
      <c r="E1043" s="1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6" t="s">
        <v>8327</v>
      </c>
      <c r="R1043" t="s">
        <v>8328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16">
        <v>650</v>
      </c>
      <c r="E1044" s="1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6" t="s">
        <v>8327</v>
      </c>
      <c r="R1044" t="s">
        <v>8328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16">
        <v>100000</v>
      </c>
      <c r="E1045" s="1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6" t="s">
        <v>8327</v>
      </c>
      <c r="R1045" t="s">
        <v>8328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16">
        <v>7000</v>
      </c>
      <c r="E1046" s="1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6" t="s">
        <v>8327</v>
      </c>
      <c r="R1046" t="s">
        <v>8328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16">
        <v>10000</v>
      </c>
      <c r="E1047" s="1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6" t="s">
        <v>8327</v>
      </c>
      <c r="R1047" t="s">
        <v>8328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16">
        <v>3000</v>
      </c>
      <c r="E1048" s="1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6" t="s">
        <v>8327</v>
      </c>
      <c r="R1048" t="s">
        <v>8328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16">
        <v>2000</v>
      </c>
      <c r="E1049" s="1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6" t="s">
        <v>8327</v>
      </c>
      <c r="R1049" t="s">
        <v>8328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16">
        <v>15000</v>
      </c>
      <c r="E1050" s="1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6" t="s">
        <v>8327</v>
      </c>
      <c r="R1050" t="s">
        <v>8328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16">
        <v>12000</v>
      </c>
      <c r="E1051" s="1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6" t="s">
        <v>8327</v>
      </c>
      <c r="R1051" t="s">
        <v>8328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16">
        <v>2500</v>
      </c>
      <c r="E1052" s="1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6" t="s">
        <v>8327</v>
      </c>
      <c r="R1052" t="s">
        <v>8328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16">
        <v>500</v>
      </c>
      <c r="E1053" s="1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6" t="s">
        <v>8327</v>
      </c>
      <c r="R1053" t="s">
        <v>8328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16">
        <v>4336</v>
      </c>
      <c r="E1054" s="1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6" t="s">
        <v>8327</v>
      </c>
      <c r="R1054" t="s">
        <v>8328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16">
        <v>1500</v>
      </c>
      <c r="E1055" s="1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6" t="s">
        <v>8327</v>
      </c>
      <c r="R1055" t="s">
        <v>8328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16">
        <v>2500</v>
      </c>
      <c r="E1056" s="1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6" t="s">
        <v>8327</v>
      </c>
      <c r="R1056" t="s">
        <v>8328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16">
        <v>3500</v>
      </c>
      <c r="E1057" s="1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6" t="s">
        <v>8327</v>
      </c>
      <c r="R1057" t="s">
        <v>8328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16">
        <v>10000</v>
      </c>
      <c r="E1058" s="1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6" t="s">
        <v>8327</v>
      </c>
      <c r="R1058" t="s">
        <v>8328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16">
        <v>10000</v>
      </c>
      <c r="E1059" s="1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6" t="s">
        <v>8327</v>
      </c>
      <c r="R1059" t="s">
        <v>8328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16">
        <v>40000</v>
      </c>
      <c r="E1060" s="1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6" t="s">
        <v>8327</v>
      </c>
      <c r="R1060" t="s">
        <v>8328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16">
        <v>1100</v>
      </c>
      <c r="E1061" s="1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6" t="s">
        <v>8327</v>
      </c>
      <c r="R1061" t="s">
        <v>8328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16">
        <v>5000</v>
      </c>
      <c r="E1062" s="1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6" t="s">
        <v>8327</v>
      </c>
      <c r="R1062" t="s">
        <v>8328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16">
        <v>4000</v>
      </c>
      <c r="E1063" s="1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6" t="s">
        <v>8327</v>
      </c>
      <c r="R1063" t="s">
        <v>8328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16">
        <v>199</v>
      </c>
      <c r="E1064" s="1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6" t="s">
        <v>8327</v>
      </c>
      <c r="R1064" t="s">
        <v>8328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16">
        <v>1000</v>
      </c>
      <c r="E1065" s="1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6" t="s">
        <v>8327</v>
      </c>
      <c r="R1065" t="s">
        <v>8328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16">
        <v>90000</v>
      </c>
      <c r="E1066" s="1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6" t="s">
        <v>8329</v>
      </c>
      <c r="R1066" t="s">
        <v>8330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16">
        <v>3000</v>
      </c>
      <c r="E1067" s="1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6" t="s">
        <v>8329</v>
      </c>
      <c r="R1067" t="s">
        <v>8330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16">
        <v>150000</v>
      </c>
      <c r="E1068" s="1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6" t="s">
        <v>8329</v>
      </c>
      <c r="R1068" t="s">
        <v>8330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16">
        <v>500</v>
      </c>
      <c r="E1069" s="1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6" t="s">
        <v>8329</v>
      </c>
      <c r="R1069" t="s">
        <v>8330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16">
        <v>30000</v>
      </c>
      <c r="E1070" s="1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6" t="s">
        <v>8329</v>
      </c>
      <c r="R1070" t="s">
        <v>8330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16">
        <v>2200</v>
      </c>
      <c r="E1071" s="1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6" t="s">
        <v>8329</v>
      </c>
      <c r="R1071" t="s">
        <v>8330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16">
        <v>10000</v>
      </c>
      <c r="E1072" s="1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6" t="s">
        <v>8329</v>
      </c>
      <c r="R1072" t="s">
        <v>8330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16">
        <v>100</v>
      </c>
      <c r="E1073" s="1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6" t="s">
        <v>8329</v>
      </c>
      <c r="R1073" t="s">
        <v>8330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16">
        <v>75000</v>
      </c>
      <c r="E1074" s="1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6" t="s">
        <v>8329</v>
      </c>
      <c r="R1074" t="s">
        <v>8330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16">
        <v>750</v>
      </c>
      <c r="E1075" s="1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6" t="s">
        <v>8329</v>
      </c>
      <c r="R1075" t="s">
        <v>8330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16">
        <v>54000</v>
      </c>
      <c r="E1076" s="1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6" t="s">
        <v>8329</v>
      </c>
      <c r="R1076" t="s">
        <v>8330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16">
        <v>1000</v>
      </c>
      <c r="E1077" s="1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6" t="s">
        <v>8329</v>
      </c>
      <c r="R1077" t="s">
        <v>8330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16">
        <v>75000</v>
      </c>
      <c r="E1078" s="1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6" t="s">
        <v>8329</v>
      </c>
      <c r="R1078" t="s">
        <v>8330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16">
        <v>25000</v>
      </c>
      <c r="E1079" s="1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6" t="s">
        <v>8329</v>
      </c>
      <c r="R1079" t="s">
        <v>8330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16">
        <v>600</v>
      </c>
      <c r="E1080" s="1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6" t="s">
        <v>8329</v>
      </c>
      <c r="R1080" t="s">
        <v>8330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16">
        <v>26000</v>
      </c>
      <c r="E1081" s="1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6" t="s">
        <v>8329</v>
      </c>
      <c r="R1081" t="s">
        <v>8330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16">
        <v>20000</v>
      </c>
      <c r="E1082" s="1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6" t="s">
        <v>8329</v>
      </c>
      <c r="R1082" t="s">
        <v>8330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16">
        <v>68000</v>
      </c>
      <c r="E1083" s="1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6" t="s">
        <v>8329</v>
      </c>
      <c r="R1083" t="s">
        <v>8330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16">
        <v>10000</v>
      </c>
      <c r="E1084" s="1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6" t="s">
        <v>8329</v>
      </c>
      <c r="R1084" t="s">
        <v>8330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16">
        <v>50000</v>
      </c>
      <c r="E1085" s="1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6" t="s">
        <v>8329</v>
      </c>
      <c r="R1085" t="s">
        <v>8330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16">
        <v>550</v>
      </c>
      <c r="E1086" s="1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6" t="s">
        <v>8329</v>
      </c>
      <c r="R1086" t="s">
        <v>8330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16">
        <v>30000</v>
      </c>
      <c r="E1087" s="1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6" t="s">
        <v>8329</v>
      </c>
      <c r="R1087" t="s">
        <v>8330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16">
        <v>18000</v>
      </c>
      <c r="E1088" s="1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6" t="s">
        <v>8329</v>
      </c>
      <c r="R1088" t="s">
        <v>8330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16">
        <v>1100</v>
      </c>
      <c r="E1089" s="1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6" t="s">
        <v>8329</v>
      </c>
      <c r="R1089" t="s">
        <v>8330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16">
        <v>45000</v>
      </c>
      <c r="E1090" s="1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6" t="s">
        <v>8329</v>
      </c>
      <c r="R1090" t="s">
        <v>8330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16">
        <v>15000</v>
      </c>
      <c r="E1091" s="1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6" t="s">
        <v>8329</v>
      </c>
      <c r="R1091" t="s">
        <v>8330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16">
        <v>12999</v>
      </c>
      <c r="E1092" s="1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6" t="s">
        <v>8329</v>
      </c>
      <c r="R1092" t="s">
        <v>8330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16">
        <v>200</v>
      </c>
      <c r="E1093" s="1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6" t="s">
        <v>8329</v>
      </c>
      <c r="R1093" t="s">
        <v>8330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16">
        <v>2000</v>
      </c>
      <c r="E1094" s="1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6" t="s">
        <v>8329</v>
      </c>
      <c r="R1094" t="s">
        <v>8330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16">
        <v>300</v>
      </c>
      <c r="E1095" s="1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6" t="s">
        <v>8329</v>
      </c>
      <c r="R1095" t="s">
        <v>8330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16">
        <v>18000</v>
      </c>
      <c r="E1096" s="1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6" t="s">
        <v>8329</v>
      </c>
      <c r="R1096" t="s">
        <v>8330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16">
        <v>500000</v>
      </c>
      <c r="E1097" s="1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6" t="s">
        <v>8329</v>
      </c>
      <c r="R1097" t="s">
        <v>8330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16">
        <v>12000</v>
      </c>
      <c r="E1098" s="1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6" t="s">
        <v>8329</v>
      </c>
      <c r="R1098" t="s">
        <v>8330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16">
        <v>100000</v>
      </c>
      <c r="E1099" s="1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6" t="s">
        <v>8329</v>
      </c>
      <c r="R1099" t="s">
        <v>8330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16">
        <v>25000</v>
      </c>
      <c r="E1100" s="1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6" t="s">
        <v>8329</v>
      </c>
      <c r="R1100" t="s">
        <v>8330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16">
        <v>5000</v>
      </c>
      <c r="E1101" s="1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6" t="s">
        <v>8329</v>
      </c>
      <c r="R1101" t="s">
        <v>8330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16">
        <v>4000</v>
      </c>
      <c r="E1102" s="1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6" t="s">
        <v>8329</v>
      </c>
      <c r="R1102" t="s">
        <v>8330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16">
        <v>100000</v>
      </c>
      <c r="E1103" s="1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6" t="s">
        <v>8329</v>
      </c>
      <c r="R1103" t="s">
        <v>8330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16">
        <v>8000</v>
      </c>
      <c r="E1104" s="1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6" t="s">
        <v>8329</v>
      </c>
      <c r="R1104" t="s">
        <v>8330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16">
        <v>15000</v>
      </c>
      <c r="E1105" s="1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6" t="s">
        <v>8329</v>
      </c>
      <c r="R1105" t="s">
        <v>8330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16">
        <v>60000</v>
      </c>
      <c r="E1106" s="1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6" t="s">
        <v>8329</v>
      </c>
      <c r="R1106" t="s">
        <v>8330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16">
        <v>900000</v>
      </c>
      <c r="E1107" s="1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6" t="s">
        <v>8329</v>
      </c>
      <c r="R1107" t="s">
        <v>8330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16">
        <v>400</v>
      </c>
      <c r="E1108" s="1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6" t="s">
        <v>8329</v>
      </c>
      <c r="R1108" t="s">
        <v>8330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16">
        <v>10000</v>
      </c>
      <c r="E1109" s="1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6" t="s">
        <v>8329</v>
      </c>
      <c r="R1109" t="s">
        <v>8330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16">
        <v>25000</v>
      </c>
      <c r="E1110" s="1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6" t="s">
        <v>8329</v>
      </c>
      <c r="R1110" t="s">
        <v>8330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16">
        <v>10000</v>
      </c>
      <c r="E1111" s="1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6" t="s">
        <v>8329</v>
      </c>
      <c r="R1111" t="s">
        <v>8330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16">
        <v>50000</v>
      </c>
      <c r="E1112" s="1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6" t="s">
        <v>8329</v>
      </c>
      <c r="R1112" t="s">
        <v>8330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16">
        <v>2500</v>
      </c>
      <c r="E1113" s="1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6" t="s">
        <v>8329</v>
      </c>
      <c r="R1113" t="s">
        <v>8330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16">
        <v>88000</v>
      </c>
      <c r="E1114" s="1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6" t="s">
        <v>8329</v>
      </c>
      <c r="R1114" t="s">
        <v>8330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16">
        <v>1000</v>
      </c>
      <c r="E1115" s="1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6" t="s">
        <v>8329</v>
      </c>
      <c r="R1115" t="s">
        <v>8330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16">
        <v>6000</v>
      </c>
      <c r="E1116" s="1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6" t="s">
        <v>8329</v>
      </c>
      <c r="R1116" t="s">
        <v>8330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16">
        <v>40000</v>
      </c>
      <c r="E1117" s="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6" t="s">
        <v>8329</v>
      </c>
      <c r="R1117" t="s">
        <v>8330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16">
        <v>500000</v>
      </c>
      <c r="E1118" s="1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6" t="s">
        <v>8329</v>
      </c>
      <c r="R1118" t="s">
        <v>8330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16">
        <v>1000</v>
      </c>
      <c r="E1119" s="1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6" t="s">
        <v>8329</v>
      </c>
      <c r="R1119" t="s">
        <v>8330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16">
        <v>4500</v>
      </c>
      <c r="E1120" s="1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6" t="s">
        <v>8329</v>
      </c>
      <c r="R1120" t="s">
        <v>8330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16">
        <v>2100</v>
      </c>
      <c r="E1121" s="1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6" t="s">
        <v>8329</v>
      </c>
      <c r="R1121" t="s">
        <v>8330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16">
        <v>25000</v>
      </c>
      <c r="E1122" s="1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6" t="s">
        <v>8329</v>
      </c>
      <c r="R1122" t="s">
        <v>8330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16">
        <v>250000</v>
      </c>
      <c r="E1123" s="1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6" t="s">
        <v>8329</v>
      </c>
      <c r="R1123" t="s">
        <v>8330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16">
        <v>3200</v>
      </c>
      <c r="E1124" s="1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6" t="s">
        <v>8329</v>
      </c>
      <c r="R1124" t="s">
        <v>8330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16">
        <v>5000</v>
      </c>
      <c r="E1125" s="1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6" t="s">
        <v>8329</v>
      </c>
      <c r="R1125" t="s">
        <v>8330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16">
        <v>90000</v>
      </c>
      <c r="E1126" s="1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6" t="s">
        <v>8329</v>
      </c>
      <c r="R1126" t="s">
        <v>8331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16">
        <v>3000</v>
      </c>
      <c r="E1127" s="1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6" t="s">
        <v>8329</v>
      </c>
      <c r="R1127" t="s">
        <v>8331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16">
        <v>2000</v>
      </c>
      <c r="E1128" s="1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6" t="s">
        <v>8329</v>
      </c>
      <c r="R1128" t="s">
        <v>8331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16">
        <v>35000</v>
      </c>
      <c r="E1129" s="1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6" t="s">
        <v>8329</v>
      </c>
      <c r="R1129" t="s">
        <v>8331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16">
        <v>1000</v>
      </c>
      <c r="E1130" s="1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6" t="s">
        <v>8329</v>
      </c>
      <c r="R1130" t="s">
        <v>8331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16">
        <v>20000</v>
      </c>
      <c r="E1131" s="1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6" t="s">
        <v>8329</v>
      </c>
      <c r="R1131" t="s">
        <v>8331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16">
        <v>5000</v>
      </c>
      <c r="E1132" s="1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6" t="s">
        <v>8329</v>
      </c>
      <c r="R1132" t="s">
        <v>8331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16">
        <v>40000</v>
      </c>
      <c r="E1133" s="1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6" t="s">
        <v>8329</v>
      </c>
      <c r="R1133" t="s">
        <v>8331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16">
        <v>10000</v>
      </c>
      <c r="E1134" s="1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6" t="s">
        <v>8329</v>
      </c>
      <c r="R1134" t="s">
        <v>8331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16">
        <v>3000</v>
      </c>
      <c r="E1135" s="1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6" t="s">
        <v>8329</v>
      </c>
      <c r="R1135" t="s">
        <v>8331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16">
        <v>25000</v>
      </c>
      <c r="E1136" s="1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6" t="s">
        <v>8329</v>
      </c>
      <c r="R1136" t="s">
        <v>8331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16">
        <v>1000</v>
      </c>
      <c r="E1137" s="1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6" t="s">
        <v>8329</v>
      </c>
      <c r="R1137" t="s">
        <v>8331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16">
        <v>4190</v>
      </c>
      <c r="E1138" s="1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6" t="s">
        <v>8329</v>
      </c>
      <c r="R1138" t="s">
        <v>8331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16">
        <v>25000</v>
      </c>
      <c r="E1139" s="1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6" t="s">
        <v>8329</v>
      </c>
      <c r="R1139" t="s">
        <v>8331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16">
        <v>35000</v>
      </c>
      <c r="E1140" s="1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6" t="s">
        <v>8329</v>
      </c>
      <c r="R1140" t="s">
        <v>8331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16">
        <v>8000</v>
      </c>
      <c r="E1141" s="1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6" t="s">
        <v>8329</v>
      </c>
      <c r="R1141" t="s">
        <v>8331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16">
        <v>5000</v>
      </c>
      <c r="E1142" s="1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6" t="s">
        <v>8329</v>
      </c>
      <c r="R1142" t="s">
        <v>8331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16">
        <v>500</v>
      </c>
      <c r="E1143" s="1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6" t="s">
        <v>8329</v>
      </c>
      <c r="R1143" t="s">
        <v>8331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16">
        <v>4000</v>
      </c>
      <c r="E1144" s="1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6" t="s">
        <v>8329</v>
      </c>
      <c r="R1144" t="s">
        <v>8331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16">
        <v>45000</v>
      </c>
      <c r="E1145" s="1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6" t="s">
        <v>8329</v>
      </c>
      <c r="R1145" t="s">
        <v>8331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16">
        <v>9300</v>
      </c>
      <c r="E1146" s="1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6" t="s">
        <v>8332</v>
      </c>
      <c r="R1146" t="s">
        <v>8333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16">
        <v>80000</v>
      </c>
      <c r="E1147" s="1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6" t="s">
        <v>8332</v>
      </c>
      <c r="R1147" t="s">
        <v>8333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16">
        <v>6000</v>
      </c>
      <c r="E1148" s="1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6" t="s">
        <v>8332</v>
      </c>
      <c r="R1148" t="s">
        <v>8333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16">
        <v>25000</v>
      </c>
      <c r="E1149" s="1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6" t="s">
        <v>8332</v>
      </c>
      <c r="R1149" t="s">
        <v>8333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16">
        <v>15000</v>
      </c>
      <c r="E1150" s="1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6" t="s">
        <v>8332</v>
      </c>
      <c r="R1150" t="s">
        <v>8333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16">
        <v>50000</v>
      </c>
      <c r="E1151" s="1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6" t="s">
        <v>8332</v>
      </c>
      <c r="R1151" t="s">
        <v>8333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16">
        <v>2500</v>
      </c>
      <c r="E1152" s="1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6" t="s">
        <v>8332</v>
      </c>
      <c r="R1152" t="s">
        <v>8333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16">
        <v>25000</v>
      </c>
      <c r="E1153" s="1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6" t="s">
        <v>8332</v>
      </c>
      <c r="R1153" t="s">
        <v>8333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16">
        <v>16000</v>
      </c>
      <c r="E1154" s="1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6" t="s">
        <v>8332</v>
      </c>
      <c r="R1154" t="s">
        <v>8333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16">
        <v>8000</v>
      </c>
      <c r="E1155" s="1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6" t="s">
        <v>8332</v>
      </c>
      <c r="R1155" t="s">
        <v>8333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16">
        <v>5000</v>
      </c>
      <c r="E1156" s="1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6" t="s">
        <v>8332</v>
      </c>
      <c r="R1156" t="s">
        <v>8333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16">
        <v>25000</v>
      </c>
      <c r="E1157" s="1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6" t="s">
        <v>8332</v>
      </c>
      <c r="R1157" t="s">
        <v>8333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16">
        <v>6500</v>
      </c>
      <c r="E1158" s="1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6" t="s">
        <v>8332</v>
      </c>
      <c r="R1158" t="s">
        <v>8333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16">
        <v>10000</v>
      </c>
      <c r="E1159" s="1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6" t="s">
        <v>8332</v>
      </c>
      <c r="R1159" t="s">
        <v>8333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16">
        <v>7500</v>
      </c>
      <c r="E1160" s="1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6" t="s">
        <v>8332</v>
      </c>
      <c r="R1160" t="s">
        <v>8333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16">
        <v>6750</v>
      </c>
      <c r="E1161" s="1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6" t="s">
        <v>8332</v>
      </c>
      <c r="R1161" t="s">
        <v>8333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16">
        <v>30000</v>
      </c>
      <c r="E1162" s="1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6" t="s">
        <v>8332</v>
      </c>
      <c r="R1162" t="s">
        <v>8333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16">
        <v>18000</v>
      </c>
      <c r="E1163" s="1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6" t="s">
        <v>8332</v>
      </c>
      <c r="R1163" t="s">
        <v>8333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16">
        <v>60000</v>
      </c>
      <c r="E1164" s="1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6" t="s">
        <v>8332</v>
      </c>
      <c r="R1164" t="s">
        <v>8333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16">
        <v>5200</v>
      </c>
      <c r="E1165" s="1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6" t="s">
        <v>8332</v>
      </c>
      <c r="R1165" t="s">
        <v>8333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16">
        <v>10000</v>
      </c>
      <c r="E1166" s="1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6" t="s">
        <v>8332</v>
      </c>
      <c r="R1166" t="s">
        <v>8333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16">
        <v>10000</v>
      </c>
      <c r="E1167" s="1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6" t="s">
        <v>8332</v>
      </c>
      <c r="R1167" t="s">
        <v>8333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16">
        <v>15000</v>
      </c>
      <c r="E1168" s="1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6" t="s">
        <v>8332</v>
      </c>
      <c r="R1168" t="s">
        <v>8333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16">
        <v>60000</v>
      </c>
      <c r="E1169" s="1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6" t="s">
        <v>8332</v>
      </c>
      <c r="R1169" t="s">
        <v>8333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16">
        <v>18000</v>
      </c>
      <c r="E1170" s="1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6" t="s">
        <v>8332</v>
      </c>
      <c r="R1170" t="s">
        <v>8333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16">
        <v>10000</v>
      </c>
      <c r="E1171" s="1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6" t="s">
        <v>8332</v>
      </c>
      <c r="R1171" t="s">
        <v>8333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16">
        <v>25000</v>
      </c>
      <c r="E1172" s="1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6" t="s">
        <v>8332</v>
      </c>
      <c r="R1172" t="s">
        <v>8333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16">
        <v>25000</v>
      </c>
      <c r="E1173" s="1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6" t="s">
        <v>8332</v>
      </c>
      <c r="R1173" t="s">
        <v>8333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16">
        <v>9000</v>
      </c>
      <c r="E1174" s="1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6" t="s">
        <v>8332</v>
      </c>
      <c r="R1174" t="s">
        <v>8333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16">
        <v>125000</v>
      </c>
      <c r="E1175" s="1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6" t="s">
        <v>8332</v>
      </c>
      <c r="R1175" t="s">
        <v>8333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16">
        <v>15000</v>
      </c>
      <c r="E1176" s="1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6" t="s">
        <v>8332</v>
      </c>
      <c r="R1176" t="s">
        <v>8333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16">
        <v>20000</v>
      </c>
      <c r="E1177" s="1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6" t="s">
        <v>8332</v>
      </c>
      <c r="R1177" t="s">
        <v>8333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16">
        <v>175000</v>
      </c>
      <c r="E1178" s="1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6" t="s">
        <v>8332</v>
      </c>
      <c r="R1178" t="s">
        <v>8333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16">
        <v>6000</v>
      </c>
      <c r="E1179" s="1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6" t="s">
        <v>8332</v>
      </c>
      <c r="R1179" t="s">
        <v>8333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16">
        <v>75000</v>
      </c>
      <c r="E1180" s="1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6" t="s">
        <v>8332</v>
      </c>
      <c r="R1180" t="s">
        <v>8333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16">
        <v>60000</v>
      </c>
      <c r="E1181" s="1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6" t="s">
        <v>8332</v>
      </c>
      <c r="R1181" t="s">
        <v>8333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16">
        <v>50000</v>
      </c>
      <c r="E1182" s="1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6" t="s">
        <v>8332</v>
      </c>
      <c r="R1182" t="s">
        <v>8333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16">
        <v>50000</v>
      </c>
      <c r="E1183" s="1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6" t="s">
        <v>8332</v>
      </c>
      <c r="R1183" t="s">
        <v>8333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16">
        <v>1000</v>
      </c>
      <c r="E1184" s="1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6" t="s">
        <v>8332</v>
      </c>
      <c r="R1184" t="s">
        <v>8333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16">
        <v>2500</v>
      </c>
      <c r="E1185" s="1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6" t="s">
        <v>8332</v>
      </c>
      <c r="R1185" t="s">
        <v>8333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16">
        <v>22000</v>
      </c>
      <c r="E1186" s="1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6" t="s">
        <v>8334</v>
      </c>
      <c r="R1186" t="s">
        <v>8335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16">
        <v>12500</v>
      </c>
      <c r="E1187" s="1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6" t="s">
        <v>8334</v>
      </c>
      <c r="R1187" t="s">
        <v>8335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16">
        <v>7500</v>
      </c>
      <c r="E1188" s="1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6" t="s">
        <v>8334</v>
      </c>
      <c r="R1188" t="s">
        <v>8335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16">
        <v>8750</v>
      </c>
      <c r="E1189" s="1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6" t="s">
        <v>8334</v>
      </c>
      <c r="R1189" t="s">
        <v>8335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16">
        <v>2000</v>
      </c>
      <c r="E1190" s="1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6" t="s">
        <v>8334</v>
      </c>
      <c r="R1190" t="s">
        <v>8335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16">
        <v>9000</v>
      </c>
      <c r="E1191" s="1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6" t="s">
        <v>8334</v>
      </c>
      <c r="R1191" t="s">
        <v>8335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16">
        <v>500</v>
      </c>
      <c r="E1192" s="1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6" t="s">
        <v>8334</v>
      </c>
      <c r="R1192" t="s">
        <v>8335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16">
        <v>2700</v>
      </c>
      <c r="E1193" s="1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6" t="s">
        <v>8334</v>
      </c>
      <c r="R1193" t="s">
        <v>8335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16">
        <v>100</v>
      </c>
      <c r="E1194" s="1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6" t="s">
        <v>8334</v>
      </c>
      <c r="R1194" t="s">
        <v>8335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16">
        <v>21000</v>
      </c>
      <c r="E1195" s="1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6" t="s">
        <v>8334</v>
      </c>
      <c r="R1195" t="s">
        <v>8335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16">
        <v>12500</v>
      </c>
      <c r="E1196" s="1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6" t="s">
        <v>8334</v>
      </c>
      <c r="R1196" t="s">
        <v>8335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16">
        <v>10000</v>
      </c>
      <c r="E1197" s="1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6" t="s">
        <v>8334</v>
      </c>
      <c r="R1197" t="s">
        <v>8335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16">
        <v>14500</v>
      </c>
      <c r="E1198" s="1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6" t="s">
        <v>8334</v>
      </c>
      <c r="R1198" t="s">
        <v>8335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16">
        <v>15000</v>
      </c>
      <c r="E1199" s="1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6" t="s">
        <v>8334</v>
      </c>
      <c r="R1199" t="s">
        <v>8335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16">
        <v>3500</v>
      </c>
      <c r="E1200" s="1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6" t="s">
        <v>8334</v>
      </c>
      <c r="R1200" t="s">
        <v>8335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16">
        <v>2658</v>
      </c>
      <c r="E1201" s="1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6" t="s">
        <v>8334</v>
      </c>
      <c r="R1201" t="s">
        <v>8335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16">
        <v>4800</v>
      </c>
      <c r="E1202" s="1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6" t="s">
        <v>8334</v>
      </c>
      <c r="R1202" t="s">
        <v>8335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16">
        <v>6000</v>
      </c>
      <c r="E1203" s="1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6" t="s">
        <v>8334</v>
      </c>
      <c r="R1203" t="s">
        <v>8335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16">
        <v>25000</v>
      </c>
      <c r="E1204" s="1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6" t="s">
        <v>8334</v>
      </c>
      <c r="R1204" t="s">
        <v>8335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16">
        <v>16300</v>
      </c>
      <c r="E1205" s="1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6" t="s">
        <v>8334</v>
      </c>
      <c r="R1205" t="s">
        <v>8335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16">
        <v>13000</v>
      </c>
      <c r="E1206" s="1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6" t="s">
        <v>8334</v>
      </c>
      <c r="R1206" t="s">
        <v>8335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16">
        <v>13000</v>
      </c>
      <c r="E1207" s="1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6" t="s">
        <v>8334</v>
      </c>
      <c r="R1207" t="s">
        <v>8335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16">
        <v>900</v>
      </c>
      <c r="E1208" s="1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6" t="s">
        <v>8334</v>
      </c>
      <c r="R1208" t="s">
        <v>8335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16">
        <v>16700</v>
      </c>
      <c r="E1209" s="1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6" t="s">
        <v>8334</v>
      </c>
      <c r="R1209" t="s">
        <v>8335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16">
        <v>10000</v>
      </c>
      <c r="E1210" s="1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6" t="s">
        <v>8334</v>
      </c>
      <c r="R1210" t="s">
        <v>8335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16">
        <v>6000</v>
      </c>
      <c r="E1211" s="1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6" t="s">
        <v>8334</v>
      </c>
      <c r="R1211" t="s">
        <v>8335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16">
        <v>20000</v>
      </c>
      <c r="E1212" s="1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6" t="s">
        <v>8334</v>
      </c>
      <c r="R1212" t="s">
        <v>8335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16">
        <v>1000</v>
      </c>
      <c r="E1213" s="1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6" t="s">
        <v>8334</v>
      </c>
      <c r="R1213" t="s">
        <v>8335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16">
        <v>2500</v>
      </c>
      <c r="E1214" s="1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6" t="s">
        <v>8334</v>
      </c>
      <c r="R1214" t="s">
        <v>8335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16">
        <v>6500</v>
      </c>
      <c r="E1215" s="1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6" t="s">
        <v>8334</v>
      </c>
      <c r="R1215" t="s">
        <v>8335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16">
        <v>2000</v>
      </c>
      <c r="E1216" s="1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6" t="s">
        <v>8334</v>
      </c>
      <c r="R1216" t="s">
        <v>8335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16">
        <v>5000</v>
      </c>
      <c r="E1217" s="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6" t="s">
        <v>8334</v>
      </c>
      <c r="R1217" t="s">
        <v>8335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16">
        <v>14000</v>
      </c>
      <c r="E1218" s="1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6" t="s">
        <v>8334</v>
      </c>
      <c r="R1218" t="s">
        <v>8335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16">
        <v>26500</v>
      </c>
      <c r="E1219" s="1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6" t="s">
        <v>8334</v>
      </c>
      <c r="R1219" t="s">
        <v>8335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16">
        <v>9000</v>
      </c>
      <c r="E1220" s="1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6" t="s">
        <v>8334</v>
      </c>
      <c r="R1220" t="s">
        <v>8335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16">
        <v>16350</v>
      </c>
      <c r="E1221" s="1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6" t="s">
        <v>8334</v>
      </c>
      <c r="R1221" t="s">
        <v>8335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16">
        <v>15000</v>
      </c>
      <c r="E1222" s="1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6" t="s">
        <v>8334</v>
      </c>
      <c r="R1222" t="s">
        <v>8335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16">
        <v>2200</v>
      </c>
      <c r="E1223" s="1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6" t="s">
        <v>8334</v>
      </c>
      <c r="R1223" t="s">
        <v>8335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16">
        <v>4000</v>
      </c>
      <c r="E1224" s="1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6" t="s">
        <v>8334</v>
      </c>
      <c r="R1224" t="s">
        <v>8335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16">
        <v>19800</v>
      </c>
      <c r="E1225" s="1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6" t="s">
        <v>8334</v>
      </c>
      <c r="R1225" t="s">
        <v>8335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16">
        <v>15000</v>
      </c>
      <c r="E1226" s="1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6" t="s">
        <v>8321</v>
      </c>
      <c r="R1226" t="s">
        <v>8336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16">
        <v>3000</v>
      </c>
      <c r="E1227" s="1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6" t="s">
        <v>8321</v>
      </c>
      <c r="R1227" t="s">
        <v>8336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16">
        <v>50000</v>
      </c>
      <c r="E1228" s="1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6" t="s">
        <v>8321</v>
      </c>
      <c r="R1228" t="s">
        <v>8336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16">
        <v>2000</v>
      </c>
      <c r="E1229" s="1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6" t="s">
        <v>8321</v>
      </c>
      <c r="R1229" t="s">
        <v>8336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16">
        <v>5000</v>
      </c>
      <c r="E1230" s="1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6" t="s">
        <v>8321</v>
      </c>
      <c r="R1230" t="s">
        <v>8336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16">
        <v>2750</v>
      </c>
      <c r="E1231" s="1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6" t="s">
        <v>8321</v>
      </c>
      <c r="R1231" t="s">
        <v>8336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16">
        <v>500000</v>
      </c>
      <c r="E1232" s="1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6" t="s">
        <v>8321</v>
      </c>
      <c r="R1232" t="s">
        <v>8336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16">
        <v>5000</v>
      </c>
      <c r="E1233" s="1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6" t="s">
        <v>8321</v>
      </c>
      <c r="R1233" t="s">
        <v>8336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16">
        <v>5000</v>
      </c>
      <c r="E1234" s="1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6" t="s">
        <v>8321</v>
      </c>
      <c r="R1234" t="s">
        <v>8336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16">
        <v>1000</v>
      </c>
      <c r="E1235" s="1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6" t="s">
        <v>8321</v>
      </c>
      <c r="R1235" t="s">
        <v>8336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16">
        <v>50000</v>
      </c>
      <c r="E1236" s="1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6" t="s">
        <v>8321</v>
      </c>
      <c r="R1236" t="s">
        <v>8336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16">
        <v>7534</v>
      </c>
      <c r="E1237" s="1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6" t="s">
        <v>8321</v>
      </c>
      <c r="R1237" t="s">
        <v>8336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16">
        <v>2500</v>
      </c>
      <c r="E1238" s="1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6" t="s">
        <v>8321</v>
      </c>
      <c r="R1238" t="s">
        <v>8336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16">
        <v>25000</v>
      </c>
      <c r="E1239" s="1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6" t="s">
        <v>8321</v>
      </c>
      <c r="R1239" t="s">
        <v>8336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16">
        <v>1000</v>
      </c>
      <c r="E1240" s="1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6" t="s">
        <v>8321</v>
      </c>
      <c r="R1240" t="s">
        <v>8336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16">
        <v>2500</v>
      </c>
      <c r="E1241" s="1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6" t="s">
        <v>8321</v>
      </c>
      <c r="R1241" t="s">
        <v>8336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16">
        <v>8000</v>
      </c>
      <c r="E1242" s="1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6" t="s">
        <v>8321</v>
      </c>
      <c r="R1242" t="s">
        <v>8336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16">
        <v>5000</v>
      </c>
      <c r="E1243" s="1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6" t="s">
        <v>8321</v>
      </c>
      <c r="R1243" t="s">
        <v>8336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16">
        <v>911</v>
      </c>
      <c r="E1244" s="1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6" t="s">
        <v>8321</v>
      </c>
      <c r="R1244" t="s">
        <v>8336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16">
        <v>12000</v>
      </c>
      <c r="E1245" s="1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6" t="s">
        <v>8321</v>
      </c>
      <c r="R1245" t="s">
        <v>8336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16">
        <v>2000</v>
      </c>
      <c r="E1246" s="1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6" t="s">
        <v>8321</v>
      </c>
      <c r="R1246" t="s">
        <v>8322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16">
        <v>2000</v>
      </c>
      <c r="E1247" s="1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6" t="s">
        <v>8321</v>
      </c>
      <c r="R1247" t="s">
        <v>8322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16">
        <v>2000</v>
      </c>
      <c r="E1248" s="1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6" t="s">
        <v>8321</v>
      </c>
      <c r="R1248" t="s">
        <v>8322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16">
        <v>3500</v>
      </c>
      <c r="E1249" s="1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6" t="s">
        <v>8321</v>
      </c>
      <c r="R1249" t="s">
        <v>8322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16">
        <v>2500</v>
      </c>
      <c r="E1250" s="1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6" t="s">
        <v>8321</v>
      </c>
      <c r="R1250" t="s">
        <v>8322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16">
        <v>5000</v>
      </c>
      <c r="E1251" s="1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6" t="s">
        <v>8321</v>
      </c>
      <c r="R1251" t="s">
        <v>8322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16">
        <v>30000</v>
      </c>
      <c r="E1252" s="1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6" t="s">
        <v>8321</v>
      </c>
      <c r="R1252" t="s">
        <v>8322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16">
        <v>6000</v>
      </c>
      <c r="E1253" s="1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6" t="s">
        <v>8321</v>
      </c>
      <c r="R1253" t="s">
        <v>8322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16">
        <v>3500</v>
      </c>
      <c r="E1254" s="1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6" t="s">
        <v>8321</v>
      </c>
      <c r="R1254" t="s">
        <v>8322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16">
        <v>10</v>
      </c>
      <c r="E1255" s="1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6" t="s">
        <v>8321</v>
      </c>
      <c r="R1255" t="s">
        <v>8322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16">
        <v>6700</v>
      </c>
      <c r="E1256" s="1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6" t="s">
        <v>8321</v>
      </c>
      <c r="R1256" t="s">
        <v>8322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16">
        <v>3000</v>
      </c>
      <c r="E1257" s="1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6" t="s">
        <v>8321</v>
      </c>
      <c r="R1257" t="s">
        <v>8322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16">
        <v>30000</v>
      </c>
      <c r="E1258" s="1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6" t="s">
        <v>8321</v>
      </c>
      <c r="R1258" t="s">
        <v>8322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16">
        <v>5500</v>
      </c>
      <c r="E1259" s="1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6" t="s">
        <v>8321</v>
      </c>
      <c r="R1259" t="s">
        <v>8322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16">
        <v>12000</v>
      </c>
      <c r="E1260" s="1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6" t="s">
        <v>8321</v>
      </c>
      <c r="R1260" t="s">
        <v>8322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16">
        <v>2500</v>
      </c>
      <c r="E1261" s="1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6" t="s">
        <v>8321</v>
      </c>
      <c r="R1261" t="s">
        <v>8322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16">
        <v>3300</v>
      </c>
      <c r="E1262" s="1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6" t="s">
        <v>8321</v>
      </c>
      <c r="R1262" t="s">
        <v>8322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16">
        <v>2000</v>
      </c>
      <c r="E1263" s="1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6" t="s">
        <v>8321</v>
      </c>
      <c r="R1263" t="s">
        <v>8322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16">
        <v>6500</v>
      </c>
      <c r="E1264" s="1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6" t="s">
        <v>8321</v>
      </c>
      <c r="R1264" t="s">
        <v>8322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16">
        <v>1500</v>
      </c>
      <c r="E1265" s="1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6" t="s">
        <v>8321</v>
      </c>
      <c r="R1265" t="s">
        <v>8322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16">
        <v>650</v>
      </c>
      <c r="E1266" s="1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6" t="s">
        <v>8321</v>
      </c>
      <c r="R1266" t="s">
        <v>8322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16">
        <v>3500</v>
      </c>
      <c r="E1267" s="1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6" t="s">
        <v>8321</v>
      </c>
      <c r="R1267" t="s">
        <v>8322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16">
        <v>9500</v>
      </c>
      <c r="E1268" s="1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6" t="s">
        <v>8321</v>
      </c>
      <c r="R1268" t="s">
        <v>8322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16">
        <v>22000</v>
      </c>
      <c r="E1269" s="1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6" t="s">
        <v>8321</v>
      </c>
      <c r="R1269" t="s">
        <v>8322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16">
        <v>12000</v>
      </c>
      <c r="E1270" s="1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6" t="s">
        <v>8321</v>
      </c>
      <c r="R1270" t="s">
        <v>8322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16">
        <v>18800</v>
      </c>
      <c r="E1271" s="1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6" t="s">
        <v>8321</v>
      </c>
      <c r="R1271" t="s">
        <v>8322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16">
        <v>10000</v>
      </c>
      <c r="E1272" s="1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6" t="s">
        <v>8321</v>
      </c>
      <c r="R1272" t="s">
        <v>8322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16">
        <v>7500</v>
      </c>
      <c r="E1273" s="1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6" t="s">
        <v>8321</v>
      </c>
      <c r="R1273" t="s">
        <v>8322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16">
        <v>5000</v>
      </c>
      <c r="E1274" s="1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6" t="s">
        <v>8321</v>
      </c>
      <c r="R1274" t="s">
        <v>8322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16">
        <v>4000</v>
      </c>
      <c r="E1275" s="1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6" t="s">
        <v>8321</v>
      </c>
      <c r="R1275" t="s">
        <v>8322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16">
        <v>25000</v>
      </c>
      <c r="E1276" s="1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6" t="s">
        <v>8321</v>
      </c>
      <c r="R1276" t="s">
        <v>8322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16">
        <v>15000</v>
      </c>
      <c r="E1277" s="1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6" t="s">
        <v>8321</v>
      </c>
      <c r="R1277" t="s">
        <v>8322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16">
        <v>3000</v>
      </c>
      <c r="E1278" s="1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6" t="s">
        <v>8321</v>
      </c>
      <c r="R1278" t="s">
        <v>8322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16">
        <v>15000</v>
      </c>
      <c r="E1279" s="1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6" t="s">
        <v>8321</v>
      </c>
      <c r="R1279" t="s">
        <v>8322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16">
        <v>6500</v>
      </c>
      <c r="E1280" s="1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6" t="s">
        <v>8321</v>
      </c>
      <c r="R1280" t="s">
        <v>8322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16">
        <v>12516</v>
      </c>
      <c r="E1281" s="1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6" t="s">
        <v>8321</v>
      </c>
      <c r="R1281" t="s">
        <v>8322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16">
        <v>15000</v>
      </c>
      <c r="E1282" s="1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6" t="s">
        <v>8321</v>
      </c>
      <c r="R1282" t="s">
        <v>8322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16">
        <v>7000</v>
      </c>
      <c r="E1283" s="1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6" t="s">
        <v>8321</v>
      </c>
      <c r="R1283" t="s">
        <v>8322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16">
        <v>15000</v>
      </c>
      <c r="E1284" s="1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6" t="s">
        <v>8321</v>
      </c>
      <c r="R1284" t="s">
        <v>8322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16">
        <v>1000</v>
      </c>
      <c r="E1285" s="1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6" t="s">
        <v>8321</v>
      </c>
      <c r="R1285" t="s">
        <v>8322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16">
        <v>2000</v>
      </c>
      <c r="E1286" s="1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6" t="s">
        <v>8313</v>
      </c>
      <c r="R1286" t="s">
        <v>8314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16">
        <v>2000</v>
      </c>
      <c r="E1287" s="1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6" t="s">
        <v>8313</v>
      </c>
      <c r="R1287" t="s">
        <v>8314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16">
        <v>1500</v>
      </c>
      <c r="E1288" s="1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6" t="s">
        <v>8313</v>
      </c>
      <c r="R1288" t="s">
        <v>8314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16">
        <v>250</v>
      </c>
      <c r="E1289" s="1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6" t="s">
        <v>8313</v>
      </c>
      <c r="R1289" t="s">
        <v>8314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16">
        <v>4000</v>
      </c>
      <c r="E1290" s="1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6" t="s">
        <v>8313</v>
      </c>
      <c r="R1290" t="s">
        <v>8314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16">
        <v>1500</v>
      </c>
      <c r="E1291" s="1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6" t="s">
        <v>8313</v>
      </c>
      <c r="R1291" t="s">
        <v>8314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16">
        <v>3500</v>
      </c>
      <c r="E1292" s="1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6" t="s">
        <v>8313</v>
      </c>
      <c r="R1292" t="s">
        <v>8314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16">
        <v>3000</v>
      </c>
      <c r="E1293" s="1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6" t="s">
        <v>8313</v>
      </c>
      <c r="R1293" t="s">
        <v>8314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16">
        <v>1700</v>
      </c>
      <c r="E1294" s="1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6" t="s">
        <v>8313</v>
      </c>
      <c r="R1294" t="s">
        <v>8314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16">
        <v>15000</v>
      </c>
      <c r="E1295" s="1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6" t="s">
        <v>8313</v>
      </c>
      <c r="R1295" t="s">
        <v>8314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16">
        <v>500</v>
      </c>
      <c r="E1296" s="1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6" t="s">
        <v>8313</v>
      </c>
      <c r="R1296" t="s">
        <v>8314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16">
        <v>2500</v>
      </c>
      <c r="E1297" s="1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6" t="s">
        <v>8313</v>
      </c>
      <c r="R1297" t="s">
        <v>8314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16">
        <v>850</v>
      </c>
      <c r="E1298" s="1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6" t="s">
        <v>8313</v>
      </c>
      <c r="R1298" t="s">
        <v>8314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16">
        <v>20000</v>
      </c>
      <c r="E1299" s="1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6" t="s">
        <v>8313</v>
      </c>
      <c r="R1299" t="s">
        <v>8314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16">
        <v>2000</v>
      </c>
      <c r="E1300" s="1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6" t="s">
        <v>8313</v>
      </c>
      <c r="R1300" t="s">
        <v>8314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16">
        <v>3500</v>
      </c>
      <c r="E1301" s="1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6" t="s">
        <v>8313</v>
      </c>
      <c r="R1301" t="s">
        <v>8314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16">
        <v>3000</v>
      </c>
      <c r="E1302" s="1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6" t="s">
        <v>8313</v>
      </c>
      <c r="R1302" t="s">
        <v>8314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16">
        <v>2000</v>
      </c>
      <c r="E1303" s="1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6" t="s">
        <v>8313</v>
      </c>
      <c r="R1303" t="s">
        <v>8314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16">
        <v>2500</v>
      </c>
      <c r="E1304" s="1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6" t="s">
        <v>8313</v>
      </c>
      <c r="R1304" t="s">
        <v>8314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16">
        <v>3500</v>
      </c>
      <c r="E1305" s="1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6" t="s">
        <v>8313</v>
      </c>
      <c r="R1305" t="s">
        <v>8314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16">
        <v>40000</v>
      </c>
      <c r="E1306" s="1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6" t="s">
        <v>8315</v>
      </c>
      <c r="R1306" t="s">
        <v>8317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16">
        <v>30000</v>
      </c>
      <c r="E1307" s="1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6" t="s">
        <v>8315</v>
      </c>
      <c r="R1307" t="s">
        <v>8317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16">
        <v>110000</v>
      </c>
      <c r="E1308" s="1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6" t="s">
        <v>8315</v>
      </c>
      <c r="R1308" t="s">
        <v>8317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16">
        <v>50000</v>
      </c>
      <c r="E1309" s="1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6" t="s">
        <v>8315</v>
      </c>
      <c r="R1309" t="s">
        <v>8317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16">
        <v>10000</v>
      </c>
      <c r="E1310" s="1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6" t="s">
        <v>8315</v>
      </c>
      <c r="R1310" t="s">
        <v>8317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16">
        <v>11500</v>
      </c>
      <c r="E1311" s="1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6" t="s">
        <v>8315</v>
      </c>
      <c r="R1311" t="s">
        <v>8317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16">
        <v>20000</v>
      </c>
      <c r="E1312" s="1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6" t="s">
        <v>8315</v>
      </c>
      <c r="R1312" t="s">
        <v>8317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16">
        <v>250000</v>
      </c>
      <c r="E1313" s="1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6" t="s">
        <v>8315</v>
      </c>
      <c r="R1313" t="s">
        <v>8317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16">
        <v>4600</v>
      </c>
      <c r="E1314" s="1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6" t="s">
        <v>8315</v>
      </c>
      <c r="R1314" t="s">
        <v>8317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16">
        <v>40000</v>
      </c>
      <c r="E1315" s="1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6" t="s">
        <v>8315</v>
      </c>
      <c r="R1315" t="s">
        <v>8317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16">
        <v>180000</v>
      </c>
      <c r="E1316" s="1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6" t="s">
        <v>8315</v>
      </c>
      <c r="R1316" t="s">
        <v>8317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16">
        <v>100000</v>
      </c>
      <c r="E1317" s="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6" t="s">
        <v>8315</v>
      </c>
      <c r="R1317" t="s">
        <v>8317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16">
        <v>75000</v>
      </c>
      <c r="E1318" s="1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6" t="s">
        <v>8315</v>
      </c>
      <c r="R1318" t="s">
        <v>8317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16">
        <v>200000</v>
      </c>
      <c r="E1319" s="1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6" t="s">
        <v>8315</v>
      </c>
      <c r="R1319" t="s">
        <v>8317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16">
        <v>40000</v>
      </c>
      <c r="E1320" s="1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6" t="s">
        <v>8315</v>
      </c>
      <c r="R1320" t="s">
        <v>8317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16">
        <v>5800</v>
      </c>
      <c r="E1321" s="1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6" t="s">
        <v>8315</v>
      </c>
      <c r="R1321" t="s">
        <v>8317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16">
        <v>100000</v>
      </c>
      <c r="E1322" s="1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6" t="s">
        <v>8315</v>
      </c>
      <c r="R1322" t="s">
        <v>8317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16">
        <v>462000</v>
      </c>
      <c r="E1323" s="1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6" t="s">
        <v>8315</v>
      </c>
      <c r="R1323" t="s">
        <v>8317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16">
        <v>35000</v>
      </c>
      <c r="E1324" s="1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6" t="s">
        <v>8315</v>
      </c>
      <c r="R1324" t="s">
        <v>8317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16">
        <v>15000</v>
      </c>
      <c r="E1325" s="1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6" t="s">
        <v>8315</v>
      </c>
      <c r="R1325" t="s">
        <v>8317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16">
        <v>50000</v>
      </c>
      <c r="E1326" s="1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6" t="s">
        <v>8315</v>
      </c>
      <c r="R1326" t="s">
        <v>8317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16">
        <v>20000</v>
      </c>
      <c r="E1327" s="1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6" t="s">
        <v>8315</v>
      </c>
      <c r="R1327" t="s">
        <v>8317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16">
        <v>100000</v>
      </c>
      <c r="E1328" s="1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6" t="s">
        <v>8315</v>
      </c>
      <c r="R1328" t="s">
        <v>8317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16">
        <v>48000</v>
      </c>
      <c r="E1329" s="1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6" t="s">
        <v>8315</v>
      </c>
      <c r="R1329" t="s">
        <v>8317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16">
        <v>75000</v>
      </c>
      <c r="E1330" s="1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6" t="s">
        <v>8315</v>
      </c>
      <c r="R1330" t="s">
        <v>8317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16">
        <v>50000</v>
      </c>
      <c r="E1331" s="1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6" t="s">
        <v>8315</v>
      </c>
      <c r="R1331" t="s">
        <v>8317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16">
        <v>35000</v>
      </c>
      <c r="E1332" s="1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6" t="s">
        <v>8315</v>
      </c>
      <c r="R1332" t="s">
        <v>8317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16">
        <v>250000</v>
      </c>
      <c r="E1333" s="1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6" t="s">
        <v>8315</v>
      </c>
      <c r="R1333" t="s">
        <v>8317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16">
        <v>10115</v>
      </c>
      <c r="E1334" s="1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6" t="s">
        <v>8315</v>
      </c>
      <c r="R1334" t="s">
        <v>8317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16">
        <v>2500</v>
      </c>
      <c r="E1335" s="1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6" t="s">
        <v>8315</v>
      </c>
      <c r="R1335" t="s">
        <v>8317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16">
        <v>133000</v>
      </c>
      <c r="E1336" s="1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6" t="s">
        <v>8315</v>
      </c>
      <c r="R1336" t="s">
        <v>8317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16">
        <v>25000</v>
      </c>
      <c r="E1337" s="1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6" t="s">
        <v>8315</v>
      </c>
      <c r="R1337" t="s">
        <v>8317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16">
        <v>100000</v>
      </c>
      <c r="E1338" s="1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6" t="s">
        <v>8315</v>
      </c>
      <c r="R1338" t="s">
        <v>8317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16">
        <v>50000</v>
      </c>
      <c r="E1339" s="1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6" t="s">
        <v>8315</v>
      </c>
      <c r="R1339" t="s">
        <v>8317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16">
        <v>30000</v>
      </c>
      <c r="E1340" s="1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6" t="s">
        <v>8315</v>
      </c>
      <c r="R1340" t="s">
        <v>8317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16">
        <v>50000</v>
      </c>
      <c r="E1341" s="1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6" t="s">
        <v>8315</v>
      </c>
      <c r="R1341" t="s">
        <v>8317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16">
        <v>1680</v>
      </c>
      <c r="E1342" s="1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6" t="s">
        <v>8315</v>
      </c>
      <c r="R1342" t="s">
        <v>8317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16">
        <v>25000</v>
      </c>
      <c r="E1343" s="1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6" t="s">
        <v>8315</v>
      </c>
      <c r="R1343" t="s">
        <v>8317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16">
        <v>50000</v>
      </c>
      <c r="E1344" s="1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6" t="s">
        <v>8315</v>
      </c>
      <c r="R1344" t="s">
        <v>8317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16">
        <v>50000</v>
      </c>
      <c r="E1345" s="1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6" t="s">
        <v>8315</v>
      </c>
      <c r="R1345" t="s">
        <v>8317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16">
        <v>1500</v>
      </c>
      <c r="E1346" s="1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6" t="s">
        <v>8318</v>
      </c>
      <c r="R1346" t="s">
        <v>8319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16">
        <v>300</v>
      </c>
      <c r="E1347" s="1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6" t="s">
        <v>8318</v>
      </c>
      <c r="R1347" t="s">
        <v>8319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16">
        <v>4900</v>
      </c>
      <c r="E1348" s="1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6" t="s">
        <v>8318</v>
      </c>
      <c r="R1348" t="s">
        <v>8319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16">
        <v>2500</v>
      </c>
      <c r="E1349" s="1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6" t="s">
        <v>8318</v>
      </c>
      <c r="R1349" t="s">
        <v>8319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16">
        <v>5875</v>
      </c>
      <c r="E1350" s="1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6" t="s">
        <v>8318</v>
      </c>
      <c r="R1350" t="s">
        <v>8319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16">
        <v>5000</v>
      </c>
      <c r="E1351" s="1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6" t="s">
        <v>8318</v>
      </c>
      <c r="R1351" t="s">
        <v>8319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16">
        <v>5000</v>
      </c>
      <c r="E1352" s="1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6" t="s">
        <v>8318</v>
      </c>
      <c r="R1352" t="s">
        <v>8319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16">
        <v>20000</v>
      </c>
      <c r="E1353" s="1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6" t="s">
        <v>8318</v>
      </c>
      <c r="R1353" t="s">
        <v>8319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16">
        <v>10000</v>
      </c>
      <c r="E1354" s="1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6" t="s">
        <v>8318</v>
      </c>
      <c r="R1354" t="s">
        <v>8319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16">
        <v>1000</v>
      </c>
      <c r="E1355" s="1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6" t="s">
        <v>8318</v>
      </c>
      <c r="R1355" t="s">
        <v>8319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16">
        <v>1200</v>
      </c>
      <c r="E1356" s="1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6" t="s">
        <v>8318</v>
      </c>
      <c r="R1356" t="s">
        <v>8319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16">
        <v>2500</v>
      </c>
      <c r="E1357" s="1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6" t="s">
        <v>8318</v>
      </c>
      <c r="R1357" t="s">
        <v>8319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16">
        <v>3400</v>
      </c>
      <c r="E1358" s="1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6" t="s">
        <v>8318</v>
      </c>
      <c r="R1358" t="s">
        <v>8319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16">
        <v>2000</v>
      </c>
      <c r="E1359" s="1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6" t="s">
        <v>8318</v>
      </c>
      <c r="R1359" t="s">
        <v>8319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16">
        <v>3000</v>
      </c>
      <c r="E1360" s="1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6" t="s">
        <v>8318</v>
      </c>
      <c r="R1360" t="s">
        <v>8319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16">
        <v>660</v>
      </c>
      <c r="E1361" s="1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6" t="s">
        <v>8318</v>
      </c>
      <c r="R1361" t="s">
        <v>8319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16">
        <v>1500</v>
      </c>
      <c r="E1362" s="1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6" t="s">
        <v>8318</v>
      </c>
      <c r="R1362" t="s">
        <v>8319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16">
        <v>6000</v>
      </c>
      <c r="E1363" s="1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6" t="s">
        <v>8318</v>
      </c>
      <c r="R1363" t="s">
        <v>8319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16">
        <v>1000</v>
      </c>
      <c r="E1364" s="1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6" t="s">
        <v>8318</v>
      </c>
      <c r="R1364" t="s">
        <v>8319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16">
        <v>200</v>
      </c>
      <c r="E1365" s="1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6" t="s">
        <v>8318</v>
      </c>
      <c r="R1365" t="s">
        <v>8319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16">
        <v>42000</v>
      </c>
      <c r="E1366" s="1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6" t="s">
        <v>8321</v>
      </c>
      <c r="R1366" t="s">
        <v>8322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16">
        <v>7500</v>
      </c>
      <c r="E1367" s="1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6" t="s">
        <v>8321</v>
      </c>
      <c r="R1367" t="s">
        <v>8322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16">
        <v>7500</v>
      </c>
      <c r="E1368" s="1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6" t="s">
        <v>8321</v>
      </c>
      <c r="R1368" t="s">
        <v>8322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16">
        <v>5000</v>
      </c>
      <c r="E1369" s="1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6" t="s">
        <v>8321</v>
      </c>
      <c r="R1369" t="s">
        <v>8322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16">
        <v>5000</v>
      </c>
      <c r="E1370" s="1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6" t="s">
        <v>8321</v>
      </c>
      <c r="R1370" t="s">
        <v>8322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16">
        <v>32360</v>
      </c>
      <c r="E1371" s="1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6" t="s">
        <v>8321</v>
      </c>
      <c r="R1371" t="s">
        <v>8322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16">
        <v>1500</v>
      </c>
      <c r="E1372" s="1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6" t="s">
        <v>8321</v>
      </c>
      <c r="R1372" t="s">
        <v>8322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16">
        <v>6999</v>
      </c>
      <c r="E1373" s="1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6" t="s">
        <v>8321</v>
      </c>
      <c r="R1373" t="s">
        <v>8322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16">
        <v>500</v>
      </c>
      <c r="E1374" s="1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6" t="s">
        <v>8321</v>
      </c>
      <c r="R1374" t="s">
        <v>8322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16">
        <v>10000</v>
      </c>
      <c r="E1375" s="1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6" t="s">
        <v>8321</v>
      </c>
      <c r="R1375" t="s">
        <v>8322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16">
        <v>1500</v>
      </c>
      <c r="E1376" s="1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6" t="s">
        <v>8321</v>
      </c>
      <c r="R1376" t="s">
        <v>8322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16">
        <v>4000</v>
      </c>
      <c r="E1377" s="1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6" t="s">
        <v>8321</v>
      </c>
      <c r="R1377" t="s">
        <v>8322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16">
        <v>3700</v>
      </c>
      <c r="E1378" s="1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6" t="s">
        <v>8321</v>
      </c>
      <c r="R1378" t="s">
        <v>8322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16">
        <v>1300</v>
      </c>
      <c r="E1379" s="1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6" t="s">
        <v>8321</v>
      </c>
      <c r="R1379" t="s">
        <v>8322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16">
        <v>2000</v>
      </c>
      <c r="E1380" s="1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6" t="s">
        <v>8321</v>
      </c>
      <c r="R1380" t="s">
        <v>8322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16">
        <v>10000</v>
      </c>
      <c r="E1381" s="1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6" t="s">
        <v>8321</v>
      </c>
      <c r="R1381" t="s">
        <v>8322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16">
        <v>25</v>
      </c>
      <c r="E1382" s="1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6" t="s">
        <v>8321</v>
      </c>
      <c r="R1382" t="s">
        <v>8322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16">
        <v>5000</v>
      </c>
      <c r="E1383" s="1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6" t="s">
        <v>8321</v>
      </c>
      <c r="R1383" t="s">
        <v>8322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16">
        <v>8000</v>
      </c>
      <c r="E1384" s="1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6" t="s">
        <v>8321</v>
      </c>
      <c r="R1384" t="s">
        <v>8322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16">
        <v>2200</v>
      </c>
      <c r="E1385" s="1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6" t="s">
        <v>8321</v>
      </c>
      <c r="R1385" t="s">
        <v>8322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16">
        <v>3500</v>
      </c>
      <c r="E1386" s="1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6" t="s">
        <v>8321</v>
      </c>
      <c r="R1386" t="s">
        <v>8322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16">
        <v>8000</v>
      </c>
      <c r="E1387" s="1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6" t="s">
        <v>8321</v>
      </c>
      <c r="R1387" t="s">
        <v>8322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16">
        <v>400</v>
      </c>
      <c r="E1388" s="1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6" t="s">
        <v>8321</v>
      </c>
      <c r="R1388" t="s">
        <v>8322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16">
        <v>4000</v>
      </c>
      <c r="E1389" s="1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6" t="s">
        <v>8321</v>
      </c>
      <c r="R1389" t="s">
        <v>8322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16">
        <v>5000</v>
      </c>
      <c r="E1390" s="1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6" t="s">
        <v>8321</v>
      </c>
      <c r="R1390" t="s">
        <v>8322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16">
        <v>500</v>
      </c>
      <c r="E1391" s="1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6" t="s">
        <v>8321</v>
      </c>
      <c r="R1391" t="s">
        <v>8322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16">
        <v>2800</v>
      </c>
      <c r="E1392" s="1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6" t="s">
        <v>8321</v>
      </c>
      <c r="R1392" t="s">
        <v>8322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16">
        <v>500</v>
      </c>
      <c r="E1393" s="1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6" t="s">
        <v>8321</v>
      </c>
      <c r="R1393" t="s">
        <v>8322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16">
        <v>2500</v>
      </c>
      <c r="E1394" s="1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6" t="s">
        <v>8321</v>
      </c>
      <c r="R1394" t="s">
        <v>8322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16">
        <v>10000</v>
      </c>
      <c r="E1395" s="1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6" t="s">
        <v>8321</v>
      </c>
      <c r="R1395" t="s">
        <v>8322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16">
        <v>750</v>
      </c>
      <c r="E1396" s="1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6" t="s">
        <v>8321</v>
      </c>
      <c r="R1396" t="s">
        <v>8322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16">
        <v>3500</v>
      </c>
      <c r="E1397" s="1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6" t="s">
        <v>8321</v>
      </c>
      <c r="R1397" t="s">
        <v>8322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16">
        <v>6000</v>
      </c>
      <c r="E1398" s="1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6" t="s">
        <v>8321</v>
      </c>
      <c r="R1398" t="s">
        <v>8322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16">
        <v>10000</v>
      </c>
      <c r="E1399" s="1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6" t="s">
        <v>8321</v>
      </c>
      <c r="R1399" t="s">
        <v>8322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16">
        <v>4400</v>
      </c>
      <c r="E1400" s="1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6" t="s">
        <v>8321</v>
      </c>
      <c r="R1400" t="s">
        <v>8322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16">
        <v>9000</v>
      </c>
      <c r="E1401" s="1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6" t="s">
        <v>8321</v>
      </c>
      <c r="R1401" t="s">
        <v>8322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16">
        <v>350</v>
      </c>
      <c r="E1402" s="1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6" t="s">
        <v>8321</v>
      </c>
      <c r="R1402" t="s">
        <v>8322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16">
        <v>2500</v>
      </c>
      <c r="E1403" s="1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6" t="s">
        <v>8321</v>
      </c>
      <c r="R1403" t="s">
        <v>8322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16">
        <v>2500</v>
      </c>
      <c r="E1404" s="1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6" t="s">
        <v>8321</v>
      </c>
      <c r="R1404" t="s">
        <v>8322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16">
        <v>4000</v>
      </c>
      <c r="E1405" s="1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6" t="s">
        <v>8321</v>
      </c>
      <c r="R1405" t="s">
        <v>8322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16">
        <v>14500</v>
      </c>
      <c r="E1406" s="1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6" t="s">
        <v>8318</v>
      </c>
      <c r="R1406" t="s">
        <v>8337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16">
        <v>25000</v>
      </c>
      <c r="E1407" s="1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6" t="s">
        <v>8318</v>
      </c>
      <c r="R1407" t="s">
        <v>8337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16">
        <v>12000</v>
      </c>
      <c r="E1408" s="1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6" t="s">
        <v>8318</v>
      </c>
      <c r="R1408" t="s">
        <v>8337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16">
        <v>3000</v>
      </c>
      <c r="E1409" s="1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6" t="s">
        <v>8318</v>
      </c>
      <c r="R1409" t="s">
        <v>8337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16">
        <v>1000</v>
      </c>
      <c r="E1410" s="1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6" t="s">
        <v>8318</v>
      </c>
      <c r="R1410" t="s">
        <v>8337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16">
        <v>4000</v>
      </c>
      <c r="E1411" s="1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6" t="s">
        <v>8318</v>
      </c>
      <c r="R1411" t="s">
        <v>8337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16">
        <v>6000</v>
      </c>
      <c r="E1412" s="1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6" t="s">
        <v>8318</v>
      </c>
      <c r="R1412" t="s">
        <v>8337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16">
        <v>3000</v>
      </c>
      <c r="E1413" s="1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6" t="s">
        <v>8318</v>
      </c>
      <c r="R1413" t="s">
        <v>8337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16">
        <v>7000</v>
      </c>
      <c r="E1414" s="1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6" t="s">
        <v>8318</v>
      </c>
      <c r="R1414" t="s">
        <v>8337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16">
        <v>2000</v>
      </c>
      <c r="E1415" s="1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6" t="s">
        <v>8318</v>
      </c>
      <c r="R1415" t="s">
        <v>8337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16">
        <v>500</v>
      </c>
      <c r="E1416" s="1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6" t="s">
        <v>8318</v>
      </c>
      <c r="R1416" t="s">
        <v>8337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16">
        <v>4400</v>
      </c>
      <c r="E1417" s="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6" t="s">
        <v>8318</v>
      </c>
      <c r="R1417" t="s">
        <v>8337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16">
        <v>50000</v>
      </c>
      <c r="E1418" s="1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6" t="s">
        <v>8318</v>
      </c>
      <c r="R1418" t="s">
        <v>8337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16">
        <v>4500</v>
      </c>
      <c r="E1419" s="1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6" t="s">
        <v>8318</v>
      </c>
      <c r="R1419" t="s">
        <v>8337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16">
        <v>3000</v>
      </c>
      <c r="E1420" s="1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6" t="s">
        <v>8318</v>
      </c>
      <c r="R1420" t="s">
        <v>8337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16">
        <v>6300</v>
      </c>
      <c r="E1421" s="1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6" t="s">
        <v>8318</v>
      </c>
      <c r="R1421" t="s">
        <v>8337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16">
        <v>110</v>
      </c>
      <c r="E1422" s="1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6" t="s">
        <v>8318</v>
      </c>
      <c r="R1422" t="s">
        <v>8337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16">
        <v>200000</v>
      </c>
      <c r="E1423" s="1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6" t="s">
        <v>8318</v>
      </c>
      <c r="R1423" t="s">
        <v>8337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16">
        <v>25000</v>
      </c>
      <c r="E1424" s="1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6" t="s">
        <v>8318</v>
      </c>
      <c r="R1424" t="s">
        <v>8337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16">
        <v>30000</v>
      </c>
      <c r="E1425" s="1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6" t="s">
        <v>8318</v>
      </c>
      <c r="R1425" t="s">
        <v>8337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16">
        <v>7500</v>
      </c>
      <c r="E1426" s="1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6" t="s">
        <v>8318</v>
      </c>
      <c r="R1426" t="s">
        <v>8337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16">
        <v>13000</v>
      </c>
      <c r="E1427" s="1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6" t="s">
        <v>8318</v>
      </c>
      <c r="R1427" t="s">
        <v>8337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16">
        <v>1000</v>
      </c>
      <c r="E1428" s="1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6" t="s">
        <v>8318</v>
      </c>
      <c r="R1428" t="s">
        <v>8337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16">
        <v>5000</v>
      </c>
      <c r="E1429" s="1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6" t="s">
        <v>8318</v>
      </c>
      <c r="R1429" t="s">
        <v>8337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16">
        <v>1000</v>
      </c>
      <c r="E1430" s="1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6" t="s">
        <v>8318</v>
      </c>
      <c r="R1430" t="s">
        <v>8337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16">
        <v>10000</v>
      </c>
      <c r="E1431" s="1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6" t="s">
        <v>8318</v>
      </c>
      <c r="R1431" t="s">
        <v>8337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16">
        <v>5000</v>
      </c>
      <c r="E1432" s="1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6" t="s">
        <v>8318</v>
      </c>
      <c r="R1432" t="s">
        <v>8337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16">
        <v>17000</v>
      </c>
      <c r="E1433" s="1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6" t="s">
        <v>8318</v>
      </c>
      <c r="R1433" t="s">
        <v>8337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16">
        <v>40000</v>
      </c>
      <c r="E1434" s="1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6" t="s">
        <v>8318</v>
      </c>
      <c r="R1434" t="s">
        <v>8337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16">
        <v>12000</v>
      </c>
      <c r="E1435" s="1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6" t="s">
        <v>8318</v>
      </c>
      <c r="R1435" t="s">
        <v>8337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16">
        <v>82000</v>
      </c>
      <c r="E1436" s="1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6" t="s">
        <v>8318</v>
      </c>
      <c r="R1436" t="s">
        <v>8337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16">
        <v>15000</v>
      </c>
      <c r="E1437" s="1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6" t="s">
        <v>8318</v>
      </c>
      <c r="R1437" t="s">
        <v>8337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16">
        <v>10000</v>
      </c>
      <c r="E1438" s="1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6" t="s">
        <v>8318</v>
      </c>
      <c r="R1438" t="s">
        <v>8337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16">
        <v>3000</v>
      </c>
      <c r="E1439" s="1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6" t="s">
        <v>8318</v>
      </c>
      <c r="R1439" t="s">
        <v>8337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16">
        <v>20000</v>
      </c>
      <c r="E1440" s="1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6" t="s">
        <v>8318</v>
      </c>
      <c r="R1440" t="s">
        <v>8337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16">
        <v>2725</v>
      </c>
      <c r="E1441" s="1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6" t="s">
        <v>8318</v>
      </c>
      <c r="R1441" t="s">
        <v>8337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16">
        <v>13000</v>
      </c>
      <c r="E1442" s="1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6" t="s">
        <v>8318</v>
      </c>
      <c r="R1442" t="s">
        <v>8337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16">
        <v>180000</v>
      </c>
      <c r="E1443" s="1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6" t="s">
        <v>8318</v>
      </c>
      <c r="R1443" t="s">
        <v>8337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16">
        <v>1500</v>
      </c>
      <c r="E1444" s="1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6" t="s">
        <v>8318</v>
      </c>
      <c r="R1444" t="s">
        <v>8337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16">
        <v>13000</v>
      </c>
      <c r="E1445" s="1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6" t="s">
        <v>8318</v>
      </c>
      <c r="R1445" t="s">
        <v>8337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16">
        <v>4950</v>
      </c>
      <c r="E1446" s="1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6" t="s">
        <v>8318</v>
      </c>
      <c r="R1446" t="s">
        <v>8337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16">
        <v>130000</v>
      </c>
      <c r="E1447" s="1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6" t="s">
        <v>8318</v>
      </c>
      <c r="R1447" t="s">
        <v>8337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16">
        <v>900</v>
      </c>
      <c r="E1448" s="1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6" t="s">
        <v>8318</v>
      </c>
      <c r="R1448" t="s">
        <v>8337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16">
        <v>500000</v>
      </c>
      <c r="E1449" s="1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6" t="s">
        <v>8318</v>
      </c>
      <c r="R1449" t="s">
        <v>8337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16">
        <v>200000</v>
      </c>
      <c r="E1450" s="1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6" t="s">
        <v>8318</v>
      </c>
      <c r="R1450" t="s">
        <v>8337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16">
        <v>8888</v>
      </c>
      <c r="E1451" s="1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6" t="s">
        <v>8318</v>
      </c>
      <c r="R1451" t="s">
        <v>8337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16">
        <v>100000</v>
      </c>
      <c r="E1452" s="1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6" t="s">
        <v>8318</v>
      </c>
      <c r="R1452" t="s">
        <v>8337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16">
        <v>18950</v>
      </c>
      <c r="E1453" s="1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6" t="s">
        <v>8318</v>
      </c>
      <c r="R1453" t="s">
        <v>8337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16">
        <v>14000</v>
      </c>
      <c r="E1454" s="1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6" t="s">
        <v>8318</v>
      </c>
      <c r="R1454" t="s">
        <v>8337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16">
        <v>25000</v>
      </c>
      <c r="E1455" s="1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6" t="s">
        <v>8318</v>
      </c>
      <c r="R1455" t="s">
        <v>8337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16">
        <v>1750</v>
      </c>
      <c r="E1456" s="1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6" t="s">
        <v>8318</v>
      </c>
      <c r="R1456" t="s">
        <v>8337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16">
        <v>15000</v>
      </c>
      <c r="E1457" s="1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6" t="s">
        <v>8318</v>
      </c>
      <c r="R1457" t="s">
        <v>8337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16">
        <v>5000</v>
      </c>
      <c r="E1458" s="1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6" t="s">
        <v>8318</v>
      </c>
      <c r="R1458" t="s">
        <v>8337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16">
        <v>6000</v>
      </c>
      <c r="E1459" s="1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6" t="s">
        <v>8318</v>
      </c>
      <c r="R1459" t="s">
        <v>8337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16">
        <v>5000</v>
      </c>
      <c r="E1460" s="1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6" t="s">
        <v>8318</v>
      </c>
      <c r="R1460" t="s">
        <v>8337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16">
        <v>37000</v>
      </c>
      <c r="E1461" s="1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6" t="s">
        <v>8318</v>
      </c>
      <c r="R1461" t="s">
        <v>8337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16">
        <v>25000000</v>
      </c>
      <c r="E1462" s="1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6" t="s">
        <v>8318</v>
      </c>
      <c r="R1462" t="s">
        <v>8337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16">
        <v>15000</v>
      </c>
      <c r="E1463" s="1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6" t="s">
        <v>8318</v>
      </c>
      <c r="R1463" t="s">
        <v>8338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16">
        <v>4000</v>
      </c>
      <c r="E1464" s="1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6" t="s">
        <v>8318</v>
      </c>
      <c r="R1464" t="s">
        <v>8338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16">
        <v>600</v>
      </c>
      <c r="E1465" s="1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6" t="s">
        <v>8318</v>
      </c>
      <c r="R1465" t="s">
        <v>8338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16">
        <v>5000</v>
      </c>
      <c r="E1466" s="1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6" t="s">
        <v>8318</v>
      </c>
      <c r="R1466" t="s">
        <v>8338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16">
        <v>30000</v>
      </c>
      <c r="E1467" s="1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6" t="s">
        <v>8318</v>
      </c>
      <c r="R1467" t="s">
        <v>8338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16">
        <v>16000</v>
      </c>
      <c r="E1468" s="1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6" t="s">
        <v>8318</v>
      </c>
      <c r="R1468" t="s">
        <v>8338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16">
        <v>40000</v>
      </c>
      <c r="E1469" s="1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6" t="s">
        <v>8318</v>
      </c>
      <c r="R1469" t="s">
        <v>8338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16">
        <v>9500</v>
      </c>
      <c r="E1470" s="1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6" t="s">
        <v>8318</v>
      </c>
      <c r="R1470" t="s">
        <v>8338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16">
        <v>44250</v>
      </c>
      <c r="E1471" s="1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6" t="s">
        <v>8318</v>
      </c>
      <c r="R1471" t="s">
        <v>8338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16">
        <v>1500</v>
      </c>
      <c r="E1472" s="1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6" t="s">
        <v>8318</v>
      </c>
      <c r="R1472" t="s">
        <v>8338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16">
        <v>32000</v>
      </c>
      <c r="E1473" s="1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6" t="s">
        <v>8318</v>
      </c>
      <c r="R1473" t="s">
        <v>8338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16">
        <v>25000</v>
      </c>
      <c r="E1474" s="1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6" t="s">
        <v>8318</v>
      </c>
      <c r="R1474" t="s">
        <v>8338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16">
        <v>1500</v>
      </c>
      <c r="E1475" s="1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6" t="s">
        <v>8318</v>
      </c>
      <c r="R1475" t="s">
        <v>8338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16">
        <v>3000</v>
      </c>
      <c r="E1476" s="1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6" t="s">
        <v>8318</v>
      </c>
      <c r="R1476" t="s">
        <v>8338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16">
        <v>15000</v>
      </c>
      <c r="E1477" s="1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6" t="s">
        <v>8318</v>
      </c>
      <c r="R1477" t="s">
        <v>8338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16">
        <v>6000</v>
      </c>
      <c r="E1478" s="1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6" t="s">
        <v>8318</v>
      </c>
      <c r="R1478" t="s">
        <v>8338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16">
        <v>30000</v>
      </c>
      <c r="E1479" s="1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6" t="s">
        <v>8318</v>
      </c>
      <c r="R1479" t="s">
        <v>8338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16">
        <v>50000</v>
      </c>
      <c r="E1480" s="1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6" t="s">
        <v>8318</v>
      </c>
      <c r="R1480" t="s">
        <v>8338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16">
        <v>1600</v>
      </c>
      <c r="E1481" s="1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6" t="s">
        <v>8318</v>
      </c>
      <c r="R1481" t="s">
        <v>8338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16">
        <v>50000</v>
      </c>
      <c r="E1482" s="1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6" t="s">
        <v>8318</v>
      </c>
      <c r="R1482" t="s">
        <v>8338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16">
        <v>5000</v>
      </c>
      <c r="E1483" s="1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6" t="s">
        <v>8318</v>
      </c>
      <c r="R1483" t="s">
        <v>8320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16">
        <v>5000</v>
      </c>
      <c r="E1484" s="1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6" t="s">
        <v>8318</v>
      </c>
      <c r="R1484" t="s">
        <v>8320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16">
        <v>7000</v>
      </c>
      <c r="E1485" s="1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6" t="s">
        <v>8318</v>
      </c>
      <c r="R1485" t="s">
        <v>8320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16">
        <v>2000</v>
      </c>
      <c r="E1486" s="1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6" t="s">
        <v>8318</v>
      </c>
      <c r="R1486" t="s">
        <v>8320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16">
        <v>6700</v>
      </c>
      <c r="E1487" s="1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6" t="s">
        <v>8318</v>
      </c>
      <c r="R1487" t="s">
        <v>8320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16">
        <v>20000</v>
      </c>
      <c r="E1488" s="1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6" t="s">
        <v>8318</v>
      </c>
      <c r="R1488" t="s">
        <v>8320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16">
        <v>10000</v>
      </c>
      <c r="E1489" s="1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6" t="s">
        <v>8318</v>
      </c>
      <c r="R1489" t="s">
        <v>8320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16">
        <v>15000</v>
      </c>
      <c r="E1490" s="1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6" t="s">
        <v>8318</v>
      </c>
      <c r="R1490" t="s">
        <v>8320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16">
        <v>5000</v>
      </c>
      <c r="E1491" s="1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6" t="s">
        <v>8318</v>
      </c>
      <c r="R1491" t="s">
        <v>8320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16">
        <v>2900</v>
      </c>
      <c r="E1492" s="1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6" t="s">
        <v>8318</v>
      </c>
      <c r="R1492" t="s">
        <v>8320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16">
        <v>1200</v>
      </c>
      <c r="E1493" s="1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6" t="s">
        <v>8318</v>
      </c>
      <c r="R1493" t="s">
        <v>8320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16">
        <v>4000</v>
      </c>
      <c r="E1494" s="1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6" t="s">
        <v>8318</v>
      </c>
      <c r="R1494" t="s">
        <v>8320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16">
        <v>2400</v>
      </c>
      <c r="E1495" s="1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6" t="s">
        <v>8318</v>
      </c>
      <c r="R1495" t="s">
        <v>8320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16">
        <v>5000</v>
      </c>
      <c r="E1496" s="1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6" t="s">
        <v>8318</v>
      </c>
      <c r="R1496" t="s">
        <v>8320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16">
        <v>2000</v>
      </c>
      <c r="E1497" s="1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6" t="s">
        <v>8318</v>
      </c>
      <c r="R1497" t="s">
        <v>8320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16">
        <v>1500</v>
      </c>
      <c r="E1498" s="1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6" t="s">
        <v>8318</v>
      </c>
      <c r="R1498" t="s">
        <v>8320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16">
        <v>15000</v>
      </c>
      <c r="E1499" s="1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6" t="s">
        <v>8318</v>
      </c>
      <c r="R1499" t="s">
        <v>8320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16">
        <v>3000</v>
      </c>
      <c r="E1500" s="1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6" t="s">
        <v>8318</v>
      </c>
      <c r="R1500" t="s">
        <v>8320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16">
        <v>2000</v>
      </c>
      <c r="E1501" s="1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6" t="s">
        <v>8318</v>
      </c>
      <c r="R1501" t="s">
        <v>8320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16">
        <v>2800</v>
      </c>
      <c r="E1502" s="1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6" t="s">
        <v>8318</v>
      </c>
      <c r="R1502" t="s">
        <v>8320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16">
        <v>52000</v>
      </c>
      <c r="E1503" s="1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6" t="s">
        <v>8334</v>
      </c>
      <c r="R1503" t="s">
        <v>8335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16">
        <v>22000</v>
      </c>
      <c r="E1504" s="1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6" t="s">
        <v>8334</v>
      </c>
      <c r="R1504" t="s">
        <v>8335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16">
        <v>3750</v>
      </c>
      <c r="E1505" s="1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6" t="s">
        <v>8334</v>
      </c>
      <c r="R1505" t="s">
        <v>8335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16">
        <v>6500</v>
      </c>
      <c r="E1506" s="1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6" t="s">
        <v>8334</v>
      </c>
      <c r="R1506" t="s">
        <v>8335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16">
        <v>16000</v>
      </c>
      <c r="E1507" s="1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6" t="s">
        <v>8334</v>
      </c>
      <c r="R1507" t="s">
        <v>8335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16">
        <v>1500</v>
      </c>
      <c r="E1508" s="1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6" t="s">
        <v>8334</v>
      </c>
      <c r="R1508" t="s">
        <v>8335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16">
        <v>1200</v>
      </c>
      <c r="E1509" s="1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6" t="s">
        <v>8334</v>
      </c>
      <c r="R1509" t="s">
        <v>8335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16">
        <v>18500</v>
      </c>
      <c r="E1510" s="1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6" t="s">
        <v>8334</v>
      </c>
      <c r="R1510" t="s">
        <v>8335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16">
        <v>17500</v>
      </c>
      <c r="E1511" s="1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6" t="s">
        <v>8334</v>
      </c>
      <c r="R1511" t="s">
        <v>8335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16">
        <v>16000</v>
      </c>
      <c r="E1512" s="1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6" t="s">
        <v>8334</v>
      </c>
      <c r="R1512" t="s">
        <v>8335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16">
        <v>14000</v>
      </c>
      <c r="E1513" s="1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6" t="s">
        <v>8334</v>
      </c>
      <c r="R1513" t="s">
        <v>8335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16">
        <v>3500</v>
      </c>
      <c r="E1514" s="1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6" t="s">
        <v>8334</v>
      </c>
      <c r="R1514" t="s">
        <v>8335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16">
        <v>8000</v>
      </c>
      <c r="E1515" s="1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6" t="s">
        <v>8334</v>
      </c>
      <c r="R1515" t="s">
        <v>8335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16">
        <v>25000</v>
      </c>
      <c r="E1516" s="1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6" t="s">
        <v>8334</v>
      </c>
      <c r="R1516" t="s">
        <v>8335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16">
        <v>300000</v>
      </c>
      <c r="E1517" s="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6" t="s">
        <v>8334</v>
      </c>
      <c r="R1517" t="s">
        <v>8335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16">
        <v>17000</v>
      </c>
      <c r="E1518" s="1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6" t="s">
        <v>8334</v>
      </c>
      <c r="R1518" t="s">
        <v>8335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16">
        <v>15000</v>
      </c>
      <c r="E1519" s="1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6" t="s">
        <v>8334</v>
      </c>
      <c r="R1519" t="s">
        <v>8335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16">
        <v>15000</v>
      </c>
      <c r="E1520" s="1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6" t="s">
        <v>8334</v>
      </c>
      <c r="R1520" t="s">
        <v>8335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16">
        <v>9000</v>
      </c>
      <c r="E1521" s="1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6" t="s">
        <v>8334</v>
      </c>
      <c r="R1521" t="s">
        <v>8335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16">
        <v>18000</v>
      </c>
      <c r="E1522" s="1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6" t="s">
        <v>8334</v>
      </c>
      <c r="R1522" t="s">
        <v>8335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16">
        <v>37500</v>
      </c>
      <c r="E1523" s="1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6" t="s">
        <v>8334</v>
      </c>
      <c r="R1523" t="s">
        <v>8335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16">
        <v>43500</v>
      </c>
      <c r="E1524" s="1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6" t="s">
        <v>8334</v>
      </c>
      <c r="R1524" t="s">
        <v>8335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16">
        <v>18500</v>
      </c>
      <c r="E1525" s="1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6" t="s">
        <v>8334</v>
      </c>
      <c r="R1525" t="s">
        <v>8335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16">
        <v>3000</v>
      </c>
      <c r="E1526" s="1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6" t="s">
        <v>8334</v>
      </c>
      <c r="R1526" t="s">
        <v>8335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16">
        <v>2600</v>
      </c>
      <c r="E1527" s="1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6" t="s">
        <v>8334</v>
      </c>
      <c r="R1527" t="s">
        <v>8335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16">
        <v>23000</v>
      </c>
      <c r="E1528" s="1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6" t="s">
        <v>8334</v>
      </c>
      <c r="R1528" t="s">
        <v>8335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16">
        <v>3500</v>
      </c>
      <c r="E1529" s="1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6" t="s">
        <v>8334</v>
      </c>
      <c r="R1529" t="s">
        <v>8335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16">
        <v>3000</v>
      </c>
      <c r="E1530" s="1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6" t="s">
        <v>8334</v>
      </c>
      <c r="R1530" t="s">
        <v>8335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16">
        <v>19000</v>
      </c>
      <c r="E1531" s="1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6" t="s">
        <v>8334</v>
      </c>
      <c r="R1531" t="s">
        <v>8335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16">
        <v>35000</v>
      </c>
      <c r="E1532" s="1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6" t="s">
        <v>8334</v>
      </c>
      <c r="R1532" t="s">
        <v>8335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16">
        <v>2350</v>
      </c>
      <c r="E1533" s="1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6" t="s">
        <v>8334</v>
      </c>
      <c r="R1533" t="s">
        <v>8335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16">
        <v>5000</v>
      </c>
      <c r="E1534" s="1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6" t="s">
        <v>8334</v>
      </c>
      <c r="R1534" t="s">
        <v>8335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16">
        <v>45000</v>
      </c>
      <c r="E1535" s="1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6" t="s">
        <v>8334</v>
      </c>
      <c r="R1535" t="s">
        <v>8335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16">
        <v>7500</v>
      </c>
      <c r="E1536" s="1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6" t="s">
        <v>8334</v>
      </c>
      <c r="R1536" t="s">
        <v>8335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16">
        <v>4000</v>
      </c>
      <c r="E1537" s="1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6" t="s">
        <v>8334</v>
      </c>
      <c r="R1537" t="s">
        <v>8335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16">
        <v>12000</v>
      </c>
      <c r="E1538" s="1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6" t="s">
        <v>8334</v>
      </c>
      <c r="R1538" t="s">
        <v>8335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16">
        <v>12000</v>
      </c>
      <c r="E1539" s="1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6" t="s">
        <v>8334</v>
      </c>
      <c r="R1539" t="s">
        <v>8335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16">
        <v>7000</v>
      </c>
      <c r="E1540" s="1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6" t="s">
        <v>8334</v>
      </c>
      <c r="R1540" t="s">
        <v>8335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16">
        <v>20000</v>
      </c>
      <c r="E1541" s="1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6" t="s">
        <v>8334</v>
      </c>
      <c r="R1541" t="s">
        <v>8335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16">
        <v>15000</v>
      </c>
      <c r="E1542" s="1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6" t="s">
        <v>8334</v>
      </c>
      <c r="R1542" t="s">
        <v>8335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16">
        <v>18000</v>
      </c>
      <c r="E1543" s="1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6" t="s">
        <v>8334</v>
      </c>
      <c r="R1543" t="s">
        <v>8339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16">
        <v>500</v>
      </c>
      <c r="E1544" s="1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6" t="s">
        <v>8334</v>
      </c>
      <c r="R1544" t="s">
        <v>8339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16">
        <v>2250</v>
      </c>
      <c r="E1545" s="1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6" t="s">
        <v>8334</v>
      </c>
      <c r="R1545" t="s">
        <v>8339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16">
        <v>1000</v>
      </c>
      <c r="E1546" s="1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6" t="s">
        <v>8334</v>
      </c>
      <c r="R1546" t="s">
        <v>8339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16">
        <v>3000</v>
      </c>
      <c r="E1547" s="1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6" t="s">
        <v>8334</v>
      </c>
      <c r="R1547" t="s">
        <v>8339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16">
        <v>1000</v>
      </c>
      <c r="E1548" s="1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6" t="s">
        <v>8334</v>
      </c>
      <c r="R1548" t="s">
        <v>8339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16">
        <v>20</v>
      </c>
      <c r="E1549" s="1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6" t="s">
        <v>8334</v>
      </c>
      <c r="R1549" t="s">
        <v>8339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16">
        <v>700</v>
      </c>
      <c r="E1550" s="1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6" t="s">
        <v>8334</v>
      </c>
      <c r="R1550" t="s">
        <v>8339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16">
        <v>500</v>
      </c>
      <c r="E1551" s="1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6" t="s">
        <v>8334</v>
      </c>
      <c r="R1551" t="s">
        <v>8339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16">
        <v>750</v>
      </c>
      <c r="E1552" s="1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6" t="s">
        <v>8334</v>
      </c>
      <c r="R1552" t="s">
        <v>8339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16">
        <v>3500</v>
      </c>
      <c r="E1553" s="1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6" t="s">
        <v>8334</v>
      </c>
      <c r="R1553" t="s">
        <v>8339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16">
        <v>4300</v>
      </c>
      <c r="E1554" s="1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6" t="s">
        <v>8334</v>
      </c>
      <c r="R1554" t="s">
        <v>8339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16">
        <v>6000</v>
      </c>
      <c r="E1555" s="1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6" t="s">
        <v>8334</v>
      </c>
      <c r="R1555" t="s">
        <v>8339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16">
        <v>20000</v>
      </c>
      <c r="E1556" s="1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6" t="s">
        <v>8334</v>
      </c>
      <c r="R1556" t="s">
        <v>8339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16">
        <v>750</v>
      </c>
      <c r="E1557" s="1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6" t="s">
        <v>8334</v>
      </c>
      <c r="R1557" t="s">
        <v>8339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16">
        <v>1500</v>
      </c>
      <c r="E1558" s="1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6" t="s">
        <v>8334</v>
      </c>
      <c r="R1558" t="s">
        <v>8339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16">
        <v>2500</v>
      </c>
      <c r="E1559" s="1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6" t="s">
        <v>8334</v>
      </c>
      <c r="R1559" t="s">
        <v>8339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16">
        <v>750</v>
      </c>
      <c r="E1560" s="1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6" t="s">
        <v>8334</v>
      </c>
      <c r="R1560" t="s">
        <v>8339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16">
        <v>15000</v>
      </c>
      <c r="E1561" s="1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6" t="s">
        <v>8334</v>
      </c>
      <c r="R1561" t="s">
        <v>8339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16">
        <v>2500</v>
      </c>
      <c r="E1562" s="1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6" t="s">
        <v>8334</v>
      </c>
      <c r="R1562" t="s">
        <v>8339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16">
        <v>10000</v>
      </c>
      <c r="E1563" s="1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6" t="s">
        <v>8318</v>
      </c>
      <c r="R1563" t="s">
        <v>8340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16">
        <v>4000</v>
      </c>
      <c r="E1564" s="1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6" t="s">
        <v>8318</v>
      </c>
      <c r="R1564" t="s">
        <v>8340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16">
        <v>6000</v>
      </c>
      <c r="E1565" s="1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6" t="s">
        <v>8318</v>
      </c>
      <c r="R1565" t="s">
        <v>8340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16">
        <v>10000</v>
      </c>
      <c r="E1566" s="1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6" t="s">
        <v>8318</v>
      </c>
      <c r="R1566" t="s">
        <v>8340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16">
        <v>4000</v>
      </c>
      <c r="E1567" s="1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6" t="s">
        <v>8318</v>
      </c>
      <c r="R1567" t="s">
        <v>8340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16">
        <v>30000</v>
      </c>
      <c r="E1568" s="1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6" t="s">
        <v>8318</v>
      </c>
      <c r="R1568" t="s">
        <v>8340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16">
        <v>8500</v>
      </c>
      <c r="E1569" s="1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6" t="s">
        <v>8318</v>
      </c>
      <c r="R1569" t="s">
        <v>8340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16">
        <v>25000</v>
      </c>
      <c r="E1570" s="1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6" t="s">
        <v>8318</v>
      </c>
      <c r="R1570" t="s">
        <v>8340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16">
        <v>30000</v>
      </c>
      <c r="E1571" s="1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6" t="s">
        <v>8318</v>
      </c>
      <c r="R1571" t="s">
        <v>8340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16">
        <v>6000</v>
      </c>
      <c r="E1572" s="1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6" t="s">
        <v>8318</v>
      </c>
      <c r="R1572" t="s">
        <v>8340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16">
        <v>12100</v>
      </c>
      <c r="E1573" s="1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6" t="s">
        <v>8318</v>
      </c>
      <c r="R1573" t="s">
        <v>8340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16">
        <v>2500</v>
      </c>
      <c r="E1574" s="1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6" t="s">
        <v>8318</v>
      </c>
      <c r="R1574" t="s">
        <v>8340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16">
        <v>9000</v>
      </c>
      <c r="E1575" s="1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6" t="s">
        <v>8318</v>
      </c>
      <c r="R1575" t="s">
        <v>8340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16">
        <v>10000</v>
      </c>
      <c r="E1576" s="1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6" t="s">
        <v>8318</v>
      </c>
      <c r="R1576" t="s">
        <v>8340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16">
        <v>10000</v>
      </c>
      <c r="E1577" s="1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6" t="s">
        <v>8318</v>
      </c>
      <c r="R1577" t="s">
        <v>8340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16">
        <v>5000</v>
      </c>
      <c r="E1578" s="1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6" t="s">
        <v>8318</v>
      </c>
      <c r="R1578" t="s">
        <v>8340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16">
        <v>10000</v>
      </c>
      <c r="E1579" s="1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6" t="s">
        <v>8318</v>
      </c>
      <c r="R1579" t="s">
        <v>8340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16">
        <v>1897</v>
      </c>
      <c r="E1580" s="1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6" t="s">
        <v>8318</v>
      </c>
      <c r="R1580" t="s">
        <v>8340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16">
        <v>3333</v>
      </c>
      <c r="E1581" s="1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6" t="s">
        <v>8318</v>
      </c>
      <c r="R1581" t="s">
        <v>8340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16">
        <v>1750</v>
      </c>
      <c r="E1582" s="1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6" t="s">
        <v>8318</v>
      </c>
      <c r="R1582" t="s">
        <v>8340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16">
        <v>1000</v>
      </c>
      <c r="E1583" s="1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6" t="s">
        <v>8334</v>
      </c>
      <c r="R1583" t="s">
        <v>8341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16">
        <v>1000</v>
      </c>
      <c r="E1584" s="1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6" t="s">
        <v>8334</v>
      </c>
      <c r="R1584" t="s">
        <v>8341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16">
        <v>20000</v>
      </c>
      <c r="E1585" s="1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6" t="s">
        <v>8334</v>
      </c>
      <c r="R1585" t="s">
        <v>8341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16">
        <v>1200</v>
      </c>
      <c r="E1586" s="1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6" t="s">
        <v>8334</v>
      </c>
      <c r="R1586" t="s">
        <v>8341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16">
        <v>2000</v>
      </c>
      <c r="E1587" s="1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6" t="s">
        <v>8334</v>
      </c>
      <c r="R1587" t="s">
        <v>8341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16">
        <v>1500</v>
      </c>
      <c r="E1588" s="1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6" t="s">
        <v>8334</v>
      </c>
      <c r="R1588" t="s">
        <v>8341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16">
        <v>7500</v>
      </c>
      <c r="E1589" s="1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6" t="s">
        <v>8334</v>
      </c>
      <c r="R1589" t="s">
        <v>8341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16">
        <v>516</v>
      </c>
      <c r="E1590" s="1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6" t="s">
        <v>8334</v>
      </c>
      <c r="R1590" t="s">
        <v>8341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16">
        <v>1200</v>
      </c>
      <c r="E1591" s="1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6" t="s">
        <v>8334</v>
      </c>
      <c r="R1591" t="s">
        <v>8341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16">
        <v>60000</v>
      </c>
      <c r="E1592" s="1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6" t="s">
        <v>8334</v>
      </c>
      <c r="R1592" t="s">
        <v>8341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16">
        <v>14000</v>
      </c>
      <c r="E1593" s="1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6" t="s">
        <v>8334</v>
      </c>
      <c r="R1593" t="s">
        <v>8341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16">
        <v>25</v>
      </c>
      <c r="E1594" s="1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6" t="s">
        <v>8334</v>
      </c>
      <c r="R1594" t="s">
        <v>8341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16">
        <v>22000</v>
      </c>
      <c r="E1595" s="1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6" t="s">
        <v>8334</v>
      </c>
      <c r="R1595" t="s">
        <v>8341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16">
        <v>1000</v>
      </c>
      <c r="E1596" s="1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6" t="s">
        <v>8334</v>
      </c>
      <c r="R1596" t="s">
        <v>8341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16">
        <v>100000</v>
      </c>
      <c r="E1597" s="1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6" t="s">
        <v>8334</v>
      </c>
      <c r="R1597" t="s">
        <v>8341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16">
        <v>3250</v>
      </c>
      <c r="E1598" s="1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6" t="s">
        <v>8334</v>
      </c>
      <c r="R1598" t="s">
        <v>8341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16">
        <v>15000</v>
      </c>
      <c r="E1599" s="1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6" t="s">
        <v>8334</v>
      </c>
      <c r="R1599" t="s">
        <v>8341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16">
        <v>800</v>
      </c>
      <c r="E1600" s="1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6" t="s">
        <v>8334</v>
      </c>
      <c r="R1600" t="s">
        <v>8341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16">
        <v>500</v>
      </c>
      <c r="E1601" s="1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6" t="s">
        <v>8334</v>
      </c>
      <c r="R1601" t="s">
        <v>8341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16">
        <v>5000</v>
      </c>
      <c r="E1602" s="1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6" t="s">
        <v>8334</v>
      </c>
      <c r="R1602" t="s">
        <v>8341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16">
        <v>2500</v>
      </c>
      <c r="E1603" s="1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6" t="s">
        <v>8321</v>
      </c>
      <c r="R1603" t="s">
        <v>8322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16">
        <v>1500</v>
      </c>
      <c r="E1604" s="1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6" t="s">
        <v>8321</v>
      </c>
      <c r="R1604" t="s">
        <v>8322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16">
        <v>2000</v>
      </c>
      <c r="E1605" s="1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6" t="s">
        <v>8321</v>
      </c>
      <c r="R1605" t="s">
        <v>8322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16">
        <v>2800</v>
      </c>
      <c r="E1606" s="1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6" t="s">
        <v>8321</v>
      </c>
      <c r="R1606" t="s">
        <v>8322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16">
        <v>6000</v>
      </c>
      <c r="E1607" s="1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6" t="s">
        <v>8321</v>
      </c>
      <c r="R1607" t="s">
        <v>8322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16">
        <v>8000</v>
      </c>
      <c r="E1608" s="1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6" t="s">
        <v>8321</v>
      </c>
      <c r="R1608" t="s">
        <v>8322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16">
        <v>10000</v>
      </c>
      <c r="E1609" s="1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6" t="s">
        <v>8321</v>
      </c>
      <c r="R1609" t="s">
        <v>8322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16">
        <v>1200</v>
      </c>
      <c r="E1610" s="1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6" t="s">
        <v>8321</v>
      </c>
      <c r="R1610" t="s">
        <v>8322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16">
        <v>1500</v>
      </c>
      <c r="E1611" s="1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6" t="s">
        <v>8321</v>
      </c>
      <c r="R1611" t="s">
        <v>8322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16">
        <v>2000</v>
      </c>
      <c r="E1612" s="1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6" t="s">
        <v>8321</v>
      </c>
      <c r="R1612" t="s">
        <v>8322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16">
        <v>800</v>
      </c>
      <c r="E1613" s="1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6" t="s">
        <v>8321</v>
      </c>
      <c r="R1613" t="s">
        <v>8322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16">
        <v>500</v>
      </c>
      <c r="E1614" s="1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6" t="s">
        <v>8321</v>
      </c>
      <c r="R1614" t="s">
        <v>8322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16">
        <v>1000</v>
      </c>
      <c r="E1615" s="1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6" t="s">
        <v>8321</v>
      </c>
      <c r="R1615" t="s">
        <v>8322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16">
        <v>5000</v>
      </c>
      <c r="E1616" s="1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6" t="s">
        <v>8321</v>
      </c>
      <c r="R1616" t="s">
        <v>8322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16">
        <v>8000</v>
      </c>
      <c r="E1617" s="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6" t="s">
        <v>8321</v>
      </c>
      <c r="R1617" t="s">
        <v>8322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16">
        <v>10000</v>
      </c>
      <c r="E1618" s="1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6" t="s">
        <v>8321</v>
      </c>
      <c r="R1618" t="s">
        <v>8322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16">
        <v>7000</v>
      </c>
      <c r="E1619" s="1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6" t="s">
        <v>8321</v>
      </c>
      <c r="R1619" t="s">
        <v>8322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16">
        <v>1500</v>
      </c>
      <c r="E1620" s="1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6" t="s">
        <v>8321</v>
      </c>
      <c r="R1620" t="s">
        <v>8322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16">
        <v>1500</v>
      </c>
      <c r="E1621" s="1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6" t="s">
        <v>8321</v>
      </c>
      <c r="R1621" t="s">
        <v>8322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16">
        <v>1000</v>
      </c>
      <c r="E1622" s="1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6" t="s">
        <v>8321</v>
      </c>
      <c r="R1622" t="s">
        <v>8322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16">
        <v>5000</v>
      </c>
      <c r="E1623" s="1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6" t="s">
        <v>8321</v>
      </c>
      <c r="R1623" t="s">
        <v>8322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16">
        <v>6900</v>
      </c>
      <c r="E1624" s="1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6" t="s">
        <v>8321</v>
      </c>
      <c r="R1624" t="s">
        <v>8322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16">
        <v>750</v>
      </c>
      <c r="E1625" s="1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6" t="s">
        <v>8321</v>
      </c>
      <c r="R1625" t="s">
        <v>8322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16">
        <v>1000</v>
      </c>
      <c r="E1626" s="1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6" t="s">
        <v>8321</v>
      </c>
      <c r="R1626" t="s">
        <v>8322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16">
        <v>7500</v>
      </c>
      <c r="E1627" s="1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6" t="s">
        <v>8321</v>
      </c>
      <c r="R1627" t="s">
        <v>8322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16">
        <v>8000</v>
      </c>
      <c r="E1628" s="1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6" t="s">
        <v>8321</v>
      </c>
      <c r="R1628" t="s">
        <v>8322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16">
        <v>2000</v>
      </c>
      <c r="E1629" s="1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6" t="s">
        <v>8321</v>
      </c>
      <c r="R1629" t="s">
        <v>8322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16">
        <v>4000</v>
      </c>
      <c r="E1630" s="1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6" t="s">
        <v>8321</v>
      </c>
      <c r="R1630" t="s">
        <v>8322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16">
        <v>6000</v>
      </c>
      <c r="E1631" s="1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6" t="s">
        <v>8321</v>
      </c>
      <c r="R1631" t="s">
        <v>8322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16">
        <v>4000</v>
      </c>
      <c r="E1632" s="1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6" t="s">
        <v>8321</v>
      </c>
      <c r="R1632" t="s">
        <v>8322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16">
        <v>10000</v>
      </c>
      <c r="E1633" s="1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6" t="s">
        <v>8321</v>
      </c>
      <c r="R1633" t="s">
        <v>8322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16">
        <v>4000</v>
      </c>
      <c r="E1634" s="1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6" t="s">
        <v>8321</v>
      </c>
      <c r="R1634" t="s">
        <v>8322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16">
        <v>10000</v>
      </c>
      <c r="E1635" s="1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6" t="s">
        <v>8321</v>
      </c>
      <c r="R1635" t="s">
        <v>8322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16">
        <v>2000</v>
      </c>
      <c r="E1636" s="1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6" t="s">
        <v>8321</v>
      </c>
      <c r="R1636" t="s">
        <v>8322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16">
        <v>2000</v>
      </c>
      <c r="E1637" s="1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6" t="s">
        <v>8321</v>
      </c>
      <c r="R1637" t="s">
        <v>8322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16">
        <v>4500</v>
      </c>
      <c r="E1638" s="1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6" t="s">
        <v>8321</v>
      </c>
      <c r="R1638" t="s">
        <v>8322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16">
        <v>500</v>
      </c>
      <c r="E1639" s="1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6" t="s">
        <v>8321</v>
      </c>
      <c r="R1639" t="s">
        <v>8322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16">
        <v>1000</v>
      </c>
      <c r="E1640" s="1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6" t="s">
        <v>8321</v>
      </c>
      <c r="R1640" t="s">
        <v>8322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16">
        <v>1800</v>
      </c>
      <c r="E1641" s="1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6" t="s">
        <v>8321</v>
      </c>
      <c r="R1641" t="s">
        <v>8322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16">
        <v>400</v>
      </c>
      <c r="E1642" s="1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6" t="s">
        <v>8321</v>
      </c>
      <c r="R1642" t="s">
        <v>8322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16">
        <v>2500</v>
      </c>
      <c r="E1643" s="1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6" t="s">
        <v>8321</v>
      </c>
      <c r="R1643" t="s">
        <v>8342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16">
        <v>1200</v>
      </c>
      <c r="E1644" s="1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6" t="s">
        <v>8321</v>
      </c>
      <c r="R1644" t="s">
        <v>8342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16">
        <v>5000</v>
      </c>
      <c r="E1645" s="1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6" t="s">
        <v>8321</v>
      </c>
      <c r="R1645" t="s">
        <v>8342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16">
        <v>10000</v>
      </c>
      <c r="E1646" s="1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6" t="s">
        <v>8321</v>
      </c>
      <c r="R1646" t="s">
        <v>8342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16">
        <v>5000</v>
      </c>
      <c r="E1647" s="1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6" t="s">
        <v>8321</v>
      </c>
      <c r="R1647" t="s">
        <v>8342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16">
        <v>2000</v>
      </c>
      <c r="E1648" s="1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6" t="s">
        <v>8321</v>
      </c>
      <c r="R1648" t="s">
        <v>8342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16">
        <v>5000</v>
      </c>
      <c r="E1649" s="1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6" t="s">
        <v>8321</v>
      </c>
      <c r="R1649" t="s">
        <v>8342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16">
        <v>2300</v>
      </c>
      <c r="E1650" s="1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6" t="s">
        <v>8321</v>
      </c>
      <c r="R1650" t="s">
        <v>8342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16">
        <v>3800</v>
      </c>
      <c r="E1651" s="1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6" t="s">
        <v>8321</v>
      </c>
      <c r="R1651" t="s">
        <v>8342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16">
        <v>2000</v>
      </c>
      <c r="E1652" s="1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6" t="s">
        <v>8321</v>
      </c>
      <c r="R1652" t="s">
        <v>8342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16">
        <v>2000</v>
      </c>
      <c r="E1653" s="1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6" t="s">
        <v>8321</v>
      </c>
      <c r="R1653" t="s">
        <v>8342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16">
        <v>4500</v>
      </c>
      <c r="E1654" s="1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6" t="s">
        <v>8321</v>
      </c>
      <c r="R1654" t="s">
        <v>8342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16">
        <v>5000</v>
      </c>
      <c r="E1655" s="1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6" t="s">
        <v>8321</v>
      </c>
      <c r="R1655" t="s">
        <v>8342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16">
        <v>1100</v>
      </c>
      <c r="E1656" s="1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6" t="s">
        <v>8321</v>
      </c>
      <c r="R1656" t="s">
        <v>8342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16">
        <v>1500</v>
      </c>
      <c r="E1657" s="1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6" t="s">
        <v>8321</v>
      </c>
      <c r="R1657" t="s">
        <v>8342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16">
        <v>7500</v>
      </c>
      <c r="E1658" s="1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6" t="s">
        <v>8321</v>
      </c>
      <c r="R1658" t="s">
        <v>8342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16">
        <v>25000</v>
      </c>
      <c r="E1659" s="1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6" t="s">
        <v>8321</v>
      </c>
      <c r="R1659" t="s">
        <v>8342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16">
        <v>6000</v>
      </c>
      <c r="E1660" s="1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6" t="s">
        <v>8321</v>
      </c>
      <c r="R1660" t="s">
        <v>8342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16">
        <v>500</v>
      </c>
      <c r="E1661" s="1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6" t="s">
        <v>8321</v>
      </c>
      <c r="R1661" t="s">
        <v>8342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16">
        <v>80</v>
      </c>
      <c r="E1662" s="1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6" t="s">
        <v>8321</v>
      </c>
      <c r="R1662" t="s">
        <v>8342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16">
        <v>7900</v>
      </c>
      <c r="E1663" s="1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6" t="s">
        <v>8321</v>
      </c>
      <c r="R1663" t="s">
        <v>8342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16">
        <v>8000</v>
      </c>
      <c r="E1664" s="1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6" t="s">
        <v>8321</v>
      </c>
      <c r="R1664" t="s">
        <v>8342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16">
        <v>1000</v>
      </c>
      <c r="E1665" s="1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6" t="s">
        <v>8321</v>
      </c>
      <c r="R1665" t="s">
        <v>8342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16">
        <v>2500</v>
      </c>
      <c r="E1666" s="1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6" t="s">
        <v>8321</v>
      </c>
      <c r="R1666" t="s">
        <v>8342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16">
        <v>3500</v>
      </c>
      <c r="E1667" s="1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6" t="s">
        <v>8321</v>
      </c>
      <c r="R1667" t="s">
        <v>8342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16">
        <v>2500</v>
      </c>
      <c r="E1668" s="1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6" t="s">
        <v>8321</v>
      </c>
      <c r="R1668" t="s">
        <v>8342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16">
        <v>3400</v>
      </c>
      <c r="E1669" s="1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6" t="s">
        <v>8321</v>
      </c>
      <c r="R1669" t="s">
        <v>8342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16">
        <v>8000</v>
      </c>
      <c r="E1670" s="1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6" t="s">
        <v>8321</v>
      </c>
      <c r="R1670" t="s">
        <v>8342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16">
        <v>2000</v>
      </c>
      <c r="E1671" s="1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6" t="s">
        <v>8321</v>
      </c>
      <c r="R1671" t="s">
        <v>8342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16">
        <v>1000</v>
      </c>
      <c r="E1672" s="1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6" t="s">
        <v>8321</v>
      </c>
      <c r="R1672" t="s">
        <v>8342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16">
        <v>2000</v>
      </c>
      <c r="E1673" s="1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6" t="s">
        <v>8321</v>
      </c>
      <c r="R1673" t="s">
        <v>8342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16">
        <v>1700</v>
      </c>
      <c r="E1674" s="1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6" t="s">
        <v>8321</v>
      </c>
      <c r="R1674" t="s">
        <v>8342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16">
        <v>2100</v>
      </c>
      <c r="E1675" s="1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6" t="s">
        <v>8321</v>
      </c>
      <c r="R1675" t="s">
        <v>8342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16">
        <v>5000</v>
      </c>
      <c r="E1676" s="1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6" t="s">
        <v>8321</v>
      </c>
      <c r="R1676" t="s">
        <v>8342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16">
        <v>1000</v>
      </c>
      <c r="E1677" s="1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6" t="s">
        <v>8321</v>
      </c>
      <c r="R1677" t="s">
        <v>8342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16">
        <v>3000</v>
      </c>
      <c r="E1678" s="1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6" t="s">
        <v>8321</v>
      </c>
      <c r="R1678" t="s">
        <v>8342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16">
        <v>6000</v>
      </c>
      <c r="E1679" s="1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6" t="s">
        <v>8321</v>
      </c>
      <c r="R1679" t="s">
        <v>8342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16">
        <v>1500</v>
      </c>
      <c r="E1680" s="1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6" t="s">
        <v>8321</v>
      </c>
      <c r="R1680" t="s">
        <v>8342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16">
        <v>2000</v>
      </c>
      <c r="E1681" s="1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6" t="s">
        <v>8321</v>
      </c>
      <c r="R1681" t="s">
        <v>8342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16">
        <v>1000</v>
      </c>
      <c r="E1682" s="1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6" t="s">
        <v>8321</v>
      </c>
      <c r="R1682" t="s">
        <v>8342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16">
        <v>65000</v>
      </c>
      <c r="E1683" s="1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6" t="s">
        <v>8321</v>
      </c>
      <c r="R1683" t="s">
        <v>8343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16">
        <v>6000</v>
      </c>
      <c r="E1684" s="1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6" t="s">
        <v>8321</v>
      </c>
      <c r="R1684" t="s">
        <v>8343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16">
        <v>3500</v>
      </c>
      <c r="E1685" s="1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6" t="s">
        <v>8321</v>
      </c>
      <c r="R1685" t="s">
        <v>8343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16">
        <v>8000</v>
      </c>
      <c r="E1686" s="1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6" t="s">
        <v>8321</v>
      </c>
      <c r="R1686" t="s">
        <v>8343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16">
        <v>350</v>
      </c>
      <c r="E1687" s="1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6" t="s">
        <v>8321</v>
      </c>
      <c r="R1687" t="s">
        <v>8343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16">
        <v>5000</v>
      </c>
      <c r="E1688" s="1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6" t="s">
        <v>8321</v>
      </c>
      <c r="R1688" t="s">
        <v>8343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16">
        <v>10000</v>
      </c>
      <c r="E1689" s="1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6" t="s">
        <v>8321</v>
      </c>
      <c r="R1689" t="s">
        <v>8343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16">
        <v>4000</v>
      </c>
      <c r="E1690" s="1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6" t="s">
        <v>8321</v>
      </c>
      <c r="R1690" t="s">
        <v>8343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16">
        <v>2400</v>
      </c>
      <c r="E1691" s="1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6" t="s">
        <v>8321</v>
      </c>
      <c r="R1691" t="s">
        <v>8343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16">
        <v>2500</v>
      </c>
      <c r="E1692" s="1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6" t="s">
        <v>8321</v>
      </c>
      <c r="R1692" t="s">
        <v>8343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16">
        <v>30000</v>
      </c>
      <c r="E1693" s="1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6" t="s">
        <v>8321</v>
      </c>
      <c r="R1693" t="s">
        <v>8343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16">
        <v>5000</v>
      </c>
      <c r="E1694" s="1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6" t="s">
        <v>8321</v>
      </c>
      <c r="R1694" t="s">
        <v>8343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16">
        <v>3000</v>
      </c>
      <c r="E1695" s="1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6" t="s">
        <v>8321</v>
      </c>
      <c r="R1695" t="s">
        <v>8343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16">
        <v>10000</v>
      </c>
      <c r="E1696" s="1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6" t="s">
        <v>8321</v>
      </c>
      <c r="R1696" t="s">
        <v>8343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16">
        <v>12000</v>
      </c>
      <c r="E1697" s="1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6" t="s">
        <v>8321</v>
      </c>
      <c r="R1697" t="s">
        <v>8343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16">
        <v>300000</v>
      </c>
      <c r="E1698" s="1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6" t="s">
        <v>8321</v>
      </c>
      <c r="R1698" t="s">
        <v>8343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16">
        <v>12500</v>
      </c>
      <c r="E1699" s="1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6" t="s">
        <v>8321</v>
      </c>
      <c r="R1699" t="s">
        <v>8343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16">
        <v>125000</v>
      </c>
      <c r="E1700" s="1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6" t="s">
        <v>8321</v>
      </c>
      <c r="R1700" t="s">
        <v>8343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16">
        <v>5105</v>
      </c>
      <c r="E1701" s="1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6" t="s">
        <v>8321</v>
      </c>
      <c r="R1701" t="s">
        <v>8343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16">
        <v>20000</v>
      </c>
      <c r="E1702" s="1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6" t="s">
        <v>8321</v>
      </c>
      <c r="R1702" t="s">
        <v>8343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16">
        <v>5050</v>
      </c>
      <c r="E1703" s="1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6" t="s">
        <v>8321</v>
      </c>
      <c r="R1703" t="s">
        <v>8343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16">
        <v>16500</v>
      </c>
      <c r="E1704" s="1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6" t="s">
        <v>8321</v>
      </c>
      <c r="R1704" t="s">
        <v>8343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16">
        <v>5000</v>
      </c>
      <c r="E1705" s="1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6" t="s">
        <v>8321</v>
      </c>
      <c r="R1705" t="s">
        <v>8343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16">
        <v>2000</v>
      </c>
      <c r="E1706" s="1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6" t="s">
        <v>8321</v>
      </c>
      <c r="R1706" t="s">
        <v>8343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16">
        <v>2000</v>
      </c>
      <c r="E1707" s="1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6" t="s">
        <v>8321</v>
      </c>
      <c r="R1707" t="s">
        <v>8343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16">
        <v>5500</v>
      </c>
      <c r="E1708" s="1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6" t="s">
        <v>8321</v>
      </c>
      <c r="R1708" t="s">
        <v>8343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16">
        <v>5000</v>
      </c>
      <c r="E1709" s="1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6" t="s">
        <v>8321</v>
      </c>
      <c r="R1709" t="s">
        <v>8343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16">
        <v>7000</v>
      </c>
      <c r="E1710" s="1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6" t="s">
        <v>8321</v>
      </c>
      <c r="R1710" t="s">
        <v>8343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16">
        <v>1750</v>
      </c>
      <c r="E1711" s="1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6" t="s">
        <v>8321</v>
      </c>
      <c r="R1711" t="s">
        <v>8343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16">
        <v>5000</v>
      </c>
      <c r="E1712" s="1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6" t="s">
        <v>8321</v>
      </c>
      <c r="R1712" t="s">
        <v>8343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16">
        <v>10000</v>
      </c>
      <c r="E1713" s="1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6" t="s">
        <v>8321</v>
      </c>
      <c r="R1713" t="s">
        <v>8343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16">
        <v>5000</v>
      </c>
      <c r="E1714" s="1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6" t="s">
        <v>8321</v>
      </c>
      <c r="R1714" t="s">
        <v>8343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16">
        <v>3000</v>
      </c>
      <c r="E1715" s="1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6" t="s">
        <v>8321</v>
      </c>
      <c r="R1715" t="s">
        <v>8343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16">
        <v>25000</v>
      </c>
      <c r="E1716" s="1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6" t="s">
        <v>8321</v>
      </c>
      <c r="R1716" t="s">
        <v>8343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16">
        <v>5000</v>
      </c>
      <c r="E1717" s="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6" t="s">
        <v>8321</v>
      </c>
      <c r="R1717" t="s">
        <v>8343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16">
        <v>2000</v>
      </c>
      <c r="E1718" s="1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6" t="s">
        <v>8321</v>
      </c>
      <c r="R1718" t="s">
        <v>8343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16">
        <v>3265</v>
      </c>
      <c r="E1719" s="1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6" t="s">
        <v>8321</v>
      </c>
      <c r="R1719" t="s">
        <v>8343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16">
        <v>35000</v>
      </c>
      <c r="E1720" s="1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6" t="s">
        <v>8321</v>
      </c>
      <c r="R1720" t="s">
        <v>8343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16">
        <v>4000</v>
      </c>
      <c r="E1721" s="1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6" t="s">
        <v>8321</v>
      </c>
      <c r="R1721" t="s">
        <v>8343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16">
        <v>4000</v>
      </c>
      <c r="E1722" s="1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6" t="s">
        <v>8321</v>
      </c>
      <c r="R1722" t="s">
        <v>8343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16">
        <v>5000</v>
      </c>
      <c r="E1723" s="1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6" t="s">
        <v>8321</v>
      </c>
      <c r="R1723" t="s">
        <v>8343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16">
        <v>2880</v>
      </c>
      <c r="E1724" s="1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6" t="s">
        <v>8321</v>
      </c>
      <c r="R1724" t="s">
        <v>8343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16">
        <v>10000</v>
      </c>
      <c r="E1725" s="1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6" t="s">
        <v>8321</v>
      </c>
      <c r="R1725" t="s">
        <v>8343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16">
        <v>6000</v>
      </c>
      <c r="E1726" s="1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6" t="s">
        <v>8321</v>
      </c>
      <c r="R1726" t="s">
        <v>8343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16">
        <v>5500</v>
      </c>
      <c r="E1727" s="1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6" t="s">
        <v>8321</v>
      </c>
      <c r="R1727" t="s">
        <v>8343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16">
        <v>6500</v>
      </c>
      <c r="E1728" s="1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6" t="s">
        <v>8321</v>
      </c>
      <c r="R1728" t="s">
        <v>8343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16">
        <v>3000</v>
      </c>
      <c r="E1729" s="1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6" t="s">
        <v>8321</v>
      </c>
      <c r="R1729" t="s">
        <v>8343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16">
        <v>1250</v>
      </c>
      <c r="E1730" s="1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6" t="s">
        <v>8321</v>
      </c>
      <c r="R1730" t="s">
        <v>8343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16">
        <v>10000</v>
      </c>
      <c r="E1731" s="1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6" t="s">
        <v>8321</v>
      </c>
      <c r="R1731" t="s">
        <v>8343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16">
        <v>3000</v>
      </c>
      <c r="E1732" s="1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6" t="s">
        <v>8321</v>
      </c>
      <c r="R1732" t="s">
        <v>8343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16">
        <v>1000</v>
      </c>
      <c r="E1733" s="1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6" t="s">
        <v>8321</v>
      </c>
      <c r="R1733" t="s">
        <v>8343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16">
        <v>4000</v>
      </c>
      <c r="E1734" s="1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6" t="s">
        <v>8321</v>
      </c>
      <c r="R1734" t="s">
        <v>8343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16">
        <v>10000</v>
      </c>
      <c r="E1735" s="1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6" t="s">
        <v>8321</v>
      </c>
      <c r="R1735" t="s">
        <v>8343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16">
        <v>4500</v>
      </c>
      <c r="E1736" s="1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6" t="s">
        <v>8321</v>
      </c>
      <c r="R1736" t="s">
        <v>8343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16">
        <v>1000</v>
      </c>
      <c r="E1737" s="1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6" t="s">
        <v>8321</v>
      </c>
      <c r="R1737" t="s">
        <v>8343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16">
        <v>3000</v>
      </c>
      <c r="E1738" s="1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6" t="s">
        <v>8321</v>
      </c>
      <c r="R1738" t="s">
        <v>8343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16">
        <v>4000</v>
      </c>
      <c r="E1739" s="1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6" t="s">
        <v>8321</v>
      </c>
      <c r="R1739" t="s">
        <v>8343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16">
        <v>5000</v>
      </c>
      <c r="E1740" s="1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6" t="s">
        <v>8321</v>
      </c>
      <c r="R1740" t="s">
        <v>8343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16">
        <v>1000</v>
      </c>
      <c r="E1741" s="1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6" t="s">
        <v>8321</v>
      </c>
      <c r="R1741" t="s">
        <v>8343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16">
        <v>3000</v>
      </c>
      <c r="E1742" s="1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6" t="s">
        <v>8321</v>
      </c>
      <c r="R1742" t="s">
        <v>8343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16">
        <v>1200</v>
      </c>
      <c r="E1743" s="1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6" t="s">
        <v>8334</v>
      </c>
      <c r="R1743" t="s">
        <v>8335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16">
        <v>2000</v>
      </c>
      <c r="E1744" s="1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6" t="s">
        <v>8334</v>
      </c>
      <c r="R1744" t="s">
        <v>8335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16">
        <v>6000</v>
      </c>
      <c r="E1745" s="1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6" t="s">
        <v>8334</v>
      </c>
      <c r="R1745" t="s">
        <v>8335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16">
        <v>5500</v>
      </c>
      <c r="E1746" s="1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6" t="s">
        <v>8334</v>
      </c>
      <c r="R1746" t="s">
        <v>8335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16">
        <v>7000</v>
      </c>
      <c r="E1747" s="1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6" t="s">
        <v>8334</v>
      </c>
      <c r="R1747" t="s">
        <v>8335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16">
        <v>15000</v>
      </c>
      <c r="E1748" s="1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6" t="s">
        <v>8334</v>
      </c>
      <c r="R1748" t="s">
        <v>8335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16">
        <v>9000</v>
      </c>
      <c r="E1749" s="1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6" t="s">
        <v>8334</v>
      </c>
      <c r="R1749" t="s">
        <v>8335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16">
        <v>50000</v>
      </c>
      <c r="E1750" s="1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6" t="s">
        <v>8334</v>
      </c>
      <c r="R1750" t="s">
        <v>8335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16">
        <v>10050</v>
      </c>
      <c r="E1751" s="1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6" t="s">
        <v>8334</v>
      </c>
      <c r="R1751" t="s">
        <v>8335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16">
        <v>5000</v>
      </c>
      <c r="E1752" s="1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6" t="s">
        <v>8334</v>
      </c>
      <c r="R1752" t="s">
        <v>8335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16">
        <v>10000</v>
      </c>
      <c r="E1753" s="1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6" t="s">
        <v>8334</v>
      </c>
      <c r="R1753" t="s">
        <v>8335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16">
        <v>1200</v>
      </c>
      <c r="E1754" s="1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6" t="s">
        <v>8334</v>
      </c>
      <c r="R1754" t="s">
        <v>8335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16">
        <v>15000</v>
      </c>
      <c r="E1755" s="1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6" t="s">
        <v>8334</v>
      </c>
      <c r="R1755" t="s">
        <v>8335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16">
        <v>8500</v>
      </c>
      <c r="E1756" s="1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6" t="s">
        <v>8334</v>
      </c>
      <c r="R1756" t="s">
        <v>8335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16">
        <v>25</v>
      </c>
      <c r="E1757" s="1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6" t="s">
        <v>8334</v>
      </c>
      <c r="R1757" t="s">
        <v>8335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16">
        <v>5500</v>
      </c>
      <c r="E1758" s="1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6" t="s">
        <v>8334</v>
      </c>
      <c r="R1758" t="s">
        <v>8335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16">
        <v>5000</v>
      </c>
      <c r="E1759" s="1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6" t="s">
        <v>8334</v>
      </c>
      <c r="R1759" t="s">
        <v>8335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16">
        <v>1000</v>
      </c>
      <c r="E1760" s="1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6" t="s">
        <v>8334</v>
      </c>
      <c r="R1760" t="s">
        <v>8335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16">
        <v>5000</v>
      </c>
      <c r="E1761" s="1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6" t="s">
        <v>8334</v>
      </c>
      <c r="R1761" t="s">
        <v>8335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16">
        <v>5000</v>
      </c>
      <c r="E1762" s="1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6" t="s">
        <v>8334</v>
      </c>
      <c r="R1762" t="s">
        <v>8335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16">
        <v>100</v>
      </c>
      <c r="E1763" s="1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6" t="s">
        <v>8334</v>
      </c>
      <c r="R1763" t="s">
        <v>8335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16">
        <v>100</v>
      </c>
      <c r="E1764" s="1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6" t="s">
        <v>8334</v>
      </c>
      <c r="R1764" t="s">
        <v>8335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16">
        <v>12000</v>
      </c>
      <c r="E1765" s="1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6" t="s">
        <v>8334</v>
      </c>
      <c r="R1765" t="s">
        <v>8335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16">
        <v>11000</v>
      </c>
      <c r="E1766" s="1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6" t="s">
        <v>8334</v>
      </c>
      <c r="R1766" t="s">
        <v>8335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16">
        <v>12500</v>
      </c>
      <c r="E1767" s="1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6" t="s">
        <v>8334</v>
      </c>
      <c r="R1767" t="s">
        <v>8335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16">
        <v>1500</v>
      </c>
      <c r="E1768" s="1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6" t="s">
        <v>8334</v>
      </c>
      <c r="R1768" t="s">
        <v>8335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16">
        <v>5000</v>
      </c>
      <c r="E1769" s="1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6" t="s">
        <v>8334</v>
      </c>
      <c r="R1769" t="s">
        <v>8335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16">
        <v>5000</v>
      </c>
      <c r="E1770" s="1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6" t="s">
        <v>8334</v>
      </c>
      <c r="R1770" t="s">
        <v>8335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16">
        <v>40000</v>
      </c>
      <c r="E1771" s="1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6" t="s">
        <v>8334</v>
      </c>
      <c r="R1771" t="s">
        <v>8335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16">
        <v>24500</v>
      </c>
      <c r="E1772" s="1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6" t="s">
        <v>8334</v>
      </c>
      <c r="R1772" t="s">
        <v>8335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16">
        <v>4200</v>
      </c>
      <c r="E1773" s="1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6" t="s">
        <v>8334</v>
      </c>
      <c r="R1773" t="s">
        <v>8335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16">
        <v>5500</v>
      </c>
      <c r="E1774" s="1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6" t="s">
        <v>8334</v>
      </c>
      <c r="R1774" t="s">
        <v>8335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16">
        <v>30000</v>
      </c>
      <c r="E1775" s="1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6" t="s">
        <v>8334</v>
      </c>
      <c r="R1775" t="s">
        <v>8335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16">
        <v>2500</v>
      </c>
      <c r="E1776" s="1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6" t="s">
        <v>8334</v>
      </c>
      <c r="R1776" t="s">
        <v>8335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16">
        <v>32500</v>
      </c>
      <c r="E1777" s="1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6" t="s">
        <v>8334</v>
      </c>
      <c r="R1777" t="s">
        <v>8335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16">
        <v>5000</v>
      </c>
      <c r="E1778" s="1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6" t="s">
        <v>8334</v>
      </c>
      <c r="R1778" t="s">
        <v>8335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16">
        <v>4800</v>
      </c>
      <c r="E1779" s="1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6" t="s">
        <v>8334</v>
      </c>
      <c r="R1779" t="s">
        <v>8335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16">
        <v>50000</v>
      </c>
      <c r="E1780" s="1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6" t="s">
        <v>8334</v>
      </c>
      <c r="R1780" t="s">
        <v>8335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16">
        <v>11000</v>
      </c>
      <c r="E1781" s="1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6" t="s">
        <v>8334</v>
      </c>
      <c r="R1781" t="s">
        <v>8335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16">
        <v>30000</v>
      </c>
      <c r="E1782" s="1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6" t="s">
        <v>8334</v>
      </c>
      <c r="R1782" t="s">
        <v>8335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16">
        <v>5500</v>
      </c>
      <c r="E1783" s="1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6" t="s">
        <v>8334</v>
      </c>
      <c r="R1783" t="s">
        <v>8335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16">
        <v>35000</v>
      </c>
      <c r="E1784" s="1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6" t="s">
        <v>8334</v>
      </c>
      <c r="R1784" t="s">
        <v>8335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16">
        <v>40000</v>
      </c>
      <c r="E1785" s="1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6" t="s">
        <v>8334</v>
      </c>
      <c r="R1785" t="s">
        <v>8335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16">
        <v>5000</v>
      </c>
      <c r="E1786" s="1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6" t="s">
        <v>8334</v>
      </c>
      <c r="R1786" t="s">
        <v>8335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16">
        <v>24000</v>
      </c>
      <c r="E1787" s="1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6" t="s">
        <v>8334</v>
      </c>
      <c r="R1787" t="s">
        <v>8335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16">
        <v>1900</v>
      </c>
      <c r="E1788" s="1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6" t="s">
        <v>8334</v>
      </c>
      <c r="R1788" t="s">
        <v>8335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16">
        <v>10000</v>
      </c>
      <c r="E1789" s="1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6" t="s">
        <v>8334</v>
      </c>
      <c r="R1789" t="s">
        <v>8335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16">
        <v>5500</v>
      </c>
      <c r="E1790" s="1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6" t="s">
        <v>8334</v>
      </c>
      <c r="R1790" t="s">
        <v>8335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16">
        <v>8000</v>
      </c>
      <c r="E1791" s="1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6" t="s">
        <v>8334</v>
      </c>
      <c r="R1791" t="s">
        <v>8335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16">
        <v>33000</v>
      </c>
      <c r="E1792" s="1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6" t="s">
        <v>8334</v>
      </c>
      <c r="R1792" t="s">
        <v>8335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16">
        <v>3000</v>
      </c>
      <c r="E1793" s="1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6" t="s">
        <v>8334</v>
      </c>
      <c r="R1793" t="s">
        <v>8335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16">
        <v>25000</v>
      </c>
      <c r="E1794" s="1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6" t="s">
        <v>8334</v>
      </c>
      <c r="R1794" t="s">
        <v>8335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16">
        <v>3000</v>
      </c>
      <c r="E1795" s="1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6" t="s">
        <v>8334</v>
      </c>
      <c r="R1795" t="s">
        <v>8335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16">
        <v>9000</v>
      </c>
      <c r="E1796" s="1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6" t="s">
        <v>8334</v>
      </c>
      <c r="R1796" t="s">
        <v>8335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16">
        <v>28000</v>
      </c>
      <c r="E1797" s="1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6" t="s">
        <v>8334</v>
      </c>
      <c r="R1797" t="s">
        <v>8335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16">
        <v>19000</v>
      </c>
      <c r="E1798" s="1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6" t="s">
        <v>8334</v>
      </c>
      <c r="R1798" t="s">
        <v>8335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16">
        <v>10000</v>
      </c>
      <c r="E1799" s="1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6" t="s">
        <v>8334</v>
      </c>
      <c r="R1799" t="s">
        <v>8335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16">
        <v>16000</v>
      </c>
      <c r="E1800" s="1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6" t="s">
        <v>8334</v>
      </c>
      <c r="R1800" t="s">
        <v>8335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16">
        <v>4000</v>
      </c>
      <c r="E1801" s="1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6" t="s">
        <v>8334</v>
      </c>
      <c r="R1801" t="s">
        <v>8335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16">
        <v>46260</v>
      </c>
      <c r="E1802" s="1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6" t="s">
        <v>8334</v>
      </c>
      <c r="R1802" t="s">
        <v>8335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16">
        <v>17000</v>
      </c>
      <c r="E1803" s="1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6" t="s">
        <v>8334</v>
      </c>
      <c r="R1803" t="s">
        <v>8335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16">
        <v>3500</v>
      </c>
      <c r="E1804" s="1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6" t="s">
        <v>8334</v>
      </c>
      <c r="R1804" t="s">
        <v>8335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16">
        <v>17500</v>
      </c>
      <c r="E1805" s="1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6" t="s">
        <v>8334</v>
      </c>
      <c r="R1805" t="s">
        <v>8335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16">
        <v>15500</v>
      </c>
      <c r="E1806" s="1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6" t="s">
        <v>8334</v>
      </c>
      <c r="R1806" t="s">
        <v>8335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16">
        <v>22500</v>
      </c>
      <c r="E1807" s="1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6" t="s">
        <v>8334</v>
      </c>
      <c r="R1807" t="s">
        <v>8335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16">
        <v>20000</v>
      </c>
      <c r="E1808" s="1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6" t="s">
        <v>8334</v>
      </c>
      <c r="R1808" t="s">
        <v>8335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16">
        <v>5000</v>
      </c>
      <c r="E1809" s="1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6" t="s">
        <v>8334</v>
      </c>
      <c r="R1809" t="s">
        <v>8335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16">
        <v>28000</v>
      </c>
      <c r="E1810" s="1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6" t="s">
        <v>8334</v>
      </c>
      <c r="R1810" t="s">
        <v>8335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16">
        <v>3500</v>
      </c>
      <c r="E1811" s="1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6" t="s">
        <v>8334</v>
      </c>
      <c r="R1811" t="s">
        <v>8335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16">
        <v>450</v>
      </c>
      <c r="E1812" s="1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6" t="s">
        <v>8334</v>
      </c>
      <c r="R1812" t="s">
        <v>8335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16">
        <v>54000</v>
      </c>
      <c r="E1813" s="1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6" t="s">
        <v>8334</v>
      </c>
      <c r="R1813" t="s">
        <v>8335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16">
        <v>6500</v>
      </c>
      <c r="E1814" s="1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6" t="s">
        <v>8334</v>
      </c>
      <c r="R1814" t="s">
        <v>8335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16">
        <v>8750</v>
      </c>
      <c r="E1815" s="1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6" t="s">
        <v>8334</v>
      </c>
      <c r="R1815" t="s">
        <v>8335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16">
        <v>12000</v>
      </c>
      <c r="E1816" s="1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6" t="s">
        <v>8334</v>
      </c>
      <c r="R1816" t="s">
        <v>8335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16">
        <v>3000</v>
      </c>
      <c r="E1817" s="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6" t="s">
        <v>8334</v>
      </c>
      <c r="R1817" t="s">
        <v>8335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16">
        <v>25000</v>
      </c>
      <c r="E1818" s="1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6" t="s">
        <v>8334</v>
      </c>
      <c r="R1818" t="s">
        <v>8335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16">
        <v>18000</v>
      </c>
      <c r="E1819" s="1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6" t="s">
        <v>8334</v>
      </c>
      <c r="R1819" t="s">
        <v>8335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16">
        <v>15000</v>
      </c>
      <c r="E1820" s="1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6" t="s">
        <v>8334</v>
      </c>
      <c r="R1820" t="s">
        <v>8335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16">
        <v>1200</v>
      </c>
      <c r="E1821" s="1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6" t="s">
        <v>8334</v>
      </c>
      <c r="R1821" t="s">
        <v>8335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16">
        <v>26000</v>
      </c>
      <c r="E1822" s="1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6" t="s">
        <v>8334</v>
      </c>
      <c r="R1822" t="s">
        <v>8335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16">
        <v>2500</v>
      </c>
      <c r="E1823" s="1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6" t="s">
        <v>8321</v>
      </c>
      <c r="R1823" t="s">
        <v>8322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16">
        <v>300</v>
      </c>
      <c r="E1824" s="1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6" t="s">
        <v>8321</v>
      </c>
      <c r="R1824" t="s">
        <v>8322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16">
        <v>700</v>
      </c>
      <c r="E1825" s="1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6" t="s">
        <v>8321</v>
      </c>
      <c r="R1825" t="s">
        <v>8322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16">
        <v>3000</v>
      </c>
      <c r="E1826" s="1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6" t="s">
        <v>8321</v>
      </c>
      <c r="R1826" t="s">
        <v>8322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16">
        <v>2000</v>
      </c>
      <c r="E1827" s="1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6" t="s">
        <v>8321</v>
      </c>
      <c r="R1827" t="s">
        <v>8322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16">
        <v>2000</v>
      </c>
      <c r="E1828" s="1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6" t="s">
        <v>8321</v>
      </c>
      <c r="R1828" t="s">
        <v>8322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16">
        <v>8000</v>
      </c>
      <c r="E1829" s="1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6" t="s">
        <v>8321</v>
      </c>
      <c r="R1829" t="s">
        <v>8322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16">
        <v>20000</v>
      </c>
      <c r="E1830" s="1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6" t="s">
        <v>8321</v>
      </c>
      <c r="R1830" t="s">
        <v>8322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16">
        <v>1500</v>
      </c>
      <c r="E1831" s="1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6" t="s">
        <v>8321</v>
      </c>
      <c r="R1831" t="s">
        <v>8322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16">
        <v>15000</v>
      </c>
      <c r="E1832" s="1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6" t="s">
        <v>8321</v>
      </c>
      <c r="R1832" t="s">
        <v>8322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16">
        <v>1000</v>
      </c>
      <c r="E1833" s="1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6" t="s">
        <v>8321</v>
      </c>
      <c r="R1833" t="s">
        <v>8322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16">
        <v>350</v>
      </c>
      <c r="E1834" s="1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6" t="s">
        <v>8321</v>
      </c>
      <c r="R1834" t="s">
        <v>8322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16">
        <v>400</v>
      </c>
      <c r="E1835" s="1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6" t="s">
        <v>8321</v>
      </c>
      <c r="R1835" t="s">
        <v>8322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16">
        <v>10000</v>
      </c>
      <c r="E1836" s="1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6" t="s">
        <v>8321</v>
      </c>
      <c r="R1836" t="s">
        <v>8322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16">
        <v>500</v>
      </c>
      <c r="E1837" s="1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6" t="s">
        <v>8321</v>
      </c>
      <c r="R1837" t="s">
        <v>8322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16">
        <v>5000</v>
      </c>
      <c r="E1838" s="1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6" t="s">
        <v>8321</v>
      </c>
      <c r="R1838" t="s">
        <v>8322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16">
        <v>600</v>
      </c>
      <c r="E1839" s="1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6" t="s">
        <v>8321</v>
      </c>
      <c r="R1839" t="s">
        <v>8322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16">
        <v>1000</v>
      </c>
      <c r="E1840" s="1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6" t="s">
        <v>8321</v>
      </c>
      <c r="R1840" t="s">
        <v>8322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16">
        <v>1000</v>
      </c>
      <c r="E1841" s="1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6" t="s">
        <v>8321</v>
      </c>
      <c r="R1841" t="s">
        <v>8322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16">
        <v>900</v>
      </c>
      <c r="E1842" s="1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6" t="s">
        <v>8321</v>
      </c>
      <c r="R1842" t="s">
        <v>8322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16">
        <v>2000</v>
      </c>
      <c r="E1843" s="1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6" t="s">
        <v>8321</v>
      </c>
      <c r="R1843" t="s">
        <v>8322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16">
        <v>2000</v>
      </c>
      <c r="E1844" s="1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6" t="s">
        <v>8321</v>
      </c>
      <c r="R1844" t="s">
        <v>8322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16">
        <v>10000</v>
      </c>
      <c r="E1845" s="1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6" t="s">
        <v>8321</v>
      </c>
      <c r="R1845" t="s">
        <v>8322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16">
        <v>1500</v>
      </c>
      <c r="E1846" s="1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6" t="s">
        <v>8321</v>
      </c>
      <c r="R1846" t="s">
        <v>8322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16">
        <v>1000</v>
      </c>
      <c r="E1847" s="1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6" t="s">
        <v>8321</v>
      </c>
      <c r="R1847" t="s">
        <v>8322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16">
        <v>15000</v>
      </c>
      <c r="E1848" s="1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6" t="s">
        <v>8321</v>
      </c>
      <c r="R1848" t="s">
        <v>8322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16">
        <v>2500</v>
      </c>
      <c r="E1849" s="1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6" t="s">
        <v>8321</v>
      </c>
      <c r="R1849" t="s">
        <v>8322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16">
        <v>3000</v>
      </c>
      <c r="E1850" s="1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6" t="s">
        <v>8321</v>
      </c>
      <c r="R1850" t="s">
        <v>8322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16">
        <v>300</v>
      </c>
      <c r="E1851" s="1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6" t="s">
        <v>8321</v>
      </c>
      <c r="R1851" t="s">
        <v>8322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16">
        <v>9000</v>
      </c>
      <c r="E1852" s="1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6" t="s">
        <v>8321</v>
      </c>
      <c r="R1852" t="s">
        <v>8322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16">
        <v>1300</v>
      </c>
      <c r="E1853" s="1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6" t="s">
        <v>8321</v>
      </c>
      <c r="R1853" t="s">
        <v>8322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16">
        <v>15000</v>
      </c>
      <c r="E1854" s="1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6" t="s">
        <v>8321</v>
      </c>
      <c r="R1854" t="s">
        <v>8322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16">
        <v>800</v>
      </c>
      <c r="E1855" s="1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6" t="s">
        <v>8321</v>
      </c>
      <c r="R1855" t="s">
        <v>8322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16">
        <v>15000</v>
      </c>
      <c r="E1856" s="1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6" t="s">
        <v>8321</v>
      </c>
      <c r="R1856" t="s">
        <v>8322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16">
        <v>8750</v>
      </c>
      <c r="E1857" s="1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6" t="s">
        <v>8321</v>
      </c>
      <c r="R1857" t="s">
        <v>8322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16">
        <v>2000</v>
      </c>
      <c r="E1858" s="1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6" t="s">
        <v>8321</v>
      </c>
      <c r="R1858" t="s">
        <v>8322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16">
        <v>3000</v>
      </c>
      <c r="E1859" s="1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6" t="s">
        <v>8321</v>
      </c>
      <c r="R1859" t="s">
        <v>8322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16">
        <v>5555.55</v>
      </c>
      <c r="E1860" s="1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6" t="s">
        <v>8321</v>
      </c>
      <c r="R1860" t="s">
        <v>8322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16">
        <v>3000</v>
      </c>
      <c r="E1861" s="1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6" t="s">
        <v>8321</v>
      </c>
      <c r="R1861" t="s">
        <v>8322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16">
        <v>750</v>
      </c>
      <c r="E1862" s="1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6" t="s">
        <v>8321</v>
      </c>
      <c r="R1862" t="s">
        <v>8322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16">
        <v>250000</v>
      </c>
      <c r="E1863" s="1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6" t="s">
        <v>8329</v>
      </c>
      <c r="R1863" t="s">
        <v>8331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16">
        <v>18000</v>
      </c>
      <c r="E1864" s="1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6" t="s">
        <v>8329</v>
      </c>
      <c r="R1864" t="s">
        <v>8331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16">
        <v>2500</v>
      </c>
      <c r="E1865" s="1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6" t="s">
        <v>8329</v>
      </c>
      <c r="R1865" t="s">
        <v>8331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16">
        <v>6500</v>
      </c>
      <c r="E1866" s="1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6" t="s">
        <v>8329</v>
      </c>
      <c r="R1866" t="s">
        <v>8331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16">
        <v>110000</v>
      </c>
      <c r="E1867" s="1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6" t="s">
        <v>8329</v>
      </c>
      <c r="R1867" t="s">
        <v>8331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16">
        <v>25000</v>
      </c>
      <c r="E1868" s="1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6" t="s">
        <v>8329</v>
      </c>
      <c r="R1868" t="s">
        <v>8331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16">
        <v>20000</v>
      </c>
      <c r="E1869" s="1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6" t="s">
        <v>8329</v>
      </c>
      <c r="R1869" t="s">
        <v>8331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16">
        <v>25000</v>
      </c>
      <c r="E1870" s="1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6" t="s">
        <v>8329</v>
      </c>
      <c r="R1870" t="s">
        <v>8331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16">
        <v>10000</v>
      </c>
      <c r="E1871" s="1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6" t="s">
        <v>8329</v>
      </c>
      <c r="R1871" t="s">
        <v>8331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16">
        <v>3500</v>
      </c>
      <c r="E1872" s="1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6" t="s">
        <v>8329</v>
      </c>
      <c r="R1872" t="s">
        <v>8331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16">
        <v>6500</v>
      </c>
      <c r="E1873" s="1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6" t="s">
        <v>8329</v>
      </c>
      <c r="R1873" t="s">
        <v>8331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16">
        <v>20000</v>
      </c>
      <c r="E1874" s="1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6" t="s">
        <v>8329</v>
      </c>
      <c r="R1874" t="s">
        <v>8331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16">
        <v>8000</v>
      </c>
      <c r="E1875" s="1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6" t="s">
        <v>8329</v>
      </c>
      <c r="R1875" t="s">
        <v>8331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16">
        <v>160000</v>
      </c>
      <c r="E1876" s="1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6" t="s">
        <v>8329</v>
      </c>
      <c r="R1876" t="s">
        <v>8331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16">
        <v>10000</v>
      </c>
      <c r="E1877" s="1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6" t="s">
        <v>8329</v>
      </c>
      <c r="R1877" t="s">
        <v>8331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16">
        <v>280</v>
      </c>
      <c r="E1878" s="1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6" t="s">
        <v>8329</v>
      </c>
      <c r="R1878" t="s">
        <v>8331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16">
        <v>60</v>
      </c>
      <c r="E1879" s="1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6" t="s">
        <v>8329</v>
      </c>
      <c r="R1879" t="s">
        <v>8331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16">
        <v>8000</v>
      </c>
      <c r="E1880" s="1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6" t="s">
        <v>8329</v>
      </c>
      <c r="R1880" t="s">
        <v>8331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16">
        <v>5000</v>
      </c>
      <c r="E1881" s="1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6" t="s">
        <v>8329</v>
      </c>
      <c r="R1881" t="s">
        <v>8331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16">
        <v>5000</v>
      </c>
      <c r="E1882" s="1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6" t="s">
        <v>8329</v>
      </c>
      <c r="R1882" t="s">
        <v>8331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16">
        <v>2000</v>
      </c>
      <c r="E1883" s="1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6" t="s">
        <v>8321</v>
      </c>
      <c r="R1883" t="s">
        <v>8325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16">
        <v>3350</v>
      </c>
      <c r="E1884" s="1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6" t="s">
        <v>8321</v>
      </c>
      <c r="R1884" t="s">
        <v>8325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16">
        <v>999</v>
      </c>
      <c r="E1885" s="1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6" t="s">
        <v>8321</v>
      </c>
      <c r="R1885" t="s">
        <v>8325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16">
        <v>1000</v>
      </c>
      <c r="E1886" s="1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6" t="s">
        <v>8321</v>
      </c>
      <c r="R1886" t="s">
        <v>8325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16">
        <v>4575</v>
      </c>
      <c r="E1887" s="1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6" t="s">
        <v>8321</v>
      </c>
      <c r="R1887" t="s">
        <v>8325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16">
        <v>1200</v>
      </c>
      <c r="E1888" s="1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6" t="s">
        <v>8321</v>
      </c>
      <c r="R1888" t="s">
        <v>8325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16">
        <v>3000</v>
      </c>
      <c r="E1889" s="1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6" t="s">
        <v>8321</v>
      </c>
      <c r="R1889" t="s">
        <v>8325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16">
        <v>2500</v>
      </c>
      <c r="E1890" s="1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6" t="s">
        <v>8321</v>
      </c>
      <c r="R1890" t="s">
        <v>8325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16">
        <v>2000</v>
      </c>
      <c r="E1891" s="1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6" t="s">
        <v>8321</v>
      </c>
      <c r="R1891" t="s">
        <v>8325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16">
        <v>12000</v>
      </c>
      <c r="E1892" s="1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6" t="s">
        <v>8321</v>
      </c>
      <c r="R1892" t="s">
        <v>8325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16">
        <v>10000</v>
      </c>
      <c r="E1893" s="1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6" t="s">
        <v>8321</v>
      </c>
      <c r="R1893" t="s">
        <v>8325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16">
        <v>500</v>
      </c>
      <c r="E1894" s="1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6" t="s">
        <v>8321</v>
      </c>
      <c r="R1894" t="s">
        <v>8325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16">
        <v>2500</v>
      </c>
      <c r="E1895" s="1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6" t="s">
        <v>8321</v>
      </c>
      <c r="R1895" t="s">
        <v>8325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16">
        <v>1000</v>
      </c>
      <c r="E1896" s="1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6" t="s">
        <v>8321</v>
      </c>
      <c r="R1896" t="s">
        <v>8325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16">
        <v>9072</v>
      </c>
      <c r="E1897" s="1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6" t="s">
        <v>8321</v>
      </c>
      <c r="R1897" t="s">
        <v>8325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16">
        <v>451</v>
      </c>
      <c r="E1898" s="1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6" t="s">
        <v>8321</v>
      </c>
      <c r="R1898" t="s">
        <v>8325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16">
        <v>6350</v>
      </c>
      <c r="E1899" s="1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6" t="s">
        <v>8321</v>
      </c>
      <c r="R1899" t="s">
        <v>8325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16">
        <v>1000</v>
      </c>
      <c r="E1900" s="1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6" t="s">
        <v>8321</v>
      </c>
      <c r="R1900" t="s">
        <v>8325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16">
        <v>900</v>
      </c>
      <c r="E1901" s="1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6" t="s">
        <v>8321</v>
      </c>
      <c r="R1901" t="s">
        <v>8325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16">
        <v>2500</v>
      </c>
      <c r="E1902" s="1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6" t="s">
        <v>8321</v>
      </c>
      <c r="R1902" t="s">
        <v>8325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16">
        <v>99000</v>
      </c>
      <c r="E1903" s="1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6" t="s">
        <v>8315</v>
      </c>
      <c r="R1903" t="s">
        <v>8344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16">
        <v>1000</v>
      </c>
      <c r="E1904" s="1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6" t="s">
        <v>8315</v>
      </c>
      <c r="R1904" t="s">
        <v>8344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16">
        <v>3000</v>
      </c>
      <c r="E1905" s="1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6" t="s">
        <v>8315</v>
      </c>
      <c r="R1905" t="s">
        <v>8344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16">
        <v>50000</v>
      </c>
      <c r="E1906" s="1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6" t="s">
        <v>8315</v>
      </c>
      <c r="R1906" t="s">
        <v>8344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16">
        <v>25000</v>
      </c>
      <c r="E1907" s="1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6" t="s">
        <v>8315</v>
      </c>
      <c r="R1907" t="s">
        <v>8344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16">
        <v>50000</v>
      </c>
      <c r="E1908" s="1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6" t="s">
        <v>8315</v>
      </c>
      <c r="R1908" t="s">
        <v>8344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16">
        <v>30000</v>
      </c>
      <c r="E1909" s="1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6" t="s">
        <v>8315</v>
      </c>
      <c r="R1909" t="s">
        <v>8344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16">
        <v>25000</v>
      </c>
      <c r="E1910" s="1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6" t="s">
        <v>8315</v>
      </c>
      <c r="R1910" t="s">
        <v>8344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16">
        <v>35000</v>
      </c>
      <c r="E1911" s="1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6" t="s">
        <v>8315</v>
      </c>
      <c r="R1911" t="s">
        <v>8344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16">
        <v>85000</v>
      </c>
      <c r="E1912" s="1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6" t="s">
        <v>8315</v>
      </c>
      <c r="R1912" t="s">
        <v>8344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16">
        <v>42500</v>
      </c>
      <c r="E1913" s="1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6" t="s">
        <v>8315</v>
      </c>
      <c r="R1913" t="s">
        <v>8344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16">
        <v>5000</v>
      </c>
      <c r="E1914" s="1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6" t="s">
        <v>8315</v>
      </c>
      <c r="R1914" t="s">
        <v>8344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16">
        <v>48000</v>
      </c>
      <c r="E1915" s="1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6" t="s">
        <v>8315</v>
      </c>
      <c r="R1915" t="s">
        <v>8344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16">
        <v>666</v>
      </c>
      <c r="E1916" s="1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6" t="s">
        <v>8315</v>
      </c>
      <c r="R1916" t="s">
        <v>8344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16">
        <v>500</v>
      </c>
      <c r="E1917" s="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6" t="s">
        <v>8315</v>
      </c>
      <c r="R1917" t="s">
        <v>8344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16">
        <v>20000</v>
      </c>
      <c r="E1918" s="1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6" t="s">
        <v>8315</v>
      </c>
      <c r="R1918" t="s">
        <v>8344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16">
        <v>390000</v>
      </c>
      <c r="E1919" s="1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6" t="s">
        <v>8315</v>
      </c>
      <c r="R1919" t="s">
        <v>8344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16">
        <v>25000</v>
      </c>
      <c r="E1920" s="1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6" t="s">
        <v>8315</v>
      </c>
      <c r="R1920" t="s">
        <v>8344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16">
        <v>500</v>
      </c>
      <c r="E1921" s="1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6" t="s">
        <v>8315</v>
      </c>
      <c r="R1921" t="s">
        <v>8344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16">
        <v>10000</v>
      </c>
      <c r="E1922" s="1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6" t="s">
        <v>8315</v>
      </c>
      <c r="R1922" t="s">
        <v>8344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16">
        <v>1500</v>
      </c>
      <c r="E1923" s="1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6" t="s">
        <v>8321</v>
      </c>
      <c r="R1923" t="s">
        <v>8325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16">
        <v>2000</v>
      </c>
      <c r="E1924" s="1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6" t="s">
        <v>8321</v>
      </c>
      <c r="R1924" t="s">
        <v>8325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16">
        <v>125</v>
      </c>
      <c r="E1925" s="1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6" t="s">
        <v>8321</v>
      </c>
      <c r="R1925" t="s">
        <v>8325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16">
        <v>3000</v>
      </c>
      <c r="E1926" s="1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6" t="s">
        <v>8321</v>
      </c>
      <c r="R1926" t="s">
        <v>8325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16">
        <v>1500</v>
      </c>
      <c r="E1927" s="1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6" t="s">
        <v>8321</v>
      </c>
      <c r="R1927" t="s">
        <v>8325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16">
        <v>1500</v>
      </c>
      <c r="E1928" s="1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6" t="s">
        <v>8321</v>
      </c>
      <c r="R1928" t="s">
        <v>8325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16">
        <v>600</v>
      </c>
      <c r="E1929" s="1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6" t="s">
        <v>8321</v>
      </c>
      <c r="R1929" t="s">
        <v>8325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16">
        <v>2550</v>
      </c>
      <c r="E1930" s="1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6" t="s">
        <v>8321</v>
      </c>
      <c r="R1930" t="s">
        <v>8325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16">
        <v>3200</v>
      </c>
      <c r="E1931" s="1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6" t="s">
        <v>8321</v>
      </c>
      <c r="R1931" t="s">
        <v>8325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16">
        <v>1000</v>
      </c>
      <c r="E1932" s="1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6" t="s">
        <v>8321</v>
      </c>
      <c r="R1932" t="s">
        <v>8325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16">
        <v>2000</v>
      </c>
      <c r="E1933" s="1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6" t="s">
        <v>8321</v>
      </c>
      <c r="R1933" t="s">
        <v>8325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16">
        <v>5250</v>
      </c>
      <c r="E1934" s="1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6" t="s">
        <v>8321</v>
      </c>
      <c r="R1934" t="s">
        <v>8325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16">
        <v>6000</v>
      </c>
      <c r="E1935" s="1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6" t="s">
        <v>8321</v>
      </c>
      <c r="R1935" t="s">
        <v>8325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16">
        <v>5000</v>
      </c>
      <c r="E1936" s="1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6" t="s">
        <v>8321</v>
      </c>
      <c r="R1936" t="s">
        <v>8325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16">
        <v>2500</v>
      </c>
      <c r="E1937" s="1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6" t="s">
        <v>8321</v>
      </c>
      <c r="R1937" t="s">
        <v>8325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16">
        <v>7500</v>
      </c>
      <c r="E1938" s="1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6" t="s">
        <v>8321</v>
      </c>
      <c r="R1938" t="s">
        <v>8325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16">
        <v>600</v>
      </c>
      <c r="E1939" s="1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6" t="s">
        <v>8321</v>
      </c>
      <c r="R1939" t="s">
        <v>8325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16">
        <v>15000</v>
      </c>
      <c r="E1940" s="1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6" t="s">
        <v>8321</v>
      </c>
      <c r="R1940" t="s">
        <v>8325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16">
        <v>10000</v>
      </c>
      <c r="E1941" s="1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6" t="s">
        <v>8321</v>
      </c>
      <c r="R1941" t="s">
        <v>8325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16">
        <v>650</v>
      </c>
      <c r="E1942" s="1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6" t="s">
        <v>8321</v>
      </c>
      <c r="R1942" t="s">
        <v>8325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16">
        <v>250000</v>
      </c>
      <c r="E1943" s="1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6" t="s">
        <v>8315</v>
      </c>
      <c r="R1943" t="s">
        <v>8345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16">
        <v>6000</v>
      </c>
      <c r="E1944" s="1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6" t="s">
        <v>8315</v>
      </c>
      <c r="R1944" t="s">
        <v>8345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16">
        <v>10000</v>
      </c>
      <c r="E1945" s="1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6" t="s">
        <v>8315</v>
      </c>
      <c r="R1945" t="s">
        <v>8345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16">
        <v>40000</v>
      </c>
      <c r="E1946" s="1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6" t="s">
        <v>8315</v>
      </c>
      <c r="R1946" t="s">
        <v>8345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16">
        <v>100000</v>
      </c>
      <c r="E1947" s="1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6" t="s">
        <v>8315</v>
      </c>
      <c r="R1947" t="s">
        <v>8345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16">
        <v>7500</v>
      </c>
      <c r="E1948" s="1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6" t="s">
        <v>8315</v>
      </c>
      <c r="R1948" t="s">
        <v>8345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16">
        <v>800</v>
      </c>
      <c r="E1949" s="1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6" t="s">
        <v>8315</v>
      </c>
      <c r="R1949" t="s">
        <v>8345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16">
        <v>100000</v>
      </c>
      <c r="E1950" s="1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6" t="s">
        <v>8315</v>
      </c>
      <c r="R1950" t="s">
        <v>8345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16">
        <v>50000</v>
      </c>
      <c r="E1951" s="1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6" t="s">
        <v>8315</v>
      </c>
      <c r="R1951" t="s">
        <v>8345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16">
        <v>48000</v>
      </c>
      <c r="E1952" s="1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6" t="s">
        <v>8315</v>
      </c>
      <c r="R1952" t="s">
        <v>8345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16">
        <v>50000</v>
      </c>
      <c r="E1953" s="1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6" t="s">
        <v>8315</v>
      </c>
      <c r="R1953" t="s">
        <v>8345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16">
        <v>35000</v>
      </c>
      <c r="E1954" s="1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6" t="s">
        <v>8315</v>
      </c>
      <c r="R1954" t="s">
        <v>8345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16">
        <v>15000</v>
      </c>
      <c r="E1955" s="1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6" t="s">
        <v>8315</v>
      </c>
      <c r="R1955" t="s">
        <v>8345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16">
        <v>50000</v>
      </c>
      <c r="E1956" s="1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6" t="s">
        <v>8315</v>
      </c>
      <c r="R1956" t="s">
        <v>8345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16">
        <v>42000</v>
      </c>
      <c r="E1957" s="1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6" t="s">
        <v>8315</v>
      </c>
      <c r="R1957" t="s">
        <v>8345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16">
        <v>60000</v>
      </c>
      <c r="E1958" s="1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6" t="s">
        <v>8315</v>
      </c>
      <c r="R1958" t="s">
        <v>8345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16">
        <v>30000</v>
      </c>
      <c r="E1959" s="1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6" t="s">
        <v>8315</v>
      </c>
      <c r="R1959" t="s">
        <v>8345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16">
        <v>7000</v>
      </c>
      <c r="E1960" s="1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6" t="s">
        <v>8315</v>
      </c>
      <c r="R1960" t="s">
        <v>8345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16">
        <v>10000</v>
      </c>
      <c r="E1961" s="1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6" t="s">
        <v>8315</v>
      </c>
      <c r="R1961" t="s">
        <v>8345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16">
        <v>70000</v>
      </c>
      <c r="E1962" s="1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6" t="s">
        <v>8315</v>
      </c>
      <c r="R1962" t="s">
        <v>8345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16">
        <v>10000</v>
      </c>
      <c r="E1963" s="1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6" t="s">
        <v>8315</v>
      </c>
      <c r="R1963" t="s">
        <v>8345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16">
        <v>10000</v>
      </c>
      <c r="E1964" s="1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6" t="s">
        <v>8315</v>
      </c>
      <c r="R1964" t="s">
        <v>8345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16">
        <v>19000</v>
      </c>
      <c r="E1965" s="1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6" t="s">
        <v>8315</v>
      </c>
      <c r="R1965" t="s">
        <v>8345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16">
        <v>89200</v>
      </c>
      <c r="E1966" s="1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6" t="s">
        <v>8315</v>
      </c>
      <c r="R1966" t="s">
        <v>8345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16">
        <v>5000</v>
      </c>
      <c r="E1967" s="1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6" t="s">
        <v>8315</v>
      </c>
      <c r="R1967" t="s">
        <v>8345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16">
        <v>100000</v>
      </c>
      <c r="E1968" s="1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6" t="s">
        <v>8315</v>
      </c>
      <c r="R1968" t="s">
        <v>8345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16">
        <v>20000</v>
      </c>
      <c r="E1969" s="1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6" t="s">
        <v>8315</v>
      </c>
      <c r="R1969" t="s">
        <v>8345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16">
        <v>50000</v>
      </c>
      <c r="E1970" s="1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6" t="s">
        <v>8315</v>
      </c>
      <c r="R1970" t="s">
        <v>8345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16">
        <v>20000</v>
      </c>
      <c r="E1971" s="1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6" t="s">
        <v>8315</v>
      </c>
      <c r="R1971" t="s">
        <v>8345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16">
        <v>5000</v>
      </c>
      <c r="E1972" s="1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6" t="s">
        <v>8315</v>
      </c>
      <c r="R1972" t="s">
        <v>8345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16">
        <v>400000</v>
      </c>
      <c r="E1973" s="1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6" t="s">
        <v>8315</v>
      </c>
      <c r="R1973" t="s">
        <v>8345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16">
        <v>2500</v>
      </c>
      <c r="E1974" s="1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6" t="s">
        <v>8315</v>
      </c>
      <c r="R1974" t="s">
        <v>8345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16">
        <v>198000</v>
      </c>
      <c r="E1975" s="1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6" t="s">
        <v>8315</v>
      </c>
      <c r="R1975" t="s">
        <v>8345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16">
        <v>20000</v>
      </c>
      <c r="E1976" s="1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6" t="s">
        <v>8315</v>
      </c>
      <c r="R1976" t="s">
        <v>8345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16">
        <v>16000</v>
      </c>
      <c r="E1977" s="1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6" t="s">
        <v>8315</v>
      </c>
      <c r="R1977" t="s">
        <v>8345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16">
        <v>4000</v>
      </c>
      <c r="E1978" s="1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6" t="s">
        <v>8315</v>
      </c>
      <c r="R1978" t="s">
        <v>8345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16">
        <v>50000</v>
      </c>
      <c r="E1979" s="1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6" t="s">
        <v>8315</v>
      </c>
      <c r="R1979" t="s">
        <v>8345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16">
        <v>50000</v>
      </c>
      <c r="E1980" s="1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6" t="s">
        <v>8315</v>
      </c>
      <c r="R1980" t="s">
        <v>8345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16">
        <v>200000</v>
      </c>
      <c r="E1981" s="1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6" t="s">
        <v>8315</v>
      </c>
      <c r="R1981" t="s">
        <v>8345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16">
        <v>50000</v>
      </c>
      <c r="E1982" s="1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6" t="s">
        <v>8315</v>
      </c>
      <c r="R1982" t="s">
        <v>8345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16">
        <v>7500</v>
      </c>
      <c r="E1983" s="1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6" t="s">
        <v>8334</v>
      </c>
      <c r="R1983" t="s">
        <v>8346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16">
        <v>180000</v>
      </c>
      <c r="E1984" s="1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6" t="s">
        <v>8334</v>
      </c>
      <c r="R1984" t="s">
        <v>8346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16">
        <v>33000</v>
      </c>
      <c r="E1985" s="1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6" t="s">
        <v>8334</v>
      </c>
      <c r="R1985" t="s">
        <v>8346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16">
        <v>15000</v>
      </c>
      <c r="E1986" s="1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6" t="s">
        <v>8334</v>
      </c>
      <c r="R1986" t="s">
        <v>8346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16">
        <v>1600</v>
      </c>
      <c r="E1987" s="1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6" t="s">
        <v>8334</v>
      </c>
      <c r="R1987" t="s">
        <v>8346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16">
        <v>2000</v>
      </c>
      <c r="E1988" s="1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6" t="s">
        <v>8334</v>
      </c>
      <c r="R1988" t="s">
        <v>8346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16">
        <v>5500</v>
      </c>
      <c r="E1989" s="1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6" t="s">
        <v>8334</v>
      </c>
      <c r="R1989" t="s">
        <v>8346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16">
        <v>6000</v>
      </c>
      <c r="E1990" s="1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6" t="s">
        <v>8334</v>
      </c>
      <c r="R1990" t="s">
        <v>8346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16">
        <v>5000</v>
      </c>
      <c r="E1991" s="1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6" t="s">
        <v>8334</v>
      </c>
      <c r="R1991" t="s">
        <v>8346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16">
        <v>3000</v>
      </c>
      <c r="E1992" s="1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6" t="s">
        <v>8334</v>
      </c>
      <c r="R1992" t="s">
        <v>8346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16">
        <v>2000</v>
      </c>
      <c r="E1993" s="1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6" t="s">
        <v>8334</v>
      </c>
      <c r="R1993" t="s">
        <v>8346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16">
        <v>1500</v>
      </c>
      <c r="E1994" s="1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6" t="s">
        <v>8334</v>
      </c>
      <c r="R1994" t="s">
        <v>8346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16">
        <v>2000</v>
      </c>
      <c r="E1995" s="1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6" t="s">
        <v>8334</v>
      </c>
      <c r="R1995" t="s">
        <v>8346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16">
        <v>3200</v>
      </c>
      <c r="E1996" s="1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6" t="s">
        <v>8334</v>
      </c>
      <c r="R1996" t="s">
        <v>8346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16">
        <v>1000</v>
      </c>
      <c r="E1997" s="1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6" t="s">
        <v>8334</v>
      </c>
      <c r="R1997" t="s">
        <v>8346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16">
        <v>133800</v>
      </c>
      <c r="E1998" s="1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6" t="s">
        <v>8334</v>
      </c>
      <c r="R1998" t="s">
        <v>8346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16">
        <v>6500</v>
      </c>
      <c r="E1999" s="1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6" t="s">
        <v>8334</v>
      </c>
      <c r="R1999" t="s">
        <v>8346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16">
        <v>2500</v>
      </c>
      <c r="E2000" s="1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6" t="s">
        <v>8334</v>
      </c>
      <c r="R2000" t="s">
        <v>8346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16">
        <v>31000</v>
      </c>
      <c r="E2001" s="1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6" t="s">
        <v>8334</v>
      </c>
      <c r="R2001" t="s">
        <v>8346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16">
        <v>5000</v>
      </c>
      <c r="E2002" s="1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6" t="s">
        <v>8334</v>
      </c>
      <c r="R2002" t="s">
        <v>8346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16">
        <v>55000</v>
      </c>
      <c r="E2003" s="1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6" t="s">
        <v>8315</v>
      </c>
      <c r="R2003" t="s">
        <v>8345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16">
        <v>50000</v>
      </c>
      <c r="E2004" s="1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6" t="s">
        <v>8315</v>
      </c>
      <c r="R2004" t="s">
        <v>8345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16">
        <v>500</v>
      </c>
      <c r="E2005" s="1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6" t="s">
        <v>8315</v>
      </c>
      <c r="R2005" t="s">
        <v>8345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16">
        <v>50000</v>
      </c>
      <c r="E2006" s="1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6" t="s">
        <v>8315</v>
      </c>
      <c r="R2006" t="s">
        <v>8345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16">
        <v>30000</v>
      </c>
      <c r="E2007" s="1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6" t="s">
        <v>8315</v>
      </c>
      <c r="R2007" t="s">
        <v>8345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16">
        <v>50000</v>
      </c>
      <c r="E2008" s="1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6" t="s">
        <v>8315</v>
      </c>
      <c r="R2008" t="s">
        <v>8345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16">
        <v>10000</v>
      </c>
      <c r="E2009" s="1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6" t="s">
        <v>8315</v>
      </c>
      <c r="R2009" t="s">
        <v>8345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16">
        <v>1570.79</v>
      </c>
      <c r="E2010" s="1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6" t="s">
        <v>8315</v>
      </c>
      <c r="R2010" t="s">
        <v>8345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16">
        <v>50000</v>
      </c>
      <c r="E2011" s="1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6" t="s">
        <v>8315</v>
      </c>
      <c r="R2011" t="s">
        <v>8345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16">
        <v>30000</v>
      </c>
      <c r="E2012" s="1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6" t="s">
        <v>8315</v>
      </c>
      <c r="R2012" t="s">
        <v>8345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16">
        <v>50000</v>
      </c>
      <c r="E2013" s="1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6" t="s">
        <v>8315</v>
      </c>
      <c r="R2013" t="s">
        <v>8345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16">
        <v>5000</v>
      </c>
      <c r="E2014" s="1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6" t="s">
        <v>8315</v>
      </c>
      <c r="R2014" t="s">
        <v>8345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16">
        <v>160000</v>
      </c>
      <c r="E2015" s="1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6" t="s">
        <v>8315</v>
      </c>
      <c r="R2015" t="s">
        <v>8345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16">
        <v>30000</v>
      </c>
      <c r="E2016" s="1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6" t="s">
        <v>8315</v>
      </c>
      <c r="R2016" t="s">
        <v>8345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16">
        <v>7200</v>
      </c>
      <c r="E2017" s="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6" t="s">
        <v>8315</v>
      </c>
      <c r="R2017" t="s">
        <v>8345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16">
        <v>10000</v>
      </c>
      <c r="E2018" s="1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6" t="s">
        <v>8315</v>
      </c>
      <c r="R2018" t="s">
        <v>8345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16">
        <v>25000</v>
      </c>
      <c r="E2019" s="1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6" t="s">
        <v>8315</v>
      </c>
      <c r="R2019" t="s">
        <v>8345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16">
        <v>65000</v>
      </c>
      <c r="E2020" s="1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6" t="s">
        <v>8315</v>
      </c>
      <c r="R2020" t="s">
        <v>8345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16">
        <v>40000</v>
      </c>
      <c r="E2021" s="1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6" t="s">
        <v>8315</v>
      </c>
      <c r="R2021" t="s">
        <v>8345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16">
        <v>1500</v>
      </c>
      <c r="E2022" s="1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6" t="s">
        <v>8315</v>
      </c>
      <c r="R2022" t="s">
        <v>8345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16">
        <v>5000</v>
      </c>
      <c r="E2023" s="1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6" t="s">
        <v>8315</v>
      </c>
      <c r="R2023" t="s">
        <v>8345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16">
        <v>100000</v>
      </c>
      <c r="E2024" s="1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6" t="s">
        <v>8315</v>
      </c>
      <c r="R2024" t="s">
        <v>8345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16">
        <v>100000</v>
      </c>
      <c r="E2025" s="1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6" t="s">
        <v>8315</v>
      </c>
      <c r="R2025" t="s">
        <v>8345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16">
        <v>4000</v>
      </c>
      <c r="E2026" s="1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6" t="s">
        <v>8315</v>
      </c>
      <c r="R2026" t="s">
        <v>8345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16">
        <v>80000</v>
      </c>
      <c r="E2027" s="1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6" t="s">
        <v>8315</v>
      </c>
      <c r="R2027" t="s">
        <v>8345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16">
        <v>25000</v>
      </c>
      <c r="E2028" s="1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6" t="s">
        <v>8315</v>
      </c>
      <c r="R2028" t="s">
        <v>8345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16">
        <v>100000</v>
      </c>
      <c r="E2029" s="1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6" t="s">
        <v>8315</v>
      </c>
      <c r="R2029" t="s">
        <v>8345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16">
        <v>3000</v>
      </c>
      <c r="E2030" s="1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6" t="s">
        <v>8315</v>
      </c>
      <c r="R2030" t="s">
        <v>8345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16">
        <v>2500</v>
      </c>
      <c r="E2031" s="1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6" t="s">
        <v>8315</v>
      </c>
      <c r="R2031" t="s">
        <v>8345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16">
        <v>32768</v>
      </c>
      <c r="E2032" s="1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6" t="s">
        <v>8315</v>
      </c>
      <c r="R2032" t="s">
        <v>8345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16">
        <v>50000</v>
      </c>
      <c r="E2033" s="1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6" t="s">
        <v>8315</v>
      </c>
      <c r="R2033" t="s">
        <v>8345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16">
        <v>25000</v>
      </c>
      <c r="E2034" s="1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6" t="s">
        <v>8315</v>
      </c>
      <c r="R2034" t="s">
        <v>8345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16">
        <v>25000</v>
      </c>
      <c r="E2035" s="1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6" t="s">
        <v>8315</v>
      </c>
      <c r="R2035" t="s">
        <v>8345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16">
        <v>78000</v>
      </c>
      <c r="E2036" s="1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6" t="s">
        <v>8315</v>
      </c>
      <c r="R2036" t="s">
        <v>8345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16">
        <v>80000</v>
      </c>
      <c r="E2037" s="1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6" t="s">
        <v>8315</v>
      </c>
      <c r="R2037" t="s">
        <v>8345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16">
        <v>30000</v>
      </c>
      <c r="E2038" s="1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6" t="s">
        <v>8315</v>
      </c>
      <c r="R2038" t="s">
        <v>8345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16">
        <v>10000</v>
      </c>
      <c r="E2039" s="1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6" t="s">
        <v>8315</v>
      </c>
      <c r="R2039" t="s">
        <v>8345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16">
        <v>8000</v>
      </c>
      <c r="E2040" s="1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6" t="s">
        <v>8315</v>
      </c>
      <c r="R2040" t="s">
        <v>8345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16">
        <v>125000</v>
      </c>
      <c r="E2041" s="1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6" t="s">
        <v>8315</v>
      </c>
      <c r="R2041" t="s">
        <v>8345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16">
        <v>3000</v>
      </c>
      <c r="E2042" s="1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6" t="s">
        <v>8315</v>
      </c>
      <c r="R2042" t="s">
        <v>8345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16">
        <v>9500</v>
      </c>
      <c r="E2043" s="1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6" t="s">
        <v>8315</v>
      </c>
      <c r="R2043" t="s">
        <v>8345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16">
        <v>10000</v>
      </c>
      <c r="E2044" s="1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6" t="s">
        <v>8315</v>
      </c>
      <c r="R2044" t="s">
        <v>8345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16">
        <v>1385</v>
      </c>
      <c r="E2045" s="1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6" t="s">
        <v>8315</v>
      </c>
      <c r="R2045" t="s">
        <v>8345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16">
        <v>15000</v>
      </c>
      <c r="E2046" s="1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6" t="s">
        <v>8315</v>
      </c>
      <c r="R2046" t="s">
        <v>8345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16">
        <v>4900</v>
      </c>
      <c r="E2047" s="1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6" t="s">
        <v>8315</v>
      </c>
      <c r="R2047" t="s">
        <v>8345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16">
        <v>10000</v>
      </c>
      <c r="E2048" s="1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6" t="s">
        <v>8315</v>
      </c>
      <c r="R2048" t="s">
        <v>8345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16">
        <v>98000</v>
      </c>
      <c r="E2049" s="1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6" t="s">
        <v>8315</v>
      </c>
      <c r="R2049" t="s">
        <v>8345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16">
        <v>85000</v>
      </c>
      <c r="E2050" s="1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6" t="s">
        <v>8315</v>
      </c>
      <c r="R2050" t="s">
        <v>8345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16">
        <v>50000</v>
      </c>
      <c r="E2051" s="1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6" t="s">
        <v>8315</v>
      </c>
      <c r="R2051" t="s">
        <v>8345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16">
        <v>10000</v>
      </c>
      <c r="E2052" s="1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6" t="s">
        <v>8315</v>
      </c>
      <c r="R2052" t="s">
        <v>8345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16">
        <v>8000</v>
      </c>
      <c r="E2053" s="1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6" t="s">
        <v>8315</v>
      </c>
      <c r="R2053" t="s">
        <v>8345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16">
        <v>50000</v>
      </c>
      <c r="E2054" s="1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6" t="s">
        <v>8315</v>
      </c>
      <c r="R2054" t="s">
        <v>8345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16">
        <v>5000</v>
      </c>
      <c r="E2055" s="1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6" t="s">
        <v>8315</v>
      </c>
      <c r="R2055" t="s">
        <v>8345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16">
        <v>35000</v>
      </c>
      <c r="E2056" s="1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6" t="s">
        <v>8315</v>
      </c>
      <c r="R2056" t="s">
        <v>8345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16">
        <v>6000</v>
      </c>
      <c r="E2057" s="1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6" t="s">
        <v>8315</v>
      </c>
      <c r="R2057" t="s">
        <v>8345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16">
        <v>50000</v>
      </c>
      <c r="E2058" s="1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6" t="s">
        <v>8315</v>
      </c>
      <c r="R2058" t="s">
        <v>8345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16">
        <v>15000</v>
      </c>
      <c r="E2059" s="1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6" t="s">
        <v>8315</v>
      </c>
      <c r="R2059" t="s">
        <v>8345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16">
        <v>2560</v>
      </c>
      <c r="E2060" s="1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6" t="s">
        <v>8315</v>
      </c>
      <c r="R2060" t="s">
        <v>8345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16">
        <v>30000</v>
      </c>
      <c r="E2061" s="1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6" t="s">
        <v>8315</v>
      </c>
      <c r="R2061" t="s">
        <v>8345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16">
        <v>25000</v>
      </c>
      <c r="E2062" s="1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6" t="s">
        <v>8315</v>
      </c>
      <c r="R2062" t="s">
        <v>8345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16">
        <v>5000</v>
      </c>
      <c r="E2063" s="1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6" t="s">
        <v>8315</v>
      </c>
      <c r="R2063" t="s">
        <v>8345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16">
        <v>100000</v>
      </c>
      <c r="E2064" s="1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6" t="s">
        <v>8315</v>
      </c>
      <c r="R2064" t="s">
        <v>8345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16">
        <v>4000</v>
      </c>
      <c r="E2065" s="1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6" t="s">
        <v>8315</v>
      </c>
      <c r="R2065" t="s">
        <v>8345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16">
        <v>261962</v>
      </c>
      <c r="E2066" s="1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6" t="s">
        <v>8315</v>
      </c>
      <c r="R2066" t="s">
        <v>8345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16">
        <v>40000</v>
      </c>
      <c r="E2067" s="1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6" t="s">
        <v>8315</v>
      </c>
      <c r="R2067" t="s">
        <v>8345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16">
        <v>2000</v>
      </c>
      <c r="E2068" s="1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6" t="s">
        <v>8315</v>
      </c>
      <c r="R2068" t="s">
        <v>8345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16">
        <v>495</v>
      </c>
      <c r="E2069" s="1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6" t="s">
        <v>8315</v>
      </c>
      <c r="R2069" t="s">
        <v>8345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16">
        <v>25000</v>
      </c>
      <c r="E2070" s="1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6" t="s">
        <v>8315</v>
      </c>
      <c r="R2070" t="s">
        <v>8345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16">
        <v>50000</v>
      </c>
      <c r="E2071" s="1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6" t="s">
        <v>8315</v>
      </c>
      <c r="R2071" t="s">
        <v>8345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16">
        <v>125000</v>
      </c>
      <c r="E2072" s="1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6" t="s">
        <v>8315</v>
      </c>
      <c r="R2072" t="s">
        <v>8345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16">
        <v>20000</v>
      </c>
      <c r="E2073" s="1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6" t="s">
        <v>8315</v>
      </c>
      <c r="R2073" t="s">
        <v>8345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16">
        <v>71500</v>
      </c>
      <c r="E2074" s="1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6" t="s">
        <v>8315</v>
      </c>
      <c r="R2074" t="s">
        <v>8345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16">
        <v>100000</v>
      </c>
      <c r="E2075" s="1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6" t="s">
        <v>8315</v>
      </c>
      <c r="R2075" t="s">
        <v>8345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16">
        <v>600</v>
      </c>
      <c r="E2076" s="1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6" t="s">
        <v>8315</v>
      </c>
      <c r="R2076" t="s">
        <v>8345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16">
        <v>9999</v>
      </c>
      <c r="E2077" s="1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6" t="s">
        <v>8315</v>
      </c>
      <c r="R2077" t="s">
        <v>8345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16">
        <v>179000</v>
      </c>
      <c r="E2078" s="1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6" t="s">
        <v>8315</v>
      </c>
      <c r="R2078" t="s">
        <v>8345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16">
        <v>50000</v>
      </c>
      <c r="E2079" s="1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6" t="s">
        <v>8315</v>
      </c>
      <c r="R2079" t="s">
        <v>8345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16">
        <v>20000</v>
      </c>
      <c r="E2080" s="1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6" t="s">
        <v>8315</v>
      </c>
      <c r="R2080" t="s">
        <v>8345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16">
        <v>10000</v>
      </c>
      <c r="E2081" s="1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6" t="s">
        <v>8315</v>
      </c>
      <c r="R2081" t="s">
        <v>8345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16">
        <v>1000</v>
      </c>
      <c r="E2082" s="1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6" t="s">
        <v>8315</v>
      </c>
      <c r="R2082" t="s">
        <v>8345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16">
        <v>3500</v>
      </c>
      <c r="E2083" s="1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6" t="s">
        <v>8321</v>
      </c>
      <c r="R2083" t="s">
        <v>8325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16">
        <v>1500</v>
      </c>
      <c r="E2084" s="1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6" t="s">
        <v>8321</v>
      </c>
      <c r="R2084" t="s">
        <v>8325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16">
        <v>750</v>
      </c>
      <c r="E2085" s="1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6" t="s">
        <v>8321</v>
      </c>
      <c r="R2085" t="s">
        <v>8325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16">
        <v>3000</v>
      </c>
      <c r="E2086" s="1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6" t="s">
        <v>8321</v>
      </c>
      <c r="R2086" t="s">
        <v>8325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16">
        <v>6000</v>
      </c>
      <c r="E2087" s="1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6" t="s">
        <v>8321</v>
      </c>
      <c r="R2087" t="s">
        <v>8325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16">
        <v>4000</v>
      </c>
      <c r="E2088" s="1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6" t="s">
        <v>8321</v>
      </c>
      <c r="R2088" t="s">
        <v>8325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16">
        <v>1500</v>
      </c>
      <c r="E2089" s="1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6" t="s">
        <v>8321</v>
      </c>
      <c r="R2089" t="s">
        <v>8325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16">
        <v>3000</v>
      </c>
      <c r="E2090" s="1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6" t="s">
        <v>8321</v>
      </c>
      <c r="R2090" t="s">
        <v>8325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16">
        <v>2500</v>
      </c>
      <c r="E2091" s="1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6" t="s">
        <v>8321</v>
      </c>
      <c r="R2091" t="s">
        <v>8325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16">
        <v>8000</v>
      </c>
      <c r="E2092" s="1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6" t="s">
        <v>8321</v>
      </c>
      <c r="R2092" t="s">
        <v>8325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16">
        <v>18000</v>
      </c>
      <c r="E2093" s="1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6" t="s">
        <v>8321</v>
      </c>
      <c r="R2093" t="s">
        <v>8325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16">
        <v>6000</v>
      </c>
      <c r="E2094" s="1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6" t="s">
        <v>8321</v>
      </c>
      <c r="R2094" t="s">
        <v>8325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16">
        <v>1500</v>
      </c>
      <c r="E2095" s="1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6" t="s">
        <v>8321</v>
      </c>
      <c r="R2095" t="s">
        <v>8325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16">
        <v>3500</v>
      </c>
      <c r="E2096" s="1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6" t="s">
        <v>8321</v>
      </c>
      <c r="R2096" t="s">
        <v>8325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16">
        <v>2500</v>
      </c>
      <c r="E2097" s="1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6" t="s">
        <v>8321</v>
      </c>
      <c r="R2097" t="s">
        <v>8325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16">
        <v>600</v>
      </c>
      <c r="E2098" s="1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6" t="s">
        <v>8321</v>
      </c>
      <c r="R2098" t="s">
        <v>8325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16">
        <v>3000</v>
      </c>
      <c r="E2099" s="1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6" t="s">
        <v>8321</v>
      </c>
      <c r="R2099" t="s">
        <v>8325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16">
        <v>6000</v>
      </c>
      <c r="E2100" s="1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6" t="s">
        <v>8321</v>
      </c>
      <c r="R2100" t="s">
        <v>8325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16">
        <v>3000</v>
      </c>
      <c r="E2101" s="1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6" t="s">
        <v>8321</v>
      </c>
      <c r="R2101" t="s">
        <v>8325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16">
        <v>600</v>
      </c>
      <c r="E2102" s="1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6" t="s">
        <v>8321</v>
      </c>
      <c r="R2102" t="s">
        <v>8325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16">
        <v>2000</v>
      </c>
      <c r="E2103" s="1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6" t="s">
        <v>8321</v>
      </c>
      <c r="R2103" t="s">
        <v>8325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16">
        <v>1000</v>
      </c>
      <c r="E2104" s="1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6" t="s">
        <v>8321</v>
      </c>
      <c r="R2104" t="s">
        <v>8325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16">
        <v>7777</v>
      </c>
      <c r="E2105" s="1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6" t="s">
        <v>8321</v>
      </c>
      <c r="R2105" t="s">
        <v>8325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16">
        <v>800</v>
      </c>
      <c r="E2106" s="1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6" t="s">
        <v>8321</v>
      </c>
      <c r="R2106" t="s">
        <v>8325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16">
        <v>2000</v>
      </c>
      <c r="E2107" s="1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6" t="s">
        <v>8321</v>
      </c>
      <c r="R2107" t="s">
        <v>8325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16">
        <v>2200</v>
      </c>
      <c r="E2108" s="1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6" t="s">
        <v>8321</v>
      </c>
      <c r="R2108" t="s">
        <v>8325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16">
        <v>2000</v>
      </c>
      <c r="E2109" s="1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6" t="s">
        <v>8321</v>
      </c>
      <c r="R2109" t="s">
        <v>8325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16">
        <v>16000</v>
      </c>
      <c r="E2110" s="1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6" t="s">
        <v>8321</v>
      </c>
      <c r="R2110" t="s">
        <v>8325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16">
        <v>4000</v>
      </c>
      <c r="E2111" s="1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6" t="s">
        <v>8321</v>
      </c>
      <c r="R2111" t="s">
        <v>8325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16">
        <v>2000</v>
      </c>
      <c r="E2112" s="1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6" t="s">
        <v>8321</v>
      </c>
      <c r="R2112" t="s">
        <v>8325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16">
        <v>2000</v>
      </c>
      <c r="E2113" s="1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6" t="s">
        <v>8321</v>
      </c>
      <c r="R2113" t="s">
        <v>8325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16">
        <v>300</v>
      </c>
      <c r="E2114" s="1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6" t="s">
        <v>8321</v>
      </c>
      <c r="R2114" t="s">
        <v>8325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16">
        <v>7000</v>
      </c>
      <c r="E2115" s="1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6" t="s">
        <v>8321</v>
      </c>
      <c r="R2115" t="s">
        <v>8325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16">
        <v>5000</v>
      </c>
      <c r="E2116" s="1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6" t="s">
        <v>8321</v>
      </c>
      <c r="R2116" t="s">
        <v>8325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16">
        <v>1500</v>
      </c>
      <c r="E2117" s="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6" t="s">
        <v>8321</v>
      </c>
      <c r="R2117" t="s">
        <v>8325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16">
        <v>48000</v>
      </c>
      <c r="E2118" s="1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6" t="s">
        <v>8321</v>
      </c>
      <c r="R2118" t="s">
        <v>8325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16">
        <v>1200</v>
      </c>
      <c r="E2119" s="1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6" t="s">
        <v>8321</v>
      </c>
      <c r="R2119" t="s">
        <v>8325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16">
        <v>1000</v>
      </c>
      <c r="E2120" s="1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6" t="s">
        <v>8321</v>
      </c>
      <c r="R2120" t="s">
        <v>8325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16">
        <v>2000</v>
      </c>
      <c r="E2121" s="1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6" t="s">
        <v>8321</v>
      </c>
      <c r="R2121" t="s">
        <v>8325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16">
        <v>8000</v>
      </c>
      <c r="E2122" s="1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6" t="s">
        <v>8321</v>
      </c>
      <c r="R2122" t="s">
        <v>8325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16">
        <v>50000</v>
      </c>
      <c r="E2123" s="1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6" t="s">
        <v>8329</v>
      </c>
      <c r="R2123" t="s">
        <v>8330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16">
        <v>80000</v>
      </c>
      <c r="E2124" s="1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6" t="s">
        <v>8329</v>
      </c>
      <c r="R2124" t="s">
        <v>8330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16">
        <v>500</v>
      </c>
      <c r="E2125" s="1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6" t="s">
        <v>8329</v>
      </c>
      <c r="R2125" t="s">
        <v>8330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16">
        <v>1100</v>
      </c>
      <c r="E2126" s="1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6" t="s">
        <v>8329</v>
      </c>
      <c r="R2126" t="s">
        <v>8330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16">
        <v>60000</v>
      </c>
      <c r="E2127" s="1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6" t="s">
        <v>8329</v>
      </c>
      <c r="R2127" t="s">
        <v>8330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16">
        <v>20000</v>
      </c>
      <c r="E2128" s="1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6" t="s">
        <v>8329</v>
      </c>
      <c r="R2128" t="s">
        <v>8330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16">
        <v>28000</v>
      </c>
      <c r="E2129" s="1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6" t="s">
        <v>8329</v>
      </c>
      <c r="R2129" t="s">
        <v>8330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16">
        <v>15000</v>
      </c>
      <c r="E2130" s="1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6" t="s">
        <v>8329</v>
      </c>
      <c r="R2130" t="s">
        <v>8330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16">
        <v>2000</v>
      </c>
      <c r="E2131" s="1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6" t="s">
        <v>8329</v>
      </c>
      <c r="R2131" t="s">
        <v>8330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16">
        <v>42000</v>
      </c>
      <c r="E2132" s="1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6" t="s">
        <v>8329</v>
      </c>
      <c r="R2132" t="s">
        <v>8330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16">
        <v>500</v>
      </c>
      <c r="E2133" s="1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6" t="s">
        <v>8329</v>
      </c>
      <c r="R2133" t="s">
        <v>8330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16">
        <v>100000</v>
      </c>
      <c r="E2134" s="1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6" t="s">
        <v>8329</v>
      </c>
      <c r="R2134" t="s">
        <v>8330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16">
        <v>1000</v>
      </c>
      <c r="E2135" s="1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6" t="s">
        <v>8329</v>
      </c>
      <c r="R2135" t="s">
        <v>8330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16">
        <v>6000</v>
      </c>
      <c r="E2136" s="1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6" t="s">
        <v>8329</v>
      </c>
      <c r="R2136" t="s">
        <v>8330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16">
        <v>5000</v>
      </c>
      <c r="E2137" s="1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6" t="s">
        <v>8329</v>
      </c>
      <c r="R2137" t="s">
        <v>8330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16">
        <v>80000</v>
      </c>
      <c r="E2138" s="1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6" t="s">
        <v>8329</v>
      </c>
      <c r="R2138" t="s">
        <v>8330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16">
        <v>50000</v>
      </c>
      <c r="E2139" s="1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6" t="s">
        <v>8329</v>
      </c>
      <c r="R2139" t="s">
        <v>8330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16">
        <v>1000</v>
      </c>
      <c r="E2140" s="1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6" t="s">
        <v>8329</v>
      </c>
      <c r="R2140" t="s">
        <v>8330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16">
        <v>30000</v>
      </c>
      <c r="E2141" s="1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6" t="s">
        <v>8329</v>
      </c>
      <c r="R2141" t="s">
        <v>8330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16">
        <v>500000</v>
      </c>
      <c r="E2142" s="1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6" t="s">
        <v>8329</v>
      </c>
      <c r="R2142" t="s">
        <v>8330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16">
        <v>15000</v>
      </c>
      <c r="E2143" s="1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6" t="s">
        <v>8329</v>
      </c>
      <c r="R2143" t="s">
        <v>8330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16">
        <v>10500</v>
      </c>
      <c r="E2144" s="1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6" t="s">
        <v>8329</v>
      </c>
      <c r="R2144" t="s">
        <v>8330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16">
        <v>2000</v>
      </c>
      <c r="E2145" s="1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6" t="s">
        <v>8329</v>
      </c>
      <c r="R2145" t="s">
        <v>8330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16">
        <v>35500</v>
      </c>
      <c r="E2146" s="1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6" t="s">
        <v>8329</v>
      </c>
      <c r="R2146" t="s">
        <v>8330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16">
        <v>15000</v>
      </c>
      <c r="E2147" s="1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6" t="s">
        <v>8329</v>
      </c>
      <c r="R2147" t="s">
        <v>8330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16">
        <v>5000</v>
      </c>
      <c r="E2148" s="1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6" t="s">
        <v>8329</v>
      </c>
      <c r="R2148" t="s">
        <v>8330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16">
        <v>390000</v>
      </c>
      <c r="E2149" s="1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6" t="s">
        <v>8329</v>
      </c>
      <c r="R2149" t="s">
        <v>8330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16">
        <v>100</v>
      </c>
      <c r="E2150" s="1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6" t="s">
        <v>8329</v>
      </c>
      <c r="R2150" t="s">
        <v>8330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16">
        <v>2000</v>
      </c>
      <c r="E2151" s="1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6" t="s">
        <v>8329</v>
      </c>
      <c r="R2151" t="s">
        <v>8330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16">
        <v>50000</v>
      </c>
      <c r="E2152" s="1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6" t="s">
        <v>8329</v>
      </c>
      <c r="R2152" t="s">
        <v>8330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16">
        <v>45000</v>
      </c>
      <c r="E2153" s="1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6" t="s">
        <v>8329</v>
      </c>
      <c r="R2153" t="s">
        <v>8330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16">
        <v>30000</v>
      </c>
      <c r="E2154" s="1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6" t="s">
        <v>8329</v>
      </c>
      <c r="R2154" t="s">
        <v>8330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16">
        <v>372625</v>
      </c>
      <c r="E2155" s="1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6" t="s">
        <v>8329</v>
      </c>
      <c r="R2155" t="s">
        <v>8330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16">
        <v>250</v>
      </c>
      <c r="E2156" s="1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6" t="s">
        <v>8329</v>
      </c>
      <c r="R2156" t="s">
        <v>8330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16">
        <v>5000</v>
      </c>
      <c r="E2157" s="1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6" t="s">
        <v>8329</v>
      </c>
      <c r="R2157" t="s">
        <v>8330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16">
        <v>56000</v>
      </c>
      <c r="E2158" s="1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6" t="s">
        <v>8329</v>
      </c>
      <c r="R2158" t="s">
        <v>8330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16">
        <v>75000</v>
      </c>
      <c r="E2159" s="1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6" t="s">
        <v>8329</v>
      </c>
      <c r="R2159" t="s">
        <v>8330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16">
        <v>300000</v>
      </c>
      <c r="E2160" s="1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6" t="s">
        <v>8329</v>
      </c>
      <c r="R2160" t="s">
        <v>8330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16">
        <v>3600</v>
      </c>
      <c r="E2161" s="1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6" t="s">
        <v>8329</v>
      </c>
      <c r="R2161" t="s">
        <v>8330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16">
        <v>10000</v>
      </c>
      <c r="E2162" s="1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6" t="s">
        <v>8329</v>
      </c>
      <c r="R2162" t="s">
        <v>8330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16">
        <v>400</v>
      </c>
      <c r="E2163" s="1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6" t="s">
        <v>8321</v>
      </c>
      <c r="R2163" t="s">
        <v>8322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16">
        <v>4500</v>
      </c>
      <c r="E2164" s="1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6" t="s">
        <v>8321</v>
      </c>
      <c r="R2164" t="s">
        <v>8322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16">
        <v>2500</v>
      </c>
      <c r="E2165" s="1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6" t="s">
        <v>8321</v>
      </c>
      <c r="R2165" t="s">
        <v>8322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16">
        <v>5500</v>
      </c>
      <c r="E2166" s="1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6" t="s">
        <v>8321</v>
      </c>
      <c r="R2166" t="s">
        <v>8322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16">
        <v>2500</v>
      </c>
      <c r="E2167" s="1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6" t="s">
        <v>8321</v>
      </c>
      <c r="R2167" t="s">
        <v>8322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16">
        <v>2000</v>
      </c>
      <c r="E2168" s="1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6" t="s">
        <v>8321</v>
      </c>
      <c r="R2168" t="s">
        <v>8322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16">
        <v>150</v>
      </c>
      <c r="E2169" s="1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6" t="s">
        <v>8321</v>
      </c>
      <c r="R2169" t="s">
        <v>8322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16">
        <v>18000</v>
      </c>
      <c r="E2170" s="1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6" t="s">
        <v>8321</v>
      </c>
      <c r="R2170" t="s">
        <v>8322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16">
        <v>153</v>
      </c>
      <c r="E2171" s="1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6" t="s">
        <v>8321</v>
      </c>
      <c r="R2171" t="s">
        <v>8322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16">
        <v>350</v>
      </c>
      <c r="E2172" s="1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6" t="s">
        <v>8321</v>
      </c>
      <c r="R2172" t="s">
        <v>8322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16">
        <v>4000</v>
      </c>
      <c r="E2173" s="1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6" t="s">
        <v>8321</v>
      </c>
      <c r="R2173" t="s">
        <v>8322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16">
        <v>1000</v>
      </c>
      <c r="E2174" s="1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6" t="s">
        <v>8321</v>
      </c>
      <c r="R2174" t="s">
        <v>8322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16">
        <v>4200</v>
      </c>
      <c r="E2175" s="1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6" t="s">
        <v>8321</v>
      </c>
      <c r="R2175" t="s">
        <v>8322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16">
        <v>4000</v>
      </c>
      <c r="E2176" s="1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6" t="s">
        <v>8321</v>
      </c>
      <c r="R2176" t="s">
        <v>8322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16">
        <v>700</v>
      </c>
      <c r="E2177" s="1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6" t="s">
        <v>8321</v>
      </c>
      <c r="R2177" t="s">
        <v>8322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16">
        <v>5000</v>
      </c>
      <c r="E2178" s="1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6" t="s">
        <v>8321</v>
      </c>
      <c r="R2178" t="s">
        <v>8322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16">
        <v>2500</v>
      </c>
      <c r="E2179" s="1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6" t="s">
        <v>8321</v>
      </c>
      <c r="R2179" t="s">
        <v>8322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16">
        <v>25000</v>
      </c>
      <c r="E2180" s="1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6" t="s">
        <v>8321</v>
      </c>
      <c r="R2180" t="s">
        <v>8322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16">
        <v>1000</v>
      </c>
      <c r="E2181" s="1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6" t="s">
        <v>8321</v>
      </c>
      <c r="R2181" t="s">
        <v>8322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16">
        <v>5000</v>
      </c>
      <c r="E2182" s="1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6" t="s">
        <v>8321</v>
      </c>
      <c r="R2182" t="s">
        <v>8322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16">
        <v>2000</v>
      </c>
      <c r="E2183" s="1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6" t="s">
        <v>8329</v>
      </c>
      <c r="R2183" t="s">
        <v>8347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16">
        <v>3000</v>
      </c>
      <c r="E2184" s="1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6" t="s">
        <v>8329</v>
      </c>
      <c r="R2184" t="s">
        <v>8347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16">
        <v>1800</v>
      </c>
      <c r="E2185" s="1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6" t="s">
        <v>8329</v>
      </c>
      <c r="R2185" t="s">
        <v>8347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16">
        <v>10000</v>
      </c>
      <c r="E2186" s="1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6" t="s">
        <v>8329</v>
      </c>
      <c r="R2186" t="s">
        <v>8347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16">
        <v>5000</v>
      </c>
      <c r="E2187" s="1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6" t="s">
        <v>8329</v>
      </c>
      <c r="R2187" t="s">
        <v>8347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16">
        <v>20000</v>
      </c>
      <c r="E2188" s="1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6" t="s">
        <v>8329</v>
      </c>
      <c r="R2188" t="s">
        <v>8347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16">
        <v>20000</v>
      </c>
      <c r="E2189" s="1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6" t="s">
        <v>8329</v>
      </c>
      <c r="R2189" t="s">
        <v>8347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16">
        <v>5494</v>
      </c>
      <c r="E2190" s="1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6" t="s">
        <v>8329</v>
      </c>
      <c r="R2190" t="s">
        <v>8347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16">
        <v>1200</v>
      </c>
      <c r="E2191" s="1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6" t="s">
        <v>8329</v>
      </c>
      <c r="R2191" t="s">
        <v>8347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16">
        <v>19000</v>
      </c>
      <c r="E2192" s="1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6" t="s">
        <v>8329</v>
      </c>
      <c r="R2192" t="s">
        <v>8347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16">
        <v>750</v>
      </c>
      <c r="E2193" s="1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6" t="s">
        <v>8329</v>
      </c>
      <c r="R2193" t="s">
        <v>8347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16">
        <v>12000</v>
      </c>
      <c r="E2194" s="1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6" t="s">
        <v>8329</v>
      </c>
      <c r="R2194" t="s">
        <v>8347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16">
        <v>15000</v>
      </c>
      <c r="E2195" s="1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6" t="s">
        <v>8329</v>
      </c>
      <c r="R2195" t="s">
        <v>8347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16">
        <v>10000</v>
      </c>
      <c r="E2196" s="1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6" t="s">
        <v>8329</v>
      </c>
      <c r="R2196" t="s">
        <v>8347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16">
        <v>4600</v>
      </c>
      <c r="E2197" s="1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6" t="s">
        <v>8329</v>
      </c>
      <c r="R2197" t="s">
        <v>8347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16">
        <v>14000</v>
      </c>
      <c r="E2198" s="1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6" t="s">
        <v>8329</v>
      </c>
      <c r="R2198" t="s">
        <v>8347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16">
        <v>30000</v>
      </c>
      <c r="E2199" s="1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6" t="s">
        <v>8329</v>
      </c>
      <c r="R2199" t="s">
        <v>8347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16">
        <v>40000</v>
      </c>
      <c r="E2200" s="1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6" t="s">
        <v>8329</v>
      </c>
      <c r="R2200" t="s">
        <v>8347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16">
        <v>9000</v>
      </c>
      <c r="E2201" s="1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6" t="s">
        <v>8329</v>
      </c>
      <c r="R2201" t="s">
        <v>8347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16">
        <v>2000</v>
      </c>
      <c r="E2202" s="1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6" t="s">
        <v>8329</v>
      </c>
      <c r="R2202" t="s">
        <v>8347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16">
        <v>110</v>
      </c>
      <c r="E2203" s="1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6" t="s">
        <v>8321</v>
      </c>
      <c r="R2203" t="s">
        <v>8326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16">
        <v>4000</v>
      </c>
      <c r="E2204" s="1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6" t="s">
        <v>8321</v>
      </c>
      <c r="R2204" t="s">
        <v>8326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16">
        <v>2000</v>
      </c>
      <c r="E2205" s="1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6" t="s">
        <v>8321</v>
      </c>
      <c r="R2205" t="s">
        <v>8326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16">
        <v>1500</v>
      </c>
      <c r="E2206" s="1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6" t="s">
        <v>8321</v>
      </c>
      <c r="R2206" t="s">
        <v>8326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16">
        <v>750</v>
      </c>
      <c r="E2207" s="1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6" t="s">
        <v>8321</v>
      </c>
      <c r="R2207" t="s">
        <v>8326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16">
        <v>1100</v>
      </c>
      <c r="E2208" s="1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6" t="s">
        <v>8321</v>
      </c>
      <c r="R2208" t="s">
        <v>8326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16">
        <v>2000</v>
      </c>
      <c r="E2209" s="1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6" t="s">
        <v>8321</v>
      </c>
      <c r="R2209" t="s">
        <v>8326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16">
        <v>1000</v>
      </c>
      <c r="E2210" s="1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6" t="s">
        <v>8321</v>
      </c>
      <c r="R2210" t="s">
        <v>8326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16">
        <v>500</v>
      </c>
      <c r="E2211" s="1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6" t="s">
        <v>8321</v>
      </c>
      <c r="R2211" t="s">
        <v>8326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16">
        <v>4000</v>
      </c>
      <c r="E2212" s="1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6" t="s">
        <v>8321</v>
      </c>
      <c r="R2212" t="s">
        <v>8326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16">
        <v>2500</v>
      </c>
      <c r="E2213" s="1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6" t="s">
        <v>8321</v>
      </c>
      <c r="R2213" t="s">
        <v>8326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16">
        <v>6000</v>
      </c>
      <c r="E2214" s="1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6" t="s">
        <v>8321</v>
      </c>
      <c r="R2214" t="s">
        <v>8326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16">
        <v>5</v>
      </c>
      <c r="E2215" s="1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6" t="s">
        <v>8321</v>
      </c>
      <c r="R2215" t="s">
        <v>8326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16">
        <v>600</v>
      </c>
      <c r="E2216" s="1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6" t="s">
        <v>8321</v>
      </c>
      <c r="R2216" t="s">
        <v>8326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16">
        <v>550</v>
      </c>
      <c r="E2217" s="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6" t="s">
        <v>8321</v>
      </c>
      <c r="R2217" t="s">
        <v>8326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16">
        <v>300</v>
      </c>
      <c r="E2218" s="1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6" t="s">
        <v>8321</v>
      </c>
      <c r="R2218" t="s">
        <v>8326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16">
        <v>420</v>
      </c>
      <c r="E2219" s="1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6" t="s">
        <v>8321</v>
      </c>
      <c r="R2219" t="s">
        <v>8326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16">
        <v>2000</v>
      </c>
      <c r="E2220" s="1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6" t="s">
        <v>8321</v>
      </c>
      <c r="R2220" t="s">
        <v>8326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16">
        <v>1000</v>
      </c>
      <c r="E2221" s="1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6" t="s">
        <v>8321</v>
      </c>
      <c r="R2221" t="s">
        <v>8326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16">
        <v>3500</v>
      </c>
      <c r="E2222" s="1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6" t="s">
        <v>8321</v>
      </c>
      <c r="R2222" t="s">
        <v>8326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16">
        <v>7500</v>
      </c>
      <c r="E2223" s="1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6" t="s">
        <v>8329</v>
      </c>
      <c r="R2223" t="s">
        <v>8347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16">
        <v>500</v>
      </c>
      <c r="E2224" s="1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6" t="s">
        <v>8329</v>
      </c>
      <c r="R2224" t="s">
        <v>8347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16">
        <v>19500</v>
      </c>
      <c r="E2225" s="1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6" t="s">
        <v>8329</v>
      </c>
      <c r="R2225" t="s">
        <v>8347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16">
        <v>10000</v>
      </c>
      <c r="E2226" s="1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6" t="s">
        <v>8329</v>
      </c>
      <c r="R2226" t="s">
        <v>8347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16">
        <v>21000</v>
      </c>
      <c r="E2227" s="1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6" t="s">
        <v>8329</v>
      </c>
      <c r="R2227" t="s">
        <v>8347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16">
        <v>18000</v>
      </c>
      <c r="E2228" s="1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6" t="s">
        <v>8329</v>
      </c>
      <c r="R2228" t="s">
        <v>8347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16">
        <v>13000</v>
      </c>
      <c r="E2229" s="1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6" t="s">
        <v>8329</v>
      </c>
      <c r="R2229" t="s">
        <v>8347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16">
        <v>1000</v>
      </c>
      <c r="E2230" s="1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6" t="s">
        <v>8329</v>
      </c>
      <c r="R2230" t="s">
        <v>8347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16">
        <v>8012</v>
      </c>
      <c r="E2231" s="1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6" t="s">
        <v>8329</v>
      </c>
      <c r="R2231" t="s">
        <v>8347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16">
        <v>8500</v>
      </c>
      <c r="E2232" s="1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6" t="s">
        <v>8329</v>
      </c>
      <c r="R2232" t="s">
        <v>8347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16">
        <v>2500</v>
      </c>
      <c r="E2233" s="1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6" t="s">
        <v>8329</v>
      </c>
      <c r="R2233" t="s">
        <v>8347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16">
        <v>5000</v>
      </c>
      <c r="E2234" s="1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6" t="s">
        <v>8329</v>
      </c>
      <c r="R2234" t="s">
        <v>8347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16">
        <v>2500</v>
      </c>
      <c r="E2235" s="1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6" t="s">
        <v>8329</v>
      </c>
      <c r="R2235" t="s">
        <v>8347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16">
        <v>100</v>
      </c>
      <c r="E2236" s="1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6" t="s">
        <v>8329</v>
      </c>
      <c r="R2236" t="s">
        <v>8347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16">
        <v>13000</v>
      </c>
      <c r="E2237" s="1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6" t="s">
        <v>8329</v>
      </c>
      <c r="R2237" t="s">
        <v>8347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16">
        <v>2800</v>
      </c>
      <c r="E2238" s="1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6" t="s">
        <v>8329</v>
      </c>
      <c r="R2238" t="s">
        <v>8347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16">
        <v>18000</v>
      </c>
      <c r="E2239" s="1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6" t="s">
        <v>8329</v>
      </c>
      <c r="R2239" t="s">
        <v>8347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16">
        <v>4000</v>
      </c>
      <c r="E2240" s="1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6" t="s">
        <v>8329</v>
      </c>
      <c r="R2240" t="s">
        <v>8347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16">
        <v>25000</v>
      </c>
      <c r="E2241" s="1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6" t="s">
        <v>8329</v>
      </c>
      <c r="R2241" t="s">
        <v>8347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16">
        <v>5000</v>
      </c>
      <c r="E2242" s="1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6" t="s">
        <v>8329</v>
      </c>
      <c r="R2242" t="s">
        <v>8347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16">
        <v>1000</v>
      </c>
      <c r="E2243" s="1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6" t="s">
        <v>8329</v>
      </c>
      <c r="R2243" t="s">
        <v>8347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16">
        <v>10000</v>
      </c>
      <c r="E2244" s="1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6" t="s">
        <v>8329</v>
      </c>
      <c r="R2244" t="s">
        <v>8347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16">
        <v>1</v>
      </c>
      <c r="E2245" s="1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6" t="s">
        <v>8329</v>
      </c>
      <c r="R2245" t="s">
        <v>8347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16">
        <v>5000</v>
      </c>
      <c r="E2246" s="1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6" t="s">
        <v>8329</v>
      </c>
      <c r="R2246" t="s">
        <v>8347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16">
        <v>4000</v>
      </c>
      <c r="E2247" s="1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6" t="s">
        <v>8329</v>
      </c>
      <c r="R2247" t="s">
        <v>8347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16">
        <v>2500</v>
      </c>
      <c r="E2248" s="1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6" t="s">
        <v>8329</v>
      </c>
      <c r="R2248" t="s">
        <v>8347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16">
        <v>18500</v>
      </c>
      <c r="E2249" s="1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6" t="s">
        <v>8329</v>
      </c>
      <c r="R2249" t="s">
        <v>8347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16">
        <v>7000</v>
      </c>
      <c r="E2250" s="1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6" t="s">
        <v>8329</v>
      </c>
      <c r="R2250" t="s">
        <v>8347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16">
        <v>3500</v>
      </c>
      <c r="E2251" s="1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6" t="s">
        <v>8329</v>
      </c>
      <c r="R2251" t="s">
        <v>8347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16">
        <v>25000</v>
      </c>
      <c r="E2252" s="1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6" t="s">
        <v>8329</v>
      </c>
      <c r="R2252" t="s">
        <v>8347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16">
        <v>8500</v>
      </c>
      <c r="E2253" s="1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6" t="s">
        <v>8329</v>
      </c>
      <c r="R2253" t="s">
        <v>8347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16">
        <v>9000</v>
      </c>
      <c r="E2254" s="1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6" t="s">
        <v>8329</v>
      </c>
      <c r="R2254" t="s">
        <v>8347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16">
        <v>8000</v>
      </c>
      <c r="E2255" s="1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6" t="s">
        <v>8329</v>
      </c>
      <c r="R2255" t="s">
        <v>8347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16">
        <v>500</v>
      </c>
      <c r="E2256" s="1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6" t="s">
        <v>8329</v>
      </c>
      <c r="R2256" t="s">
        <v>8347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16">
        <v>3950</v>
      </c>
      <c r="E2257" s="1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6" t="s">
        <v>8329</v>
      </c>
      <c r="R2257" t="s">
        <v>8347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16">
        <v>480</v>
      </c>
      <c r="E2258" s="1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6" t="s">
        <v>8329</v>
      </c>
      <c r="R2258" t="s">
        <v>8347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16">
        <v>2500</v>
      </c>
      <c r="E2259" s="1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6" t="s">
        <v>8329</v>
      </c>
      <c r="R2259" t="s">
        <v>8347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16">
        <v>2200</v>
      </c>
      <c r="E2260" s="1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6" t="s">
        <v>8329</v>
      </c>
      <c r="R2260" t="s">
        <v>8347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16">
        <v>1000</v>
      </c>
      <c r="E2261" s="1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6" t="s">
        <v>8329</v>
      </c>
      <c r="R2261" t="s">
        <v>8347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16">
        <v>2500</v>
      </c>
      <c r="E2262" s="1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6" t="s">
        <v>8329</v>
      </c>
      <c r="R2262" t="s">
        <v>8347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16">
        <v>1000</v>
      </c>
      <c r="E2263" s="1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6" t="s">
        <v>8329</v>
      </c>
      <c r="R2263" t="s">
        <v>8347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16">
        <v>3300</v>
      </c>
      <c r="E2264" s="1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6" t="s">
        <v>8329</v>
      </c>
      <c r="R2264" t="s">
        <v>8347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16">
        <v>7500</v>
      </c>
      <c r="E2265" s="1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6" t="s">
        <v>8329</v>
      </c>
      <c r="R2265" t="s">
        <v>8347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16">
        <v>6000</v>
      </c>
      <c r="E2266" s="1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6" t="s">
        <v>8329</v>
      </c>
      <c r="R2266" t="s">
        <v>8347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16">
        <v>200</v>
      </c>
      <c r="E2267" s="1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6" t="s">
        <v>8329</v>
      </c>
      <c r="R2267" t="s">
        <v>8347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16">
        <v>1500</v>
      </c>
      <c r="E2268" s="1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6" t="s">
        <v>8329</v>
      </c>
      <c r="R2268" t="s">
        <v>8347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16">
        <v>20000</v>
      </c>
      <c r="E2269" s="1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6" t="s">
        <v>8329</v>
      </c>
      <c r="R2269" t="s">
        <v>8347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16">
        <v>28000</v>
      </c>
      <c r="E2270" s="1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6" t="s">
        <v>8329</v>
      </c>
      <c r="R2270" t="s">
        <v>8347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16">
        <v>2500</v>
      </c>
      <c r="E2271" s="1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6" t="s">
        <v>8329</v>
      </c>
      <c r="R2271" t="s">
        <v>8347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16">
        <v>25000</v>
      </c>
      <c r="E2272" s="1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6" t="s">
        <v>8329</v>
      </c>
      <c r="R2272" t="s">
        <v>8347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16">
        <v>20000</v>
      </c>
      <c r="E2273" s="1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6" t="s">
        <v>8329</v>
      </c>
      <c r="R2273" t="s">
        <v>8347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16">
        <v>1000</v>
      </c>
      <c r="E2274" s="1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6" t="s">
        <v>8329</v>
      </c>
      <c r="R2274" t="s">
        <v>8347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16">
        <v>2500</v>
      </c>
      <c r="E2275" s="1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6" t="s">
        <v>8329</v>
      </c>
      <c r="R2275" t="s">
        <v>8347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16">
        <v>2500</v>
      </c>
      <c r="E2276" s="1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6" t="s">
        <v>8329</v>
      </c>
      <c r="R2276" t="s">
        <v>8347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16">
        <v>650</v>
      </c>
      <c r="E2277" s="1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6" t="s">
        <v>8329</v>
      </c>
      <c r="R2277" t="s">
        <v>8347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16">
        <v>4589</v>
      </c>
      <c r="E2278" s="1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6" t="s">
        <v>8329</v>
      </c>
      <c r="R2278" t="s">
        <v>8347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16">
        <v>8500</v>
      </c>
      <c r="E2279" s="1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6" t="s">
        <v>8329</v>
      </c>
      <c r="R2279" t="s">
        <v>8347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16">
        <v>2000</v>
      </c>
      <c r="E2280" s="1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6" t="s">
        <v>8329</v>
      </c>
      <c r="R2280" t="s">
        <v>8347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16">
        <v>1000</v>
      </c>
      <c r="E2281" s="1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6" t="s">
        <v>8329</v>
      </c>
      <c r="R2281" t="s">
        <v>8347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16">
        <v>9800</v>
      </c>
      <c r="E2282" s="1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6" t="s">
        <v>8329</v>
      </c>
      <c r="R2282" t="s">
        <v>8347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16">
        <v>300</v>
      </c>
      <c r="E2283" s="1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6" t="s">
        <v>8321</v>
      </c>
      <c r="R2283" t="s">
        <v>8322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16">
        <v>750</v>
      </c>
      <c r="E2284" s="1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6" t="s">
        <v>8321</v>
      </c>
      <c r="R2284" t="s">
        <v>8322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16">
        <v>3000</v>
      </c>
      <c r="E2285" s="1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6" t="s">
        <v>8321</v>
      </c>
      <c r="R2285" t="s">
        <v>8322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16">
        <v>6000</v>
      </c>
      <c r="E2286" s="1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6" t="s">
        <v>8321</v>
      </c>
      <c r="R2286" t="s">
        <v>8322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16">
        <v>3000</v>
      </c>
      <c r="E2287" s="1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6" t="s">
        <v>8321</v>
      </c>
      <c r="R2287" t="s">
        <v>8322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16">
        <v>1500</v>
      </c>
      <c r="E2288" s="1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6" t="s">
        <v>8321</v>
      </c>
      <c r="R2288" t="s">
        <v>8322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16">
        <v>4500</v>
      </c>
      <c r="E2289" s="1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6" t="s">
        <v>8321</v>
      </c>
      <c r="R2289" t="s">
        <v>8322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16">
        <v>1000</v>
      </c>
      <c r="E2290" s="1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6" t="s">
        <v>8321</v>
      </c>
      <c r="R2290" t="s">
        <v>8322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16">
        <v>1500</v>
      </c>
      <c r="E2291" s="1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6" t="s">
        <v>8321</v>
      </c>
      <c r="R2291" t="s">
        <v>8322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16">
        <v>1500</v>
      </c>
      <c r="E2292" s="1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6" t="s">
        <v>8321</v>
      </c>
      <c r="R2292" t="s">
        <v>8322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16">
        <v>2500</v>
      </c>
      <c r="E2293" s="1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6" t="s">
        <v>8321</v>
      </c>
      <c r="R2293" t="s">
        <v>8322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16">
        <v>2000</v>
      </c>
      <c r="E2294" s="1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6" t="s">
        <v>8321</v>
      </c>
      <c r="R2294" t="s">
        <v>8322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16">
        <v>850</v>
      </c>
      <c r="E2295" s="1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6" t="s">
        <v>8321</v>
      </c>
      <c r="R2295" t="s">
        <v>8322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16">
        <v>5000</v>
      </c>
      <c r="E2296" s="1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6" t="s">
        <v>8321</v>
      </c>
      <c r="R2296" t="s">
        <v>8322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16">
        <v>1200</v>
      </c>
      <c r="E2297" s="1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6" t="s">
        <v>8321</v>
      </c>
      <c r="R2297" t="s">
        <v>8322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16">
        <v>7000</v>
      </c>
      <c r="E2298" s="1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6" t="s">
        <v>8321</v>
      </c>
      <c r="R2298" t="s">
        <v>8322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16">
        <v>1000</v>
      </c>
      <c r="E2299" s="1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6" t="s">
        <v>8321</v>
      </c>
      <c r="R2299" t="s">
        <v>8322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16">
        <v>30000</v>
      </c>
      <c r="E2300" s="1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6" t="s">
        <v>8321</v>
      </c>
      <c r="R2300" t="s">
        <v>8322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16">
        <v>300</v>
      </c>
      <c r="E2301" s="1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6" t="s">
        <v>8321</v>
      </c>
      <c r="R2301" t="s">
        <v>8322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16">
        <v>800</v>
      </c>
      <c r="E2302" s="1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6" t="s">
        <v>8321</v>
      </c>
      <c r="R2302" t="s">
        <v>8322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16">
        <v>5000</v>
      </c>
      <c r="E2303" s="1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6" t="s">
        <v>8321</v>
      </c>
      <c r="R2303" t="s">
        <v>8325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16">
        <v>2300</v>
      </c>
      <c r="E2304" s="1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6" t="s">
        <v>8321</v>
      </c>
      <c r="R2304" t="s">
        <v>8325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16">
        <v>6450</v>
      </c>
      <c r="E2305" s="1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6" t="s">
        <v>8321</v>
      </c>
      <c r="R2305" t="s">
        <v>8325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16">
        <v>6000</v>
      </c>
      <c r="E2306" s="1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6" t="s">
        <v>8321</v>
      </c>
      <c r="R2306" t="s">
        <v>8325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16">
        <v>18000</v>
      </c>
      <c r="E2307" s="1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6" t="s">
        <v>8321</v>
      </c>
      <c r="R2307" t="s">
        <v>8325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16">
        <v>3500</v>
      </c>
      <c r="E2308" s="1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6" t="s">
        <v>8321</v>
      </c>
      <c r="R2308" t="s">
        <v>8325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16">
        <v>1964.47</v>
      </c>
      <c r="E2309" s="1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6" t="s">
        <v>8321</v>
      </c>
      <c r="R2309" t="s">
        <v>8325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16">
        <v>50000</v>
      </c>
      <c r="E2310" s="1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6" t="s">
        <v>8321</v>
      </c>
      <c r="R2310" t="s">
        <v>8325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16">
        <v>6000</v>
      </c>
      <c r="E2311" s="1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6" t="s">
        <v>8321</v>
      </c>
      <c r="R2311" t="s">
        <v>8325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16">
        <v>18500</v>
      </c>
      <c r="E2312" s="1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6" t="s">
        <v>8321</v>
      </c>
      <c r="R2312" t="s">
        <v>8325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16">
        <v>9000</v>
      </c>
      <c r="E2313" s="1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6" t="s">
        <v>8321</v>
      </c>
      <c r="R2313" t="s">
        <v>8325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16">
        <v>3000</v>
      </c>
      <c r="E2314" s="1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6" t="s">
        <v>8321</v>
      </c>
      <c r="R2314" t="s">
        <v>8325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16">
        <v>5000</v>
      </c>
      <c r="E2315" s="1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6" t="s">
        <v>8321</v>
      </c>
      <c r="R2315" t="s">
        <v>8325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16">
        <v>1200</v>
      </c>
      <c r="E2316" s="1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6" t="s">
        <v>8321</v>
      </c>
      <c r="R2316" t="s">
        <v>8325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16">
        <v>2500</v>
      </c>
      <c r="E2317" s="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6" t="s">
        <v>8321</v>
      </c>
      <c r="R2317" t="s">
        <v>8325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16">
        <v>15000</v>
      </c>
      <c r="E2318" s="1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6" t="s">
        <v>8321</v>
      </c>
      <c r="R2318" t="s">
        <v>8325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16">
        <v>400</v>
      </c>
      <c r="E2319" s="1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6" t="s">
        <v>8321</v>
      </c>
      <c r="R2319" t="s">
        <v>8325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16">
        <v>5000</v>
      </c>
      <c r="E2320" s="1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6" t="s">
        <v>8321</v>
      </c>
      <c r="R2320" t="s">
        <v>8325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16">
        <v>3000</v>
      </c>
      <c r="E2321" s="1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6" t="s">
        <v>8321</v>
      </c>
      <c r="R2321" t="s">
        <v>8325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16">
        <v>5000</v>
      </c>
      <c r="E2322" s="1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6" t="s">
        <v>8321</v>
      </c>
      <c r="R2322" t="s">
        <v>8325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16">
        <v>10557</v>
      </c>
      <c r="E2323" s="1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6" t="s">
        <v>8332</v>
      </c>
      <c r="R2323" t="s">
        <v>8348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16">
        <v>2700</v>
      </c>
      <c r="E2324" s="1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6" t="s">
        <v>8332</v>
      </c>
      <c r="R2324" t="s">
        <v>8348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16">
        <v>250</v>
      </c>
      <c r="E2325" s="1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6" t="s">
        <v>8332</v>
      </c>
      <c r="R2325" t="s">
        <v>8348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16">
        <v>7500</v>
      </c>
      <c r="E2326" s="1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6" t="s">
        <v>8332</v>
      </c>
      <c r="R2326" t="s">
        <v>8348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16">
        <v>1000</v>
      </c>
      <c r="E2327" s="1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6" t="s">
        <v>8332</v>
      </c>
      <c r="R2327" t="s">
        <v>8348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16">
        <v>15000</v>
      </c>
      <c r="E2328" s="1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6" t="s">
        <v>8332</v>
      </c>
      <c r="R2328" t="s">
        <v>8348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16">
        <v>35000</v>
      </c>
      <c r="E2329" s="1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6" t="s">
        <v>8332</v>
      </c>
      <c r="R2329" t="s">
        <v>8348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16">
        <v>10000</v>
      </c>
      <c r="E2330" s="1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6" t="s">
        <v>8332</v>
      </c>
      <c r="R2330" t="s">
        <v>8348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16">
        <v>25000</v>
      </c>
      <c r="E2331" s="1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6" t="s">
        <v>8332</v>
      </c>
      <c r="R2331" t="s">
        <v>8348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16">
        <v>35000</v>
      </c>
      <c r="E2332" s="1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6" t="s">
        <v>8332</v>
      </c>
      <c r="R2332" t="s">
        <v>8348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16">
        <v>8000</v>
      </c>
      <c r="E2333" s="1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6" t="s">
        <v>8332</v>
      </c>
      <c r="R2333" t="s">
        <v>8348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16">
        <v>25000</v>
      </c>
      <c r="E2334" s="1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6" t="s">
        <v>8332</v>
      </c>
      <c r="R2334" t="s">
        <v>8348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16">
        <v>600</v>
      </c>
      <c r="E2335" s="1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6" t="s">
        <v>8332</v>
      </c>
      <c r="R2335" t="s">
        <v>8348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16">
        <v>4000</v>
      </c>
      <c r="E2336" s="1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6" t="s">
        <v>8332</v>
      </c>
      <c r="R2336" t="s">
        <v>8348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16">
        <v>25000</v>
      </c>
      <c r="E2337" s="1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6" t="s">
        <v>8332</v>
      </c>
      <c r="R2337" t="s">
        <v>8348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16">
        <v>20000</v>
      </c>
      <c r="E2338" s="1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6" t="s">
        <v>8332</v>
      </c>
      <c r="R2338" t="s">
        <v>8348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16">
        <v>12000</v>
      </c>
      <c r="E2339" s="1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6" t="s">
        <v>8332</v>
      </c>
      <c r="R2339" t="s">
        <v>8348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16">
        <v>15000</v>
      </c>
      <c r="E2340" s="1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6" t="s">
        <v>8332</v>
      </c>
      <c r="R2340" t="s">
        <v>8348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16">
        <v>25000</v>
      </c>
      <c r="E2341" s="1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6" t="s">
        <v>8332</v>
      </c>
      <c r="R2341" t="s">
        <v>8348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16">
        <v>40000</v>
      </c>
      <c r="E2342" s="1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6" t="s">
        <v>8332</v>
      </c>
      <c r="R2342" t="s">
        <v>8348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16">
        <v>5000</v>
      </c>
      <c r="E2343" s="1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6" t="s">
        <v>8315</v>
      </c>
      <c r="R2343" t="s">
        <v>8316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16">
        <v>5500</v>
      </c>
      <c r="E2344" s="1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6" t="s">
        <v>8315</v>
      </c>
      <c r="R2344" t="s">
        <v>8316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16">
        <v>10000</v>
      </c>
      <c r="E2345" s="1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6" t="s">
        <v>8315</v>
      </c>
      <c r="R2345" t="s">
        <v>8316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16">
        <v>1000</v>
      </c>
      <c r="E2346" s="1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6" t="s">
        <v>8315</v>
      </c>
      <c r="R2346" t="s">
        <v>8316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16">
        <v>3000</v>
      </c>
      <c r="E2347" s="1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6" t="s">
        <v>8315</v>
      </c>
      <c r="R2347" t="s">
        <v>8316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16">
        <v>60000</v>
      </c>
      <c r="E2348" s="1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6" t="s">
        <v>8315</v>
      </c>
      <c r="R2348" t="s">
        <v>8316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16">
        <v>1000</v>
      </c>
      <c r="E2349" s="1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6" t="s">
        <v>8315</v>
      </c>
      <c r="R2349" t="s">
        <v>8316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16">
        <v>70000</v>
      </c>
      <c r="E2350" s="1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6" t="s">
        <v>8315</v>
      </c>
      <c r="R2350" t="s">
        <v>8316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16">
        <v>474900</v>
      </c>
      <c r="E2351" s="1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6" t="s">
        <v>8315</v>
      </c>
      <c r="R2351" t="s">
        <v>8316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16">
        <v>50000</v>
      </c>
      <c r="E2352" s="1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6" t="s">
        <v>8315</v>
      </c>
      <c r="R2352" t="s">
        <v>8316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16">
        <v>18900</v>
      </c>
      <c r="E2353" s="1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6" t="s">
        <v>8315</v>
      </c>
      <c r="R2353" t="s">
        <v>8316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16">
        <v>2000</v>
      </c>
      <c r="E2354" s="1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6" t="s">
        <v>8315</v>
      </c>
      <c r="R2354" t="s">
        <v>8316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16">
        <v>1000</v>
      </c>
      <c r="E2355" s="1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6" t="s">
        <v>8315</v>
      </c>
      <c r="R2355" t="s">
        <v>8316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16">
        <v>35000</v>
      </c>
      <c r="E2356" s="1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6" t="s">
        <v>8315</v>
      </c>
      <c r="R2356" t="s">
        <v>8316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16">
        <v>8000</v>
      </c>
      <c r="E2357" s="1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6" t="s">
        <v>8315</v>
      </c>
      <c r="R2357" t="s">
        <v>8316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16">
        <v>10000</v>
      </c>
      <c r="E2358" s="1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6" t="s">
        <v>8315</v>
      </c>
      <c r="R2358" t="s">
        <v>8316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16">
        <v>27000</v>
      </c>
      <c r="E2359" s="1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6" t="s">
        <v>8315</v>
      </c>
      <c r="R2359" t="s">
        <v>8316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16">
        <v>1500</v>
      </c>
      <c r="E2360" s="1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6" t="s">
        <v>8315</v>
      </c>
      <c r="R2360" t="s">
        <v>8316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16">
        <v>7500</v>
      </c>
      <c r="E2361" s="1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6" t="s">
        <v>8315</v>
      </c>
      <c r="R2361" t="s">
        <v>8316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16">
        <v>5000</v>
      </c>
      <c r="E2362" s="1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6" t="s">
        <v>8315</v>
      </c>
      <c r="R2362" t="s">
        <v>8316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16">
        <v>200</v>
      </c>
      <c r="E2363" s="1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6" t="s">
        <v>8315</v>
      </c>
      <c r="R2363" t="s">
        <v>8316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16">
        <v>420</v>
      </c>
      <c r="E2364" s="1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6" t="s">
        <v>8315</v>
      </c>
      <c r="R2364" t="s">
        <v>8316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16">
        <v>175000</v>
      </c>
      <c r="E2365" s="1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6" t="s">
        <v>8315</v>
      </c>
      <c r="R2365" t="s">
        <v>8316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16">
        <v>128</v>
      </c>
      <c r="E2366" s="1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6" t="s">
        <v>8315</v>
      </c>
      <c r="R2366" t="s">
        <v>8316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16">
        <v>1000</v>
      </c>
      <c r="E2367" s="1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6" t="s">
        <v>8315</v>
      </c>
      <c r="R2367" t="s">
        <v>8316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16">
        <v>25000</v>
      </c>
      <c r="E2368" s="1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6" t="s">
        <v>8315</v>
      </c>
      <c r="R2368" t="s">
        <v>8316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16">
        <v>50000</v>
      </c>
      <c r="E2369" s="1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6" t="s">
        <v>8315</v>
      </c>
      <c r="R2369" t="s">
        <v>8316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16">
        <v>40000</v>
      </c>
      <c r="E2370" s="1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6" t="s">
        <v>8315</v>
      </c>
      <c r="R2370" t="s">
        <v>8316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16">
        <v>25000</v>
      </c>
      <c r="E2371" s="1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6" t="s">
        <v>8315</v>
      </c>
      <c r="R2371" t="s">
        <v>8316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16">
        <v>25000</v>
      </c>
      <c r="E2372" s="1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6" t="s">
        <v>8315</v>
      </c>
      <c r="R2372" t="s">
        <v>8316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16">
        <v>2000</v>
      </c>
      <c r="E2373" s="1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6" t="s">
        <v>8315</v>
      </c>
      <c r="R2373" t="s">
        <v>8316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16">
        <v>5500</v>
      </c>
      <c r="E2374" s="1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6" t="s">
        <v>8315</v>
      </c>
      <c r="R2374" t="s">
        <v>8316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16">
        <v>850000</v>
      </c>
      <c r="E2375" s="1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6" t="s">
        <v>8315</v>
      </c>
      <c r="R2375" t="s">
        <v>8316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16">
        <v>22000</v>
      </c>
      <c r="E2376" s="1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6" t="s">
        <v>8315</v>
      </c>
      <c r="R2376" t="s">
        <v>8316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16">
        <v>10000</v>
      </c>
      <c r="E2377" s="1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6" t="s">
        <v>8315</v>
      </c>
      <c r="R2377" t="s">
        <v>8316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16">
        <v>3000</v>
      </c>
      <c r="E2378" s="1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6" t="s">
        <v>8315</v>
      </c>
      <c r="R2378" t="s">
        <v>8316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16">
        <v>2500</v>
      </c>
      <c r="E2379" s="1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6" t="s">
        <v>8315</v>
      </c>
      <c r="R2379" t="s">
        <v>8316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16">
        <v>110000</v>
      </c>
      <c r="E2380" s="1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6" t="s">
        <v>8315</v>
      </c>
      <c r="R2380" t="s">
        <v>8316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16">
        <v>30000</v>
      </c>
      <c r="E2381" s="1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6" t="s">
        <v>8315</v>
      </c>
      <c r="R2381" t="s">
        <v>8316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16">
        <v>15000</v>
      </c>
      <c r="E2382" s="1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6" t="s">
        <v>8315</v>
      </c>
      <c r="R2382" t="s">
        <v>8316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16">
        <v>86350</v>
      </c>
      <c r="E2383" s="1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6" t="s">
        <v>8315</v>
      </c>
      <c r="R2383" t="s">
        <v>8316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16">
        <v>3000</v>
      </c>
      <c r="E2384" s="1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6" t="s">
        <v>8315</v>
      </c>
      <c r="R2384" t="s">
        <v>8316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16">
        <v>10000</v>
      </c>
      <c r="E2385" s="1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6" t="s">
        <v>8315</v>
      </c>
      <c r="R2385" t="s">
        <v>8316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16">
        <v>1000</v>
      </c>
      <c r="E2386" s="1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6" t="s">
        <v>8315</v>
      </c>
      <c r="R2386" t="s">
        <v>8316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16">
        <v>65000</v>
      </c>
      <c r="E2387" s="1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6" t="s">
        <v>8315</v>
      </c>
      <c r="R2387" t="s">
        <v>8316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16">
        <v>30000</v>
      </c>
      <c r="E2388" s="1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6" t="s">
        <v>8315</v>
      </c>
      <c r="R2388" t="s">
        <v>8316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16">
        <v>150000</v>
      </c>
      <c r="E2389" s="1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6" t="s">
        <v>8315</v>
      </c>
      <c r="R2389" t="s">
        <v>8316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16">
        <v>37000</v>
      </c>
      <c r="E2390" s="1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6" t="s">
        <v>8315</v>
      </c>
      <c r="R2390" t="s">
        <v>8316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16">
        <v>16000</v>
      </c>
      <c r="E2391" s="1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6" t="s">
        <v>8315</v>
      </c>
      <c r="R2391" t="s">
        <v>8316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16">
        <v>510000</v>
      </c>
      <c r="E2392" s="1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6" t="s">
        <v>8315</v>
      </c>
      <c r="R2392" t="s">
        <v>8316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16">
        <v>20000</v>
      </c>
      <c r="E2393" s="1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6" t="s">
        <v>8315</v>
      </c>
      <c r="R2393" t="s">
        <v>8316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16">
        <v>4200</v>
      </c>
      <c r="E2394" s="1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6" t="s">
        <v>8315</v>
      </c>
      <c r="R2394" t="s">
        <v>8316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16">
        <v>100000</v>
      </c>
      <c r="E2395" s="1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6" t="s">
        <v>8315</v>
      </c>
      <c r="R2395" t="s">
        <v>8316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16">
        <v>5000</v>
      </c>
      <c r="E2396" s="1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6" t="s">
        <v>8315</v>
      </c>
      <c r="R2396" t="s">
        <v>8316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16">
        <v>33000</v>
      </c>
      <c r="E2397" s="1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6" t="s">
        <v>8315</v>
      </c>
      <c r="R2397" t="s">
        <v>8316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16">
        <v>5000</v>
      </c>
      <c r="E2398" s="1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6" t="s">
        <v>8315</v>
      </c>
      <c r="R2398" t="s">
        <v>8316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16">
        <v>124000</v>
      </c>
      <c r="E2399" s="1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6" t="s">
        <v>8315</v>
      </c>
      <c r="R2399" t="s">
        <v>8316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16">
        <v>4000</v>
      </c>
      <c r="E2400" s="1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6" t="s">
        <v>8315</v>
      </c>
      <c r="R2400" t="s">
        <v>8316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16">
        <v>13000</v>
      </c>
      <c r="E2401" s="1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6" t="s">
        <v>8315</v>
      </c>
      <c r="R2401" t="s">
        <v>8316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16">
        <v>50000</v>
      </c>
      <c r="E2402" s="1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6" t="s">
        <v>8315</v>
      </c>
      <c r="R2402" t="s">
        <v>8316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16">
        <v>28000</v>
      </c>
      <c r="E2403" s="1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6" t="s">
        <v>8332</v>
      </c>
      <c r="R2403" t="s">
        <v>8333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16">
        <v>12000</v>
      </c>
      <c r="E2404" s="1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6" t="s">
        <v>8332</v>
      </c>
      <c r="R2404" t="s">
        <v>8333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16">
        <v>1200</v>
      </c>
      <c r="E2405" s="1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6" t="s">
        <v>8332</v>
      </c>
      <c r="R2405" t="s">
        <v>8333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16">
        <v>15000</v>
      </c>
      <c r="E2406" s="1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6" t="s">
        <v>8332</v>
      </c>
      <c r="R2406" t="s">
        <v>8333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16">
        <v>5000</v>
      </c>
      <c r="E2407" s="1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6" t="s">
        <v>8332</v>
      </c>
      <c r="R2407" t="s">
        <v>8333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16">
        <v>3250</v>
      </c>
      <c r="E2408" s="1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6" t="s">
        <v>8332</v>
      </c>
      <c r="R2408" t="s">
        <v>8333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16">
        <v>22000</v>
      </c>
      <c r="E2409" s="1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6" t="s">
        <v>8332</v>
      </c>
      <c r="R2409" t="s">
        <v>8333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16">
        <v>15000</v>
      </c>
      <c r="E2410" s="1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6" t="s">
        <v>8332</v>
      </c>
      <c r="R2410" t="s">
        <v>8333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16">
        <v>25000</v>
      </c>
      <c r="E2411" s="1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6" t="s">
        <v>8332</v>
      </c>
      <c r="R2411" t="s">
        <v>8333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16">
        <v>15000</v>
      </c>
      <c r="E2412" s="1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6" t="s">
        <v>8332</v>
      </c>
      <c r="R2412" t="s">
        <v>8333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16">
        <v>25000</v>
      </c>
      <c r="E2413" s="1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6" t="s">
        <v>8332</v>
      </c>
      <c r="R2413" t="s">
        <v>8333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16">
        <v>8000</v>
      </c>
      <c r="E2414" s="1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6" t="s">
        <v>8332</v>
      </c>
      <c r="R2414" t="s">
        <v>8333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16">
        <v>3000</v>
      </c>
      <c r="E2415" s="1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6" t="s">
        <v>8332</v>
      </c>
      <c r="R2415" t="s">
        <v>8333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16">
        <v>15000</v>
      </c>
      <c r="E2416" s="1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6" t="s">
        <v>8332</v>
      </c>
      <c r="R2416" t="s">
        <v>8333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16">
        <v>60000</v>
      </c>
      <c r="E2417" s="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6" t="s">
        <v>8332</v>
      </c>
      <c r="R2417" t="s">
        <v>8333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16">
        <v>20000</v>
      </c>
      <c r="E2418" s="1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6" t="s">
        <v>8332</v>
      </c>
      <c r="R2418" t="s">
        <v>8333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16">
        <v>1000</v>
      </c>
      <c r="E2419" s="1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6" t="s">
        <v>8332</v>
      </c>
      <c r="R2419" t="s">
        <v>8333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16">
        <v>25000</v>
      </c>
      <c r="E2420" s="1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6" t="s">
        <v>8332</v>
      </c>
      <c r="R2420" t="s">
        <v>8333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16">
        <v>3000</v>
      </c>
      <c r="E2421" s="1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6" t="s">
        <v>8332</v>
      </c>
      <c r="R2421" t="s">
        <v>8333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16">
        <v>16870</v>
      </c>
      <c r="E2422" s="1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6" t="s">
        <v>8332</v>
      </c>
      <c r="R2422" t="s">
        <v>8333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16">
        <v>6000</v>
      </c>
      <c r="E2423" s="1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6" t="s">
        <v>8332</v>
      </c>
      <c r="R2423" t="s">
        <v>8333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16">
        <v>500</v>
      </c>
      <c r="E2424" s="1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6" t="s">
        <v>8332</v>
      </c>
      <c r="R2424" t="s">
        <v>8333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16">
        <v>60000</v>
      </c>
      <c r="E2425" s="1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6" t="s">
        <v>8332</v>
      </c>
      <c r="R2425" t="s">
        <v>8333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16">
        <v>25000</v>
      </c>
      <c r="E2426" s="1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6" t="s">
        <v>8332</v>
      </c>
      <c r="R2426" t="s">
        <v>8333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16">
        <v>3500</v>
      </c>
      <c r="E2427" s="1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6" t="s">
        <v>8332</v>
      </c>
      <c r="R2427" t="s">
        <v>8333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16">
        <v>20000</v>
      </c>
      <c r="E2428" s="1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6" t="s">
        <v>8332</v>
      </c>
      <c r="R2428" t="s">
        <v>8333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16">
        <v>50000</v>
      </c>
      <c r="E2429" s="1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6" t="s">
        <v>8332</v>
      </c>
      <c r="R2429" t="s">
        <v>8333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16">
        <v>35000</v>
      </c>
      <c r="E2430" s="1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6" t="s">
        <v>8332</v>
      </c>
      <c r="R2430" t="s">
        <v>8333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16">
        <v>140000</v>
      </c>
      <c r="E2431" s="1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6" t="s">
        <v>8332</v>
      </c>
      <c r="R2431" t="s">
        <v>8333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16">
        <v>3000</v>
      </c>
      <c r="E2432" s="1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6" t="s">
        <v>8332</v>
      </c>
      <c r="R2432" t="s">
        <v>8333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16">
        <v>100000</v>
      </c>
      <c r="E2433" s="1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6" t="s">
        <v>8332</v>
      </c>
      <c r="R2433" t="s">
        <v>8333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16">
        <v>14000</v>
      </c>
      <c r="E2434" s="1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6" t="s">
        <v>8332</v>
      </c>
      <c r="R2434" t="s">
        <v>8333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16">
        <v>10000</v>
      </c>
      <c r="E2435" s="1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6" t="s">
        <v>8332</v>
      </c>
      <c r="R2435" t="s">
        <v>8333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16">
        <v>20000</v>
      </c>
      <c r="E2436" s="1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6" t="s">
        <v>8332</v>
      </c>
      <c r="R2436" t="s">
        <v>8333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16">
        <v>250000</v>
      </c>
      <c r="E2437" s="1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6" t="s">
        <v>8332</v>
      </c>
      <c r="R2437" t="s">
        <v>8333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16">
        <v>117000</v>
      </c>
      <c r="E2438" s="1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6" t="s">
        <v>8332</v>
      </c>
      <c r="R2438" t="s">
        <v>8333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16">
        <v>8000</v>
      </c>
      <c r="E2439" s="1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6" t="s">
        <v>8332</v>
      </c>
      <c r="R2439" t="s">
        <v>8333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16">
        <v>15000</v>
      </c>
      <c r="E2440" s="1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6" t="s">
        <v>8332</v>
      </c>
      <c r="R2440" t="s">
        <v>8333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16">
        <v>10000</v>
      </c>
      <c r="E2441" s="1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6" t="s">
        <v>8332</v>
      </c>
      <c r="R2441" t="s">
        <v>8333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16">
        <v>5000</v>
      </c>
      <c r="E2442" s="1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6" t="s">
        <v>8332</v>
      </c>
      <c r="R2442" t="s">
        <v>8333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16">
        <v>7500</v>
      </c>
      <c r="E2443" s="1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6" t="s">
        <v>8332</v>
      </c>
      <c r="R2443" t="s">
        <v>8348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16">
        <v>24000</v>
      </c>
      <c r="E2444" s="1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6" t="s">
        <v>8332</v>
      </c>
      <c r="R2444" t="s">
        <v>8348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16">
        <v>20000</v>
      </c>
      <c r="E2445" s="1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6" t="s">
        <v>8332</v>
      </c>
      <c r="R2445" t="s">
        <v>8348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16">
        <v>3000</v>
      </c>
      <c r="E2446" s="1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6" t="s">
        <v>8332</v>
      </c>
      <c r="R2446" t="s">
        <v>8348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16">
        <v>5000</v>
      </c>
      <c r="E2447" s="1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6" t="s">
        <v>8332</v>
      </c>
      <c r="R2447" t="s">
        <v>8348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16">
        <v>5000</v>
      </c>
      <c r="E2448" s="1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6" t="s">
        <v>8332</v>
      </c>
      <c r="R2448" t="s">
        <v>8348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16">
        <v>2500</v>
      </c>
      <c r="E2449" s="1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6" t="s">
        <v>8332</v>
      </c>
      <c r="R2449" t="s">
        <v>8348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16">
        <v>400</v>
      </c>
      <c r="E2450" s="1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6" t="s">
        <v>8332</v>
      </c>
      <c r="R2450" t="s">
        <v>8348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16">
        <v>10000</v>
      </c>
      <c r="E2451" s="1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6" t="s">
        <v>8332</v>
      </c>
      <c r="R2451" t="s">
        <v>8348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16">
        <v>15000</v>
      </c>
      <c r="E2452" s="1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6" t="s">
        <v>8332</v>
      </c>
      <c r="R2452" t="s">
        <v>8348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16">
        <v>10000</v>
      </c>
      <c r="E2453" s="1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6" t="s">
        <v>8332</v>
      </c>
      <c r="R2453" t="s">
        <v>8348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16">
        <v>600</v>
      </c>
      <c r="E2454" s="1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6" t="s">
        <v>8332</v>
      </c>
      <c r="R2454" t="s">
        <v>8348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16">
        <v>3000</v>
      </c>
      <c r="E2455" s="1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6" t="s">
        <v>8332</v>
      </c>
      <c r="R2455" t="s">
        <v>8348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16">
        <v>35000</v>
      </c>
      <c r="E2456" s="1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6" t="s">
        <v>8332</v>
      </c>
      <c r="R2456" t="s">
        <v>8348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16">
        <v>300</v>
      </c>
      <c r="E2457" s="1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6" t="s">
        <v>8332</v>
      </c>
      <c r="R2457" t="s">
        <v>8348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16">
        <v>1500</v>
      </c>
      <c r="E2458" s="1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6" t="s">
        <v>8332</v>
      </c>
      <c r="R2458" t="s">
        <v>8348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16">
        <v>23000</v>
      </c>
      <c r="E2459" s="1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6" t="s">
        <v>8332</v>
      </c>
      <c r="R2459" t="s">
        <v>8348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16">
        <v>5000</v>
      </c>
      <c r="E2460" s="1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6" t="s">
        <v>8332</v>
      </c>
      <c r="R2460" t="s">
        <v>8348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16">
        <v>30000</v>
      </c>
      <c r="E2461" s="1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6" t="s">
        <v>8332</v>
      </c>
      <c r="R2461" t="s">
        <v>8348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16">
        <v>8500</v>
      </c>
      <c r="E2462" s="1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6" t="s">
        <v>8332</v>
      </c>
      <c r="R2462" t="s">
        <v>8348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16">
        <v>7500</v>
      </c>
      <c r="E2463" s="1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6" t="s">
        <v>8321</v>
      </c>
      <c r="R2463" t="s">
        <v>8325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16">
        <v>3000</v>
      </c>
      <c r="E2464" s="1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6" t="s">
        <v>8321</v>
      </c>
      <c r="R2464" t="s">
        <v>8325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16">
        <v>2000</v>
      </c>
      <c r="E2465" s="1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6" t="s">
        <v>8321</v>
      </c>
      <c r="R2465" t="s">
        <v>8325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16">
        <v>2000</v>
      </c>
      <c r="E2466" s="1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6" t="s">
        <v>8321</v>
      </c>
      <c r="R2466" t="s">
        <v>8325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16">
        <v>700</v>
      </c>
      <c r="E2467" s="1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6" t="s">
        <v>8321</v>
      </c>
      <c r="R2467" t="s">
        <v>8325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16">
        <v>2500</v>
      </c>
      <c r="E2468" s="1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6" t="s">
        <v>8321</v>
      </c>
      <c r="R2468" t="s">
        <v>8325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16">
        <v>1000</v>
      </c>
      <c r="E2469" s="1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6" t="s">
        <v>8321</v>
      </c>
      <c r="R2469" t="s">
        <v>8325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16">
        <v>2000</v>
      </c>
      <c r="E2470" s="1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6" t="s">
        <v>8321</v>
      </c>
      <c r="R2470" t="s">
        <v>8325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16">
        <v>1200</v>
      </c>
      <c r="E2471" s="1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6" t="s">
        <v>8321</v>
      </c>
      <c r="R2471" t="s">
        <v>8325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16">
        <v>1000</v>
      </c>
      <c r="E2472" s="1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6" t="s">
        <v>8321</v>
      </c>
      <c r="R2472" t="s">
        <v>8325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16">
        <v>500</v>
      </c>
      <c r="E2473" s="1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6" t="s">
        <v>8321</v>
      </c>
      <c r="R2473" t="s">
        <v>8325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16">
        <v>7500</v>
      </c>
      <c r="E2474" s="1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6" t="s">
        <v>8321</v>
      </c>
      <c r="R2474" t="s">
        <v>8325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16">
        <v>2000</v>
      </c>
      <c r="E2475" s="1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6" t="s">
        <v>8321</v>
      </c>
      <c r="R2475" t="s">
        <v>8325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16">
        <v>5000</v>
      </c>
      <c r="E2476" s="1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6" t="s">
        <v>8321</v>
      </c>
      <c r="R2476" t="s">
        <v>8325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16">
        <v>2500</v>
      </c>
      <c r="E2477" s="1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6" t="s">
        <v>8321</v>
      </c>
      <c r="R2477" t="s">
        <v>8325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16">
        <v>3200</v>
      </c>
      <c r="E2478" s="1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6" t="s">
        <v>8321</v>
      </c>
      <c r="R2478" t="s">
        <v>8325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16">
        <v>750</v>
      </c>
      <c r="E2479" s="1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6" t="s">
        <v>8321</v>
      </c>
      <c r="R2479" t="s">
        <v>8325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16">
        <v>8000</v>
      </c>
      <c r="E2480" s="1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6" t="s">
        <v>8321</v>
      </c>
      <c r="R2480" t="s">
        <v>8325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16">
        <v>300</v>
      </c>
      <c r="E2481" s="1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6" t="s">
        <v>8321</v>
      </c>
      <c r="R2481" t="s">
        <v>8325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16">
        <v>2000</v>
      </c>
      <c r="E2482" s="1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6" t="s">
        <v>8321</v>
      </c>
      <c r="R2482" t="s">
        <v>8325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16">
        <v>4000</v>
      </c>
      <c r="E2483" s="1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6" t="s">
        <v>8321</v>
      </c>
      <c r="R2483" t="s">
        <v>8325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16">
        <v>1000</v>
      </c>
      <c r="E2484" s="1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6" t="s">
        <v>8321</v>
      </c>
      <c r="R2484" t="s">
        <v>8325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16">
        <v>1100</v>
      </c>
      <c r="E2485" s="1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6" t="s">
        <v>8321</v>
      </c>
      <c r="R2485" t="s">
        <v>8325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16">
        <v>3500</v>
      </c>
      <c r="E2486" s="1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6" t="s">
        <v>8321</v>
      </c>
      <c r="R2486" t="s">
        <v>8325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16">
        <v>2000</v>
      </c>
      <c r="E2487" s="1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6" t="s">
        <v>8321</v>
      </c>
      <c r="R2487" t="s">
        <v>8325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16">
        <v>300</v>
      </c>
      <c r="E2488" s="1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6" t="s">
        <v>8321</v>
      </c>
      <c r="R2488" t="s">
        <v>8325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16">
        <v>1500</v>
      </c>
      <c r="E2489" s="1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6" t="s">
        <v>8321</v>
      </c>
      <c r="R2489" t="s">
        <v>8325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16">
        <v>3000</v>
      </c>
      <c r="E2490" s="1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6" t="s">
        <v>8321</v>
      </c>
      <c r="R2490" t="s">
        <v>8325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16">
        <v>3500</v>
      </c>
      <c r="E2491" s="1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6" t="s">
        <v>8321</v>
      </c>
      <c r="R2491" t="s">
        <v>8325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16">
        <v>500</v>
      </c>
      <c r="E2492" s="1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6" t="s">
        <v>8321</v>
      </c>
      <c r="R2492" t="s">
        <v>8325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16">
        <v>500</v>
      </c>
      <c r="E2493" s="1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6" t="s">
        <v>8321</v>
      </c>
      <c r="R2493" t="s">
        <v>8325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16">
        <v>600</v>
      </c>
      <c r="E2494" s="1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6" t="s">
        <v>8321</v>
      </c>
      <c r="R2494" t="s">
        <v>8325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16">
        <v>20000</v>
      </c>
      <c r="E2495" s="1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6" t="s">
        <v>8321</v>
      </c>
      <c r="R2495" t="s">
        <v>8325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16">
        <v>1500</v>
      </c>
      <c r="E2496" s="1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6" t="s">
        <v>8321</v>
      </c>
      <c r="R2496" t="s">
        <v>8325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16">
        <v>1500</v>
      </c>
      <c r="E2497" s="1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6" t="s">
        <v>8321</v>
      </c>
      <c r="R2497" t="s">
        <v>8325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16">
        <v>6000</v>
      </c>
      <c r="E2498" s="1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6" t="s">
        <v>8321</v>
      </c>
      <c r="R2498" t="s">
        <v>8325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16">
        <v>4000</v>
      </c>
      <c r="E2499" s="1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6" t="s">
        <v>8321</v>
      </c>
      <c r="R2499" t="s">
        <v>8325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16">
        <v>1000</v>
      </c>
      <c r="E2500" s="1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6" t="s">
        <v>8321</v>
      </c>
      <c r="R2500" t="s">
        <v>8325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16">
        <v>4000</v>
      </c>
      <c r="E2501" s="1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6" t="s">
        <v>8321</v>
      </c>
      <c r="R2501" t="s">
        <v>8325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16">
        <v>600</v>
      </c>
      <c r="E2502" s="1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6" t="s">
        <v>8321</v>
      </c>
      <c r="R2502" t="s">
        <v>8325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16">
        <v>11000</v>
      </c>
      <c r="E2503" s="1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6" t="s">
        <v>8332</v>
      </c>
      <c r="R2503" t="s">
        <v>8349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16">
        <v>110000</v>
      </c>
      <c r="E2504" s="1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6" t="s">
        <v>8332</v>
      </c>
      <c r="R2504" t="s">
        <v>8349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16">
        <v>10000</v>
      </c>
      <c r="E2505" s="1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6" t="s">
        <v>8332</v>
      </c>
      <c r="R2505" t="s">
        <v>8349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16">
        <v>35000</v>
      </c>
      <c r="E2506" s="1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6" t="s">
        <v>8332</v>
      </c>
      <c r="R2506" t="s">
        <v>8349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16">
        <v>7000</v>
      </c>
      <c r="E2507" s="1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6" t="s">
        <v>8332</v>
      </c>
      <c r="R2507" t="s">
        <v>8349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16">
        <v>5000</v>
      </c>
      <c r="E2508" s="1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6" t="s">
        <v>8332</v>
      </c>
      <c r="R2508" t="s">
        <v>8349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16">
        <v>42850</v>
      </c>
      <c r="E2509" s="1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6" t="s">
        <v>8332</v>
      </c>
      <c r="R2509" t="s">
        <v>8349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16">
        <v>20000</v>
      </c>
      <c r="E2510" s="1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6" t="s">
        <v>8332</v>
      </c>
      <c r="R2510" t="s">
        <v>8349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16">
        <v>95000</v>
      </c>
      <c r="E2511" s="1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6" t="s">
        <v>8332</v>
      </c>
      <c r="R2511" t="s">
        <v>8349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16">
        <v>50000</v>
      </c>
      <c r="E2512" s="1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6" t="s">
        <v>8332</v>
      </c>
      <c r="R2512" t="s">
        <v>8349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16">
        <v>100000</v>
      </c>
      <c r="E2513" s="1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6" t="s">
        <v>8332</v>
      </c>
      <c r="R2513" t="s">
        <v>8349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16">
        <v>1150</v>
      </c>
      <c r="E2514" s="1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6" t="s">
        <v>8332</v>
      </c>
      <c r="R2514" t="s">
        <v>8349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16">
        <v>180000</v>
      </c>
      <c r="E2515" s="1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6" t="s">
        <v>8332</v>
      </c>
      <c r="R2515" t="s">
        <v>8349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16">
        <v>12000</v>
      </c>
      <c r="E2516" s="1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6" t="s">
        <v>8332</v>
      </c>
      <c r="R2516" t="s">
        <v>8349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16">
        <v>5000</v>
      </c>
      <c r="E2517" s="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6" t="s">
        <v>8332</v>
      </c>
      <c r="R2517" t="s">
        <v>8349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16">
        <v>22000</v>
      </c>
      <c r="E2518" s="1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6" t="s">
        <v>8332</v>
      </c>
      <c r="R2518" t="s">
        <v>8349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16">
        <v>18000</v>
      </c>
      <c r="E2519" s="1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6" t="s">
        <v>8332</v>
      </c>
      <c r="R2519" t="s">
        <v>8349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16">
        <v>5000</v>
      </c>
      <c r="E2520" s="1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6" t="s">
        <v>8332</v>
      </c>
      <c r="R2520" t="s">
        <v>8349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16">
        <v>150000</v>
      </c>
      <c r="E2521" s="1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6" t="s">
        <v>8332</v>
      </c>
      <c r="R2521" t="s">
        <v>8349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16">
        <v>100000</v>
      </c>
      <c r="E2522" s="1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6" t="s">
        <v>8332</v>
      </c>
      <c r="R2522" t="s">
        <v>8349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16">
        <v>12500</v>
      </c>
      <c r="E2523" s="1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6" t="s">
        <v>8321</v>
      </c>
      <c r="R2523" t="s">
        <v>8350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16">
        <v>5000</v>
      </c>
      <c r="E2524" s="1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6" t="s">
        <v>8321</v>
      </c>
      <c r="R2524" t="s">
        <v>8350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16">
        <v>900</v>
      </c>
      <c r="E2525" s="1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6" t="s">
        <v>8321</v>
      </c>
      <c r="R2525" t="s">
        <v>8350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16">
        <v>7500</v>
      </c>
      <c r="E2526" s="1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6" t="s">
        <v>8321</v>
      </c>
      <c r="R2526" t="s">
        <v>8350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16">
        <v>8000</v>
      </c>
      <c r="E2527" s="1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6" t="s">
        <v>8321</v>
      </c>
      <c r="R2527" t="s">
        <v>8350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16">
        <v>4000</v>
      </c>
      <c r="E2528" s="1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6" t="s">
        <v>8321</v>
      </c>
      <c r="R2528" t="s">
        <v>8350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16">
        <v>4000</v>
      </c>
      <c r="E2529" s="1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6" t="s">
        <v>8321</v>
      </c>
      <c r="R2529" t="s">
        <v>8350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16">
        <v>4000</v>
      </c>
      <c r="E2530" s="1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6" t="s">
        <v>8321</v>
      </c>
      <c r="R2530" t="s">
        <v>8350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16">
        <v>6000</v>
      </c>
      <c r="E2531" s="1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6" t="s">
        <v>8321</v>
      </c>
      <c r="R2531" t="s">
        <v>8350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16">
        <v>6500</v>
      </c>
      <c r="E2532" s="1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6" t="s">
        <v>8321</v>
      </c>
      <c r="R2532" t="s">
        <v>8350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16">
        <v>4500</v>
      </c>
      <c r="E2533" s="1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6" t="s">
        <v>8321</v>
      </c>
      <c r="R2533" t="s">
        <v>8350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16">
        <v>4000</v>
      </c>
      <c r="E2534" s="1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6" t="s">
        <v>8321</v>
      </c>
      <c r="R2534" t="s">
        <v>8350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16">
        <v>7500</v>
      </c>
      <c r="E2535" s="1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6" t="s">
        <v>8321</v>
      </c>
      <c r="R2535" t="s">
        <v>8350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16">
        <v>2000</v>
      </c>
      <c r="E2536" s="1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6" t="s">
        <v>8321</v>
      </c>
      <c r="R2536" t="s">
        <v>8350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16">
        <v>20000</v>
      </c>
      <c r="E2537" s="1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6" t="s">
        <v>8321</v>
      </c>
      <c r="R2537" t="s">
        <v>8350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16">
        <v>25</v>
      </c>
      <c r="E2538" s="1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6" t="s">
        <v>8321</v>
      </c>
      <c r="R2538" t="s">
        <v>8350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16">
        <v>1000</v>
      </c>
      <c r="E2539" s="1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6" t="s">
        <v>8321</v>
      </c>
      <c r="R2539" t="s">
        <v>8350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16">
        <v>18000</v>
      </c>
      <c r="E2540" s="1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6" t="s">
        <v>8321</v>
      </c>
      <c r="R2540" t="s">
        <v>8350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16">
        <v>10000</v>
      </c>
      <c r="E2541" s="1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6" t="s">
        <v>8321</v>
      </c>
      <c r="R2541" t="s">
        <v>8350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16">
        <v>2500</v>
      </c>
      <c r="E2542" s="1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6" t="s">
        <v>8321</v>
      </c>
      <c r="R2542" t="s">
        <v>8350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16">
        <v>3500</v>
      </c>
      <c r="E2543" s="1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6" t="s">
        <v>8321</v>
      </c>
      <c r="R2543" t="s">
        <v>8350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16">
        <v>700</v>
      </c>
      <c r="E2544" s="1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6" t="s">
        <v>8321</v>
      </c>
      <c r="R2544" t="s">
        <v>8350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16">
        <v>250</v>
      </c>
      <c r="E2545" s="1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6" t="s">
        <v>8321</v>
      </c>
      <c r="R2545" t="s">
        <v>8350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16">
        <v>5000</v>
      </c>
      <c r="E2546" s="1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6" t="s">
        <v>8321</v>
      </c>
      <c r="R2546" t="s">
        <v>8350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16">
        <v>2000</v>
      </c>
      <c r="E2547" s="1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6" t="s">
        <v>8321</v>
      </c>
      <c r="R2547" t="s">
        <v>8350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16">
        <v>3500</v>
      </c>
      <c r="E2548" s="1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6" t="s">
        <v>8321</v>
      </c>
      <c r="R2548" t="s">
        <v>8350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16">
        <v>5500</v>
      </c>
      <c r="E2549" s="1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6" t="s">
        <v>8321</v>
      </c>
      <c r="R2549" t="s">
        <v>8350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16">
        <v>6000</v>
      </c>
      <c r="E2550" s="1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6" t="s">
        <v>8321</v>
      </c>
      <c r="R2550" t="s">
        <v>8350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16">
        <v>1570</v>
      </c>
      <c r="E2551" s="1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6" t="s">
        <v>8321</v>
      </c>
      <c r="R2551" t="s">
        <v>8350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16">
        <v>6500</v>
      </c>
      <c r="E2552" s="1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6" t="s">
        <v>8321</v>
      </c>
      <c r="R2552" t="s">
        <v>8350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16">
        <v>3675</v>
      </c>
      <c r="E2553" s="1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6" t="s">
        <v>8321</v>
      </c>
      <c r="R2553" t="s">
        <v>8350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16">
        <v>3000</v>
      </c>
      <c r="E2554" s="1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6" t="s">
        <v>8321</v>
      </c>
      <c r="R2554" t="s">
        <v>8350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16">
        <v>1500</v>
      </c>
      <c r="E2555" s="1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6" t="s">
        <v>8321</v>
      </c>
      <c r="R2555" t="s">
        <v>8350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16">
        <v>3000</v>
      </c>
      <c r="E2556" s="1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6" t="s">
        <v>8321</v>
      </c>
      <c r="R2556" t="s">
        <v>8350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16">
        <v>2000</v>
      </c>
      <c r="E2557" s="1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6" t="s">
        <v>8321</v>
      </c>
      <c r="R2557" t="s">
        <v>8350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16">
        <v>745</v>
      </c>
      <c r="E2558" s="1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6" t="s">
        <v>8321</v>
      </c>
      <c r="R2558" t="s">
        <v>8350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16">
        <v>900</v>
      </c>
      <c r="E2559" s="1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6" t="s">
        <v>8321</v>
      </c>
      <c r="R2559" t="s">
        <v>8350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16">
        <v>1250</v>
      </c>
      <c r="E2560" s="1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6" t="s">
        <v>8321</v>
      </c>
      <c r="R2560" t="s">
        <v>8350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16">
        <v>800</v>
      </c>
      <c r="E2561" s="1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6" t="s">
        <v>8321</v>
      </c>
      <c r="R2561" t="s">
        <v>8350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16">
        <v>3000</v>
      </c>
      <c r="E2562" s="1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6" t="s">
        <v>8321</v>
      </c>
      <c r="R2562" t="s">
        <v>8350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16">
        <v>100000</v>
      </c>
      <c r="E2563" s="1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6" t="s">
        <v>8332</v>
      </c>
      <c r="R2563" t="s">
        <v>8333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16">
        <v>10000</v>
      </c>
      <c r="E2564" s="1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6" t="s">
        <v>8332</v>
      </c>
      <c r="R2564" t="s">
        <v>8333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16">
        <v>20000</v>
      </c>
      <c r="E2565" s="1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6" t="s">
        <v>8332</v>
      </c>
      <c r="R2565" t="s">
        <v>8333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16">
        <v>40000</v>
      </c>
      <c r="E2566" s="1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6" t="s">
        <v>8332</v>
      </c>
      <c r="R2566" t="s">
        <v>8333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16">
        <v>10000</v>
      </c>
      <c r="E2567" s="1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6" t="s">
        <v>8332</v>
      </c>
      <c r="R2567" t="s">
        <v>8333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16">
        <v>35000</v>
      </c>
      <c r="E2568" s="1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6" t="s">
        <v>8332</v>
      </c>
      <c r="R2568" t="s">
        <v>8333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16">
        <v>45000</v>
      </c>
      <c r="E2569" s="1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6" t="s">
        <v>8332</v>
      </c>
      <c r="R2569" t="s">
        <v>8333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16">
        <v>10000</v>
      </c>
      <c r="E2570" s="1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6" t="s">
        <v>8332</v>
      </c>
      <c r="R2570" t="s">
        <v>8333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16">
        <v>6500</v>
      </c>
      <c r="E2571" s="1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6" t="s">
        <v>8332</v>
      </c>
      <c r="R2571" t="s">
        <v>8333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16">
        <v>7000</v>
      </c>
      <c r="E2572" s="1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6" t="s">
        <v>8332</v>
      </c>
      <c r="R2572" t="s">
        <v>8333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16">
        <v>100000</v>
      </c>
      <c r="E2573" s="1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6" t="s">
        <v>8332</v>
      </c>
      <c r="R2573" t="s">
        <v>8333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16">
        <v>30000</v>
      </c>
      <c r="E2574" s="1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6" t="s">
        <v>8332</v>
      </c>
      <c r="R2574" t="s">
        <v>8333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16">
        <v>8000</v>
      </c>
      <c r="E2575" s="1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6" t="s">
        <v>8332</v>
      </c>
      <c r="R2575" t="s">
        <v>8333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16">
        <v>10000</v>
      </c>
      <c r="E2576" s="1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6" t="s">
        <v>8332</v>
      </c>
      <c r="R2576" t="s">
        <v>8333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16">
        <v>85000</v>
      </c>
      <c r="E2577" s="1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6" t="s">
        <v>8332</v>
      </c>
      <c r="R2577" t="s">
        <v>8333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16">
        <v>10000</v>
      </c>
      <c r="E2578" s="1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6" t="s">
        <v>8332</v>
      </c>
      <c r="R2578" t="s">
        <v>8333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16">
        <v>15000</v>
      </c>
      <c r="E2579" s="1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6" t="s">
        <v>8332</v>
      </c>
      <c r="R2579" t="s">
        <v>8333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16">
        <v>6000</v>
      </c>
      <c r="E2580" s="1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6" t="s">
        <v>8332</v>
      </c>
      <c r="R2580" t="s">
        <v>8333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16">
        <v>200000</v>
      </c>
      <c r="E2581" s="1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6" t="s">
        <v>8332</v>
      </c>
      <c r="R2581" t="s">
        <v>8333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16">
        <v>8500</v>
      </c>
      <c r="E2582" s="1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6" t="s">
        <v>8332</v>
      </c>
      <c r="R2582" t="s">
        <v>8333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16">
        <v>5000</v>
      </c>
      <c r="E2583" s="1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6" t="s">
        <v>8332</v>
      </c>
      <c r="R2583" t="s">
        <v>8333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16">
        <v>90000</v>
      </c>
      <c r="E2584" s="1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6" t="s">
        <v>8332</v>
      </c>
      <c r="R2584" t="s">
        <v>8333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16">
        <v>1000</v>
      </c>
      <c r="E2585" s="1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6" t="s">
        <v>8332</v>
      </c>
      <c r="R2585" t="s">
        <v>8333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16">
        <v>10000</v>
      </c>
      <c r="E2586" s="1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6" t="s">
        <v>8332</v>
      </c>
      <c r="R2586" t="s">
        <v>8333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16">
        <v>30000</v>
      </c>
      <c r="E2587" s="1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6" t="s">
        <v>8332</v>
      </c>
      <c r="R2587" t="s">
        <v>8333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16">
        <v>3000</v>
      </c>
      <c r="E2588" s="1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6" t="s">
        <v>8332</v>
      </c>
      <c r="R2588" t="s">
        <v>8333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16">
        <v>50000</v>
      </c>
      <c r="E2589" s="1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6" t="s">
        <v>8332</v>
      </c>
      <c r="R2589" t="s">
        <v>8333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16">
        <v>6000</v>
      </c>
      <c r="E2590" s="1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6" t="s">
        <v>8332</v>
      </c>
      <c r="R2590" t="s">
        <v>8333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16">
        <v>50000</v>
      </c>
      <c r="E2591" s="1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6" t="s">
        <v>8332</v>
      </c>
      <c r="R2591" t="s">
        <v>8333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16">
        <v>3000</v>
      </c>
      <c r="E2592" s="1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6" t="s">
        <v>8332</v>
      </c>
      <c r="R2592" t="s">
        <v>8333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16">
        <v>1500</v>
      </c>
      <c r="E2593" s="1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6" t="s">
        <v>8332</v>
      </c>
      <c r="R2593" t="s">
        <v>8333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16">
        <v>30000</v>
      </c>
      <c r="E2594" s="1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6" t="s">
        <v>8332</v>
      </c>
      <c r="R2594" t="s">
        <v>8333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16">
        <v>10000</v>
      </c>
      <c r="E2595" s="1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6" t="s">
        <v>8332</v>
      </c>
      <c r="R2595" t="s">
        <v>8333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16">
        <v>80000</v>
      </c>
      <c r="E2596" s="1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6" t="s">
        <v>8332</v>
      </c>
      <c r="R2596" t="s">
        <v>8333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16">
        <v>15000</v>
      </c>
      <c r="E2597" s="1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6" t="s">
        <v>8332</v>
      </c>
      <c r="R2597" t="s">
        <v>8333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16">
        <v>35000</v>
      </c>
      <c r="E2598" s="1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6" t="s">
        <v>8332</v>
      </c>
      <c r="R2598" t="s">
        <v>8333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16">
        <v>1500</v>
      </c>
      <c r="E2599" s="1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6" t="s">
        <v>8332</v>
      </c>
      <c r="R2599" t="s">
        <v>8333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16">
        <v>3000</v>
      </c>
      <c r="E2600" s="1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6" t="s">
        <v>8332</v>
      </c>
      <c r="R2600" t="s">
        <v>8333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16">
        <v>9041</v>
      </c>
      <c r="E2601" s="1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6" t="s">
        <v>8332</v>
      </c>
      <c r="R2601" t="s">
        <v>8333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16">
        <v>50000</v>
      </c>
      <c r="E2602" s="1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6" t="s">
        <v>8332</v>
      </c>
      <c r="R2602" t="s">
        <v>8333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16">
        <v>500</v>
      </c>
      <c r="E2603" s="1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6" t="s">
        <v>8315</v>
      </c>
      <c r="R2603" t="s">
        <v>8351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16">
        <v>12000</v>
      </c>
      <c r="E2604" s="1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6" t="s">
        <v>8315</v>
      </c>
      <c r="R2604" t="s">
        <v>8351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16">
        <v>1750</v>
      </c>
      <c r="E2605" s="1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6" t="s">
        <v>8315</v>
      </c>
      <c r="R2605" t="s">
        <v>8351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16">
        <v>20000</v>
      </c>
      <c r="E2606" s="1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6" t="s">
        <v>8315</v>
      </c>
      <c r="R2606" t="s">
        <v>8351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16">
        <v>100000</v>
      </c>
      <c r="E2607" s="1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6" t="s">
        <v>8315</v>
      </c>
      <c r="R2607" t="s">
        <v>8351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16">
        <v>11000</v>
      </c>
      <c r="E2608" s="1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6" t="s">
        <v>8315</v>
      </c>
      <c r="R2608" t="s">
        <v>8351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16">
        <v>8000</v>
      </c>
      <c r="E2609" s="1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6" t="s">
        <v>8315</v>
      </c>
      <c r="R2609" t="s">
        <v>8351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16">
        <v>8000</v>
      </c>
      <c r="E2610" s="1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6" t="s">
        <v>8315</v>
      </c>
      <c r="R2610" t="s">
        <v>8351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16">
        <v>35000</v>
      </c>
      <c r="E2611" s="1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6" t="s">
        <v>8315</v>
      </c>
      <c r="R2611" t="s">
        <v>8351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16">
        <v>22765</v>
      </c>
      <c r="E2612" s="1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6" t="s">
        <v>8315</v>
      </c>
      <c r="R2612" t="s">
        <v>8351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16">
        <v>11000</v>
      </c>
      <c r="E2613" s="1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6" t="s">
        <v>8315</v>
      </c>
      <c r="R2613" t="s">
        <v>8351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16">
        <v>10000</v>
      </c>
      <c r="E2614" s="1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6" t="s">
        <v>8315</v>
      </c>
      <c r="R2614" t="s">
        <v>8351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16">
        <v>7500</v>
      </c>
      <c r="E2615" s="1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6" t="s">
        <v>8315</v>
      </c>
      <c r="R2615" t="s">
        <v>8351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16">
        <v>10500</v>
      </c>
      <c r="E2616" s="1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6" t="s">
        <v>8315</v>
      </c>
      <c r="R2616" t="s">
        <v>8351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16">
        <v>2001</v>
      </c>
      <c r="E2617" s="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6" t="s">
        <v>8315</v>
      </c>
      <c r="R2617" t="s">
        <v>8351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16">
        <v>25000</v>
      </c>
      <c r="E2618" s="1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6" t="s">
        <v>8315</v>
      </c>
      <c r="R2618" t="s">
        <v>8351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16">
        <v>500</v>
      </c>
      <c r="E2619" s="1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6" t="s">
        <v>8315</v>
      </c>
      <c r="R2619" t="s">
        <v>8351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16">
        <v>15000</v>
      </c>
      <c r="E2620" s="1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6" t="s">
        <v>8315</v>
      </c>
      <c r="R2620" t="s">
        <v>8351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16">
        <v>1000</v>
      </c>
      <c r="E2621" s="1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6" t="s">
        <v>8315</v>
      </c>
      <c r="R2621" t="s">
        <v>8351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16">
        <v>65000</v>
      </c>
      <c r="E2622" s="1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6" t="s">
        <v>8315</v>
      </c>
      <c r="R2622" t="s">
        <v>8351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16">
        <v>15000</v>
      </c>
      <c r="E2623" s="1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6" t="s">
        <v>8315</v>
      </c>
      <c r="R2623" t="s">
        <v>8351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16">
        <v>1500</v>
      </c>
      <c r="E2624" s="1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6" t="s">
        <v>8315</v>
      </c>
      <c r="R2624" t="s">
        <v>8351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16">
        <v>2000</v>
      </c>
      <c r="E2625" s="1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6" t="s">
        <v>8315</v>
      </c>
      <c r="R2625" t="s">
        <v>8351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16">
        <v>8000</v>
      </c>
      <c r="E2626" s="1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6" t="s">
        <v>8315</v>
      </c>
      <c r="R2626" t="s">
        <v>8351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16">
        <v>150</v>
      </c>
      <c r="E2627" s="1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6" t="s">
        <v>8315</v>
      </c>
      <c r="R2627" t="s">
        <v>8351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16">
        <v>2500</v>
      </c>
      <c r="E2628" s="1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6" t="s">
        <v>8315</v>
      </c>
      <c r="R2628" t="s">
        <v>8351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16">
        <v>150</v>
      </c>
      <c r="E2629" s="1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6" t="s">
        <v>8315</v>
      </c>
      <c r="R2629" t="s">
        <v>8351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16">
        <v>839</v>
      </c>
      <c r="E2630" s="1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6" t="s">
        <v>8315</v>
      </c>
      <c r="R2630" t="s">
        <v>8351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16">
        <v>5000</v>
      </c>
      <c r="E2631" s="1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6" t="s">
        <v>8315</v>
      </c>
      <c r="R2631" t="s">
        <v>8351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16">
        <v>2000</v>
      </c>
      <c r="E2632" s="1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6" t="s">
        <v>8315</v>
      </c>
      <c r="R2632" t="s">
        <v>8351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16">
        <v>20000</v>
      </c>
      <c r="E2633" s="1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6" t="s">
        <v>8315</v>
      </c>
      <c r="R2633" t="s">
        <v>8351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16">
        <v>1070</v>
      </c>
      <c r="E2634" s="1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6" t="s">
        <v>8315</v>
      </c>
      <c r="R2634" t="s">
        <v>8351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16">
        <v>5000</v>
      </c>
      <c r="E2635" s="1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6" t="s">
        <v>8315</v>
      </c>
      <c r="R2635" t="s">
        <v>8351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16">
        <v>930</v>
      </c>
      <c r="E2636" s="1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6" t="s">
        <v>8315</v>
      </c>
      <c r="R2636" t="s">
        <v>8351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16">
        <v>11500</v>
      </c>
      <c r="E2637" s="1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6" t="s">
        <v>8315</v>
      </c>
      <c r="R2637" t="s">
        <v>8351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16">
        <v>1000</v>
      </c>
      <c r="E2638" s="1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6" t="s">
        <v>8315</v>
      </c>
      <c r="R2638" t="s">
        <v>8351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16">
        <v>500</v>
      </c>
      <c r="E2639" s="1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6" t="s">
        <v>8315</v>
      </c>
      <c r="R2639" t="s">
        <v>8351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16">
        <v>347</v>
      </c>
      <c r="E2640" s="1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6" t="s">
        <v>8315</v>
      </c>
      <c r="R2640" t="s">
        <v>8351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16">
        <v>300</v>
      </c>
      <c r="E2641" s="1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6" t="s">
        <v>8315</v>
      </c>
      <c r="R2641" t="s">
        <v>8351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16">
        <v>3000</v>
      </c>
      <c r="E2642" s="1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6" t="s">
        <v>8315</v>
      </c>
      <c r="R2642" t="s">
        <v>8351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16">
        <v>1500</v>
      </c>
      <c r="E2643" s="1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6" t="s">
        <v>8315</v>
      </c>
      <c r="R2643" t="s">
        <v>8351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16">
        <v>500000</v>
      </c>
      <c r="E2644" s="1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6" t="s">
        <v>8315</v>
      </c>
      <c r="R2644" t="s">
        <v>8351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16">
        <v>1000000</v>
      </c>
      <c r="E2645" s="1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6" t="s">
        <v>8315</v>
      </c>
      <c r="R2645" t="s">
        <v>8351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16">
        <v>100000</v>
      </c>
      <c r="E2646" s="1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6" t="s">
        <v>8315</v>
      </c>
      <c r="R2646" t="s">
        <v>8351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16">
        <v>20000</v>
      </c>
      <c r="E2647" s="1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6" t="s">
        <v>8315</v>
      </c>
      <c r="R2647" t="s">
        <v>8351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16">
        <v>500000</v>
      </c>
      <c r="E2648" s="1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6" t="s">
        <v>8315</v>
      </c>
      <c r="R2648" t="s">
        <v>8351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16">
        <v>2500</v>
      </c>
      <c r="E2649" s="1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6" t="s">
        <v>8315</v>
      </c>
      <c r="R2649" t="s">
        <v>8351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16">
        <v>12000</v>
      </c>
      <c r="E2650" s="1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6" t="s">
        <v>8315</v>
      </c>
      <c r="R2650" t="s">
        <v>8351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16">
        <v>125000</v>
      </c>
      <c r="E2651" s="1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6" t="s">
        <v>8315</v>
      </c>
      <c r="R2651" t="s">
        <v>8351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16">
        <v>60000</v>
      </c>
      <c r="E2652" s="1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6" t="s">
        <v>8315</v>
      </c>
      <c r="R2652" t="s">
        <v>8351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16">
        <v>280000</v>
      </c>
      <c r="E2653" s="1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6" t="s">
        <v>8315</v>
      </c>
      <c r="R2653" t="s">
        <v>8351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16">
        <v>100000</v>
      </c>
      <c r="E2654" s="1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6" t="s">
        <v>8315</v>
      </c>
      <c r="R2654" t="s">
        <v>8351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16">
        <v>51000</v>
      </c>
      <c r="E2655" s="1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6" t="s">
        <v>8315</v>
      </c>
      <c r="R2655" t="s">
        <v>8351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16">
        <v>100000</v>
      </c>
      <c r="E2656" s="1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6" t="s">
        <v>8315</v>
      </c>
      <c r="R2656" t="s">
        <v>8351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16">
        <v>15000</v>
      </c>
      <c r="E2657" s="1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6" t="s">
        <v>8315</v>
      </c>
      <c r="R2657" t="s">
        <v>8351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16">
        <v>150000</v>
      </c>
      <c r="E2658" s="1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6" t="s">
        <v>8315</v>
      </c>
      <c r="R2658" t="s">
        <v>8351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16">
        <v>30000</v>
      </c>
      <c r="E2659" s="1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6" t="s">
        <v>8315</v>
      </c>
      <c r="R2659" t="s">
        <v>8351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16">
        <v>98000</v>
      </c>
      <c r="E2660" s="1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6" t="s">
        <v>8315</v>
      </c>
      <c r="R2660" t="s">
        <v>8351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16">
        <v>49000</v>
      </c>
      <c r="E2661" s="1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6" t="s">
        <v>8315</v>
      </c>
      <c r="R2661" t="s">
        <v>8351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16">
        <v>20000</v>
      </c>
      <c r="E2662" s="1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6" t="s">
        <v>8315</v>
      </c>
      <c r="R2662" t="s">
        <v>8351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16">
        <v>5000</v>
      </c>
      <c r="E2663" s="1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6" t="s">
        <v>8315</v>
      </c>
      <c r="R2663" t="s">
        <v>8352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16">
        <v>20000</v>
      </c>
      <c r="E2664" s="1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6" t="s">
        <v>8315</v>
      </c>
      <c r="R2664" t="s">
        <v>8352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16">
        <v>20000</v>
      </c>
      <c r="E2665" s="1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6" t="s">
        <v>8315</v>
      </c>
      <c r="R2665" t="s">
        <v>8352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16">
        <v>17500</v>
      </c>
      <c r="E2666" s="1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6" t="s">
        <v>8315</v>
      </c>
      <c r="R2666" t="s">
        <v>8352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16">
        <v>3500</v>
      </c>
      <c r="E2667" s="1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6" t="s">
        <v>8315</v>
      </c>
      <c r="R2667" t="s">
        <v>8352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16">
        <v>10000</v>
      </c>
      <c r="E2668" s="1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6" t="s">
        <v>8315</v>
      </c>
      <c r="R2668" t="s">
        <v>8352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16">
        <v>1500</v>
      </c>
      <c r="E2669" s="1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6" t="s">
        <v>8315</v>
      </c>
      <c r="R2669" t="s">
        <v>8352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16">
        <v>1000</v>
      </c>
      <c r="E2670" s="1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6" t="s">
        <v>8315</v>
      </c>
      <c r="R2670" t="s">
        <v>8352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16">
        <v>800</v>
      </c>
      <c r="E2671" s="1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6" t="s">
        <v>8315</v>
      </c>
      <c r="R2671" t="s">
        <v>8352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16">
        <v>38888</v>
      </c>
      <c r="E2672" s="1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6" t="s">
        <v>8315</v>
      </c>
      <c r="R2672" t="s">
        <v>8352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16">
        <v>25000</v>
      </c>
      <c r="E2673" s="1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6" t="s">
        <v>8315</v>
      </c>
      <c r="R2673" t="s">
        <v>8352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16">
        <v>10000</v>
      </c>
      <c r="E2674" s="1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6" t="s">
        <v>8315</v>
      </c>
      <c r="R2674" t="s">
        <v>8352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16">
        <v>40000</v>
      </c>
      <c r="E2675" s="1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6" t="s">
        <v>8315</v>
      </c>
      <c r="R2675" t="s">
        <v>8352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16">
        <v>35000</v>
      </c>
      <c r="E2676" s="1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6" t="s">
        <v>8315</v>
      </c>
      <c r="R2676" t="s">
        <v>8352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16">
        <v>25000</v>
      </c>
      <c r="E2677" s="1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6" t="s">
        <v>8315</v>
      </c>
      <c r="R2677" t="s">
        <v>8352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16">
        <v>2100</v>
      </c>
      <c r="E2678" s="1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6" t="s">
        <v>8315</v>
      </c>
      <c r="R2678" t="s">
        <v>8352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16">
        <v>19500</v>
      </c>
      <c r="E2679" s="1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6" t="s">
        <v>8315</v>
      </c>
      <c r="R2679" t="s">
        <v>8352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16">
        <v>8000000</v>
      </c>
      <c r="E2680" s="1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6" t="s">
        <v>8315</v>
      </c>
      <c r="R2680" t="s">
        <v>8352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16">
        <v>40000</v>
      </c>
      <c r="E2681" s="1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6" t="s">
        <v>8315</v>
      </c>
      <c r="R2681" t="s">
        <v>8352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16">
        <v>32000</v>
      </c>
      <c r="E2682" s="1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6" t="s">
        <v>8315</v>
      </c>
      <c r="R2682" t="s">
        <v>8352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16">
        <v>8000</v>
      </c>
      <c r="E2683" s="1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6" t="s">
        <v>8332</v>
      </c>
      <c r="R2683" t="s">
        <v>8333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16">
        <v>6000</v>
      </c>
      <c r="E2684" s="1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6" t="s">
        <v>8332</v>
      </c>
      <c r="R2684" t="s">
        <v>8333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16">
        <v>15000</v>
      </c>
      <c r="E2685" s="1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6" t="s">
        <v>8332</v>
      </c>
      <c r="R2685" t="s">
        <v>8333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16">
        <v>70000</v>
      </c>
      <c r="E2686" s="1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6" t="s">
        <v>8332</v>
      </c>
      <c r="R2686" t="s">
        <v>8333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16">
        <v>50000</v>
      </c>
      <c r="E2687" s="1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6" t="s">
        <v>8332</v>
      </c>
      <c r="R2687" t="s">
        <v>8333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16">
        <v>30000</v>
      </c>
      <c r="E2688" s="1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6" t="s">
        <v>8332</v>
      </c>
      <c r="R2688" t="s">
        <v>8333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16">
        <v>15000</v>
      </c>
      <c r="E2689" s="1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6" t="s">
        <v>8332</v>
      </c>
      <c r="R2689" t="s">
        <v>8333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16">
        <v>50000</v>
      </c>
      <c r="E2690" s="1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6" t="s">
        <v>8332</v>
      </c>
      <c r="R2690" t="s">
        <v>8333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16">
        <v>35000</v>
      </c>
      <c r="E2691" s="1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6" t="s">
        <v>8332</v>
      </c>
      <c r="R2691" t="s">
        <v>8333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16">
        <v>80000</v>
      </c>
      <c r="E2692" s="1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6" t="s">
        <v>8332</v>
      </c>
      <c r="R2692" t="s">
        <v>8333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16">
        <v>65000</v>
      </c>
      <c r="E2693" s="1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6" t="s">
        <v>8332</v>
      </c>
      <c r="R2693" t="s">
        <v>8333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16">
        <v>3500</v>
      </c>
      <c r="E2694" s="1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6" t="s">
        <v>8332</v>
      </c>
      <c r="R2694" t="s">
        <v>8333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16">
        <v>5000</v>
      </c>
      <c r="E2695" s="1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6" t="s">
        <v>8332</v>
      </c>
      <c r="R2695" t="s">
        <v>8333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16">
        <v>30000</v>
      </c>
      <c r="E2696" s="1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6" t="s">
        <v>8332</v>
      </c>
      <c r="R2696" t="s">
        <v>8333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16">
        <v>15000</v>
      </c>
      <c r="E2697" s="1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6" t="s">
        <v>8332</v>
      </c>
      <c r="R2697" t="s">
        <v>8333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16">
        <v>60000</v>
      </c>
      <c r="E2698" s="1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6" t="s">
        <v>8332</v>
      </c>
      <c r="R2698" t="s">
        <v>8333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16">
        <v>23000</v>
      </c>
      <c r="E2699" s="1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6" t="s">
        <v>8332</v>
      </c>
      <c r="R2699" t="s">
        <v>8333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16">
        <v>8000</v>
      </c>
      <c r="E2700" s="1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6" t="s">
        <v>8332</v>
      </c>
      <c r="R2700" t="s">
        <v>8333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16">
        <v>2</v>
      </c>
      <c r="E2701" s="1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6" t="s">
        <v>8332</v>
      </c>
      <c r="R2701" t="s">
        <v>8333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16">
        <v>9999</v>
      </c>
      <c r="E2702" s="1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6" t="s">
        <v>8332</v>
      </c>
      <c r="R2702" t="s">
        <v>8333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16">
        <v>3400</v>
      </c>
      <c r="E2703" s="1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6" t="s">
        <v>8313</v>
      </c>
      <c r="R2703" t="s">
        <v>8353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16">
        <v>10000</v>
      </c>
      <c r="E2704" s="1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6" t="s">
        <v>8313</v>
      </c>
      <c r="R2704" t="s">
        <v>8353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16">
        <v>40000</v>
      </c>
      <c r="E2705" s="1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6" t="s">
        <v>8313</v>
      </c>
      <c r="R2705" t="s">
        <v>8353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16">
        <v>19000</v>
      </c>
      <c r="E2706" s="1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6" t="s">
        <v>8313</v>
      </c>
      <c r="R2706" t="s">
        <v>8353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16">
        <v>16500</v>
      </c>
      <c r="E2707" s="1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6" t="s">
        <v>8313</v>
      </c>
      <c r="R2707" t="s">
        <v>8353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16">
        <v>35000</v>
      </c>
      <c r="E2708" s="1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6" t="s">
        <v>8313</v>
      </c>
      <c r="R2708" t="s">
        <v>8353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16">
        <v>8000</v>
      </c>
      <c r="E2709" s="1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6" t="s">
        <v>8313</v>
      </c>
      <c r="R2709" t="s">
        <v>8353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16">
        <v>20000</v>
      </c>
      <c r="E2710" s="1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6" t="s">
        <v>8313</v>
      </c>
      <c r="R2710" t="s">
        <v>8353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16">
        <v>50000</v>
      </c>
      <c r="E2711" s="1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6" t="s">
        <v>8313</v>
      </c>
      <c r="R2711" t="s">
        <v>8353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16">
        <v>60000</v>
      </c>
      <c r="E2712" s="1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6" t="s">
        <v>8313</v>
      </c>
      <c r="R2712" t="s">
        <v>8353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16">
        <v>3910</v>
      </c>
      <c r="E2713" s="1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6" t="s">
        <v>8313</v>
      </c>
      <c r="R2713" t="s">
        <v>8353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16">
        <v>5500</v>
      </c>
      <c r="E2714" s="1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6" t="s">
        <v>8313</v>
      </c>
      <c r="R2714" t="s">
        <v>8353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16">
        <v>150000</v>
      </c>
      <c r="E2715" s="1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6" t="s">
        <v>8313</v>
      </c>
      <c r="R2715" t="s">
        <v>8353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16">
        <v>25000</v>
      </c>
      <c r="E2716" s="1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6" t="s">
        <v>8313</v>
      </c>
      <c r="R2716" t="s">
        <v>8353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16">
        <v>12000</v>
      </c>
      <c r="E2717" s="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6" t="s">
        <v>8313</v>
      </c>
      <c r="R2717" t="s">
        <v>8353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16">
        <v>10000</v>
      </c>
      <c r="E2718" s="1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6" t="s">
        <v>8313</v>
      </c>
      <c r="R2718" t="s">
        <v>8353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16">
        <v>25000</v>
      </c>
      <c r="E2719" s="1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6" t="s">
        <v>8313</v>
      </c>
      <c r="R2719" t="s">
        <v>8353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16">
        <v>18000</v>
      </c>
      <c r="E2720" s="1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6" t="s">
        <v>8313</v>
      </c>
      <c r="R2720" t="s">
        <v>8353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16">
        <v>6000</v>
      </c>
      <c r="E2721" s="1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6" t="s">
        <v>8313</v>
      </c>
      <c r="R2721" t="s">
        <v>8353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16">
        <v>25000</v>
      </c>
      <c r="E2722" s="1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6" t="s">
        <v>8313</v>
      </c>
      <c r="R2722" t="s">
        <v>8353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16">
        <v>750</v>
      </c>
      <c r="E2723" s="1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6" t="s">
        <v>8315</v>
      </c>
      <c r="R2723" t="s">
        <v>8345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16">
        <v>5000</v>
      </c>
      <c r="E2724" s="1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6" t="s">
        <v>8315</v>
      </c>
      <c r="R2724" t="s">
        <v>8345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16">
        <v>12000</v>
      </c>
      <c r="E2725" s="1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6" t="s">
        <v>8315</v>
      </c>
      <c r="R2725" t="s">
        <v>8345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16">
        <v>2468</v>
      </c>
      <c r="E2726" s="1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6" t="s">
        <v>8315</v>
      </c>
      <c r="R2726" t="s">
        <v>8345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16">
        <v>40000</v>
      </c>
      <c r="E2727" s="1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6" t="s">
        <v>8315</v>
      </c>
      <c r="R2727" t="s">
        <v>8345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16">
        <v>100000</v>
      </c>
      <c r="E2728" s="1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6" t="s">
        <v>8315</v>
      </c>
      <c r="R2728" t="s">
        <v>8345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16">
        <v>10000</v>
      </c>
      <c r="E2729" s="1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6" t="s">
        <v>8315</v>
      </c>
      <c r="R2729" t="s">
        <v>8345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16">
        <v>15000</v>
      </c>
      <c r="E2730" s="1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6" t="s">
        <v>8315</v>
      </c>
      <c r="R2730" t="s">
        <v>8345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16">
        <v>7500</v>
      </c>
      <c r="E2731" s="1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6" t="s">
        <v>8315</v>
      </c>
      <c r="R2731" t="s">
        <v>8345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16">
        <v>27000</v>
      </c>
      <c r="E2732" s="1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6" t="s">
        <v>8315</v>
      </c>
      <c r="R2732" t="s">
        <v>8345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16">
        <v>30000</v>
      </c>
      <c r="E2733" s="1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6" t="s">
        <v>8315</v>
      </c>
      <c r="R2733" t="s">
        <v>8345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16">
        <v>12000</v>
      </c>
      <c r="E2734" s="1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6" t="s">
        <v>8315</v>
      </c>
      <c r="R2734" t="s">
        <v>8345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16">
        <v>50000</v>
      </c>
      <c r="E2735" s="1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6" t="s">
        <v>8315</v>
      </c>
      <c r="R2735" t="s">
        <v>8345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16">
        <v>1</v>
      </c>
      <c r="E2736" s="1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6" t="s">
        <v>8315</v>
      </c>
      <c r="R2736" t="s">
        <v>8345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16">
        <v>750</v>
      </c>
      <c r="E2737" s="1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6" t="s">
        <v>8315</v>
      </c>
      <c r="R2737" t="s">
        <v>8345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16">
        <v>8000</v>
      </c>
      <c r="E2738" s="1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6" t="s">
        <v>8315</v>
      </c>
      <c r="R2738" t="s">
        <v>8345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16">
        <v>30000</v>
      </c>
      <c r="E2739" s="1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6" t="s">
        <v>8315</v>
      </c>
      <c r="R2739" t="s">
        <v>8345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16">
        <v>5000</v>
      </c>
      <c r="E2740" s="1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6" t="s">
        <v>8315</v>
      </c>
      <c r="R2740" t="s">
        <v>8345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16">
        <v>1100</v>
      </c>
      <c r="E2741" s="1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6" t="s">
        <v>8315</v>
      </c>
      <c r="R2741" t="s">
        <v>8345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16">
        <v>300</v>
      </c>
      <c r="E2742" s="1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6" t="s">
        <v>8315</v>
      </c>
      <c r="R2742" t="s">
        <v>8345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16">
        <v>8000</v>
      </c>
      <c r="E2743" s="1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6" t="s">
        <v>8318</v>
      </c>
      <c r="R2743" t="s">
        <v>8354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16">
        <v>2500</v>
      </c>
      <c r="E2744" s="1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6" t="s">
        <v>8318</v>
      </c>
      <c r="R2744" t="s">
        <v>8354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16">
        <v>5999</v>
      </c>
      <c r="E2745" s="1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6" t="s">
        <v>8318</v>
      </c>
      <c r="R2745" t="s">
        <v>8354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16">
        <v>16000</v>
      </c>
      <c r="E2746" s="1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6" t="s">
        <v>8318</v>
      </c>
      <c r="R2746" t="s">
        <v>8354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16">
        <v>8000</v>
      </c>
      <c r="E2747" s="1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6" t="s">
        <v>8318</v>
      </c>
      <c r="R2747" t="s">
        <v>8354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16">
        <v>3000</v>
      </c>
      <c r="E2748" s="1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6" t="s">
        <v>8318</v>
      </c>
      <c r="R2748" t="s">
        <v>8354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16">
        <v>500</v>
      </c>
      <c r="E2749" s="1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6" t="s">
        <v>8318</v>
      </c>
      <c r="R2749" t="s">
        <v>8354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16">
        <v>5000</v>
      </c>
      <c r="E2750" s="1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6" t="s">
        <v>8318</v>
      </c>
      <c r="R2750" t="s">
        <v>8354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16">
        <v>10000</v>
      </c>
      <c r="E2751" s="1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6" t="s">
        <v>8318</v>
      </c>
      <c r="R2751" t="s">
        <v>8354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16">
        <v>1999</v>
      </c>
      <c r="E2752" s="1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6" t="s">
        <v>8318</v>
      </c>
      <c r="R2752" t="s">
        <v>8354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16">
        <v>3274</v>
      </c>
      <c r="E2753" s="1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6" t="s">
        <v>8318</v>
      </c>
      <c r="R2753" t="s">
        <v>8354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16">
        <v>4800</v>
      </c>
      <c r="E2754" s="1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6" t="s">
        <v>8318</v>
      </c>
      <c r="R2754" t="s">
        <v>8354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16">
        <v>2000</v>
      </c>
      <c r="E2755" s="1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6" t="s">
        <v>8318</v>
      </c>
      <c r="R2755" t="s">
        <v>8354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16">
        <v>10000</v>
      </c>
      <c r="E2756" s="1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6" t="s">
        <v>8318</v>
      </c>
      <c r="R2756" t="s">
        <v>8354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16">
        <v>500</v>
      </c>
      <c r="E2757" s="1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6" t="s">
        <v>8318</v>
      </c>
      <c r="R2757" t="s">
        <v>8354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16">
        <v>10000</v>
      </c>
      <c r="E2758" s="1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6" t="s">
        <v>8318</v>
      </c>
      <c r="R2758" t="s">
        <v>8354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16">
        <v>1500</v>
      </c>
      <c r="E2759" s="1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6" t="s">
        <v>8318</v>
      </c>
      <c r="R2759" t="s">
        <v>8354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16">
        <v>2000</v>
      </c>
      <c r="E2760" s="1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6" t="s">
        <v>8318</v>
      </c>
      <c r="R2760" t="s">
        <v>8354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16">
        <v>1000</v>
      </c>
      <c r="E2761" s="1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6" t="s">
        <v>8318</v>
      </c>
      <c r="R2761" t="s">
        <v>8354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16">
        <v>5000</v>
      </c>
      <c r="E2762" s="1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6" t="s">
        <v>8318</v>
      </c>
      <c r="R2762" t="s">
        <v>8354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16">
        <v>5000</v>
      </c>
      <c r="E2763" s="1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6" t="s">
        <v>8318</v>
      </c>
      <c r="R2763" t="s">
        <v>8354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16">
        <v>3250</v>
      </c>
      <c r="E2764" s="1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6" t="s">
        <v>8318</v>
      </c>
      <c r="R2764" t="s">
        <v>8354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16">
        <v>39400</v>
      </c>
      <c r="E2765" s="1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6" t="s">
        <v>8318</v>
      </c>
      <c r="R2765" t="s">
        <v>8354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16">
        <v>4000</v>
      </c>
      <c r="E2766" s="1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6" t="s">
        <v>8318</v>
      </c>
      <c r="R2766" t="s">
        <v>8354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16">
        <v>4000</v>
      </c>
      <c r="E2767" s="1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6" t="s">
        <v>8318</v>
      </c>
      <c r="R2767" t="s">
        <v>8354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16">
        <v>5000</v>
      </c>
      <c r="E2768" s="1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6" t="s">
        <v>8318</v>
      </c>
      <c r="R2768" t="s">
        <v>8354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16">
        <v>4000</v>
      </c>
      <c r="E2769" s="1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6" t="s">
        <v>8318</v>
      </c>
      <c r="R2769" t="s">
        <v>8354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16">
        <v>7000</v>
      </c>
      <c r="E2770" s="1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6" t="s">
        <v>8318</v>
      </c>
      <c r="R2770" t="s">
        <v>8354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16">
        <v>800</v>
      </c>
      <c r="E2771" s="1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6" t="s">
        <v>8318</v>
      </c>
      <c r="R2771" t="s">
        <v>8354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16">
        <v>20000</v>
      </c>
      <c r="E2772" s="1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6" t="s">
        <v>8318</v>
      </c>
      <c r="R2772" t="s">
        <v>8354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16">
        <v>19980</v>
      </c>
      <c r="E2773" s="1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6" t="s">
        <v>8318</v>
      </c>
      <c r="R2773" t="s">
        <v>8354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16">
        <v>8000</v>
      </c>
      <c r="E2774" s="1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6" t="s">
        <v>8318</v>
      </c>
      <c r="R2774" t="s">
        <v>8354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16">
        <v>530</v>
      </c>
      <c r="E2775" s="1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6" t="s">
        <v>8318</v>
      </c>
      <c r="R2775" t="s">
        <v>8354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16">
        <v>4000</v>
      </c>
      <c r="E2776" s="1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6" t="s">
        <v>8318</v>
      </c>
      <c r="R2776" t="s">
        <v>8354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16">
        <v>5000</v>
      </c>
      <c r="E2777" s="1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6" t="s">
        <v>8318</v>
      </c>
      <c r="R2777" t="s">
        <v>8354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16">
        <v>21000</v>
      </c>
      <c r="E2778" s="1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6" t="s">
        <v>8318</v>
      </c>
      <c r="R2778" t="s">
        <v>8354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16">
        <v>3000</v>
      </c>
      <c r="E2779" s="1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6" t="s">
        <v>8318</v>
      </c>
      <c r="R2779" t="s">
        <v>8354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16">
        <v>5500</v>
      </c>
      <c r="E2780" s="1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6" t="s">
        <v>8318</v>
      </c>
      <c r="R2780" t="s">
        <v>8354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16">
        <v>2500</v>
      </c>
      <c r="E2781" s="1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6" t="s">
        <v>8318</v>
      </c>
      <c r="R2781" t="s">
        <v>8354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16">
        <v>100000</v>
      </c>
      <c r="E2782" s="1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6" t="s">
        <v>8318</v>
      </c>
      <c r="R2782" t="s">
        <v>8354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16">
        <v>1250</v>
      </c>
      <c r="E2783" s="1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6" t="s">
        <v>8313</v>
      </c>
      <c r="R2783" t="s">
        <v>8314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16">
        <v>1000</v>
      </c>
      <c r="E2784" s="1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6" t="s">
        <v>8313</v>
      </c>
      <c r="R2784" t="s">
        <v>8314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16">
        <v>1000</v>
      </c>
      <c r="E2785" s="1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6" t="s">
        <v>8313</v>
      </c>
      <c r="R2785" t="s">
        <v>8314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16">
        <v>6000</v>
      </c>
      <c r="E2786" s="1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6" t="s">
        <v>8313</v>
      </c>
      <c r="R2786" t="s">
        <v>8314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16">
        <v>5000</v>
      </c>
      <c r="E2787" s="1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6" t="s">
        <v>8313</v>
      </c>
      <c r="R2787" t="s">
        <v>8314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16">
        <v>2500</v>
      </c>
      <c r="E2788" s="1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6" t="s">
        <v>8313</v>
      </c>
      <c r="R2788" t="s">
        <v>8314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16">
        <v>1000</v>
      </c>
      <c r="E2789" s="1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6" t="s">
        <v>8313</v>
      </c>
      <c r="R2789" t="s">
        <v>8314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16">
        <v>2000</v>
      </c>
      <c r="E2790" s="1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6" t="s">
        <v>8313</v>
      </c>
      <c r="R2790" t="s">
        <v>8314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16">
        <v>3000</v>
      </c>
      <c r="E2791" s="1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6" t="s">
        <v>8313</v>
      </c>
      <c r="R2791" t="s">
        <v>8314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16">
        <v>3000</v>
      </c>
      <c r="E2792" s="1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6" t="s">
        <v>8313</v>
      </c>
      <c r="R2792" t="s">
        <v>8314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16">
        <v>2000</v>
      </c>
      <c r="E2793" s="1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6" t="s">
        <v>8313</v>
      </c>
      <c r="R2793" t="s">
        <v>8314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16">
        <v>2000</v>
      </c>
      <c r="E2794" s="1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6" t="s">
        <v>8313</v>
      </c>
      <c r="R2794" t="s">
        <v>8314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16">
        <v>10000</v>
      </c>
      <c r="E2795" s="1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6" t="s">
        <v>8313</v>
      </c>
      <c r="R2795" t="s">
        <v>8314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16">
        <v>50</v>
      </c>
      <c r="E2796" s="1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6" t="s">
        <v>8313</v>
      </c>
      <c r="R2796" t="s">
        <v>8314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16">
        <v>700</v>
      </c>
      <c r="E2797" s="1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6" t="s">
        <v>8313</v>
      </c>
      <c r="R2797" t="s">
        <v>8314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16">
        <v>800</v>
      </c>
      <c r="E2798" s="1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6" t="s">
        <v>8313</v>
      </c>
      <c r="R2798" t="s">
        <v>8314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16">
        <v>8000</v>
      </c>
      <c r="E2799" s="1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6" t="s">
        <v>8313</v>
      </c>
      <c r="R2799" t="s">
        <v>8314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16">
        <v>5000</v>
      </c>
      <c r="E2800" s="1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6" t="s">
        <v>8313</v>
      </c>
      <c r="R2800" t="s">
        <v>8314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16">
        <v>5000</v>
      </c>
      <c r="E2801" s="1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6" t="s">
        <v>8313</v>
      </c>
      <c r="R2801" t="s">
        <v>8314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16">
        <v>1000</v>
      </c>
      <c r="E2802" s="1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6" t="s">
        <v>8313</v>
      </c>
      <c r="R2802" t="s">
        <v>8314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16">
        <v>500</v>
      </c>
      <c r="E2803" s="1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6" t="s">
        <v>8313</v>
      </c>
      <c r="R2803" t="s">
        <v>8314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16">
        <v>3000</v>
      </c>
      <c r="E2804" s="1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6" t="s">
        <v>8313</v>
      </c>
      <c r="R2804" t="s">
        <v>8314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16">
        <v>10000</v>
      </c>
      <c r="E2805" s="1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6" t="s">
        <v>8313</v>
      </c>
      <c r="R2805" t="s">
        <v>8314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16">
        <v>1000</v>
      </c>
      <c r="E2806" s="1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6" t="s">
        <v>8313</v>
      </c>
      <c r="R2806" t="s">
        <v>8314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16">
        <v>400</v>
      </c>
      <c r="E2807" s="1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6" t="s">
        <v>8313</v>
      </c>
      <c r="R2807" t="s">
        <v>8314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16">
        <v>3000</v>
      </c>
      <c r="E2808" s="1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6" t="s">
        <v>8313</v>
      </c>
      <c r="R2808" t="s">
        <v>8314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16">
        <v>5000</v>
      </c>
      <c r="E2809" s="1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6" t="s">
        <v>8313</v>
      </c>
      <c r="R2809" t="s">
        <v>8314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16">
        <v>4500</v>
      </c>
      <c r="E2810" s="1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6" t="s">
        <v>8313</v>
      </c>
      <c r="R2810" t="s">
        <v>8314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16">
        <v>2500</v>
      </c>
      <c r="E2811" s="1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6" t="s">
        <v>8313</v>
      </c>
      <c r="R2811" t="s">
        <v>8314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16">
        <v>2500</v>
      </c>
      <c r="E2812" s="1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6" t="s">
        <v>8313</v>
      </c>
      <c r="R2812" t="s">
        <v>8314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16">
        <v>10000</v>
      </c>
      <c r="E2813" s="1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6" t="s">
        <v>8313</v>
      </c>
      <c r="R2813" t="s">
        <v>8314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16">
        <v>5000</v>
      </c>
      <c r="E2814" s="1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6" t="s">
        <v>8313</v>
      </c>
      <c r="R2814" t="s">
        <v>8314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16">
        <v>2800</v>
      </c>
      <c r="E2815" s="1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6" t="s">
        <v>8313</v>
      </c>
      <c r="R2815" t="s">
        <v>8314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16">
        <v>1500</v>
      </c>
      <c r="E2816" s="1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6" t="s">
        <v>8313</v>
      </c>
      <c r="R2816" t="s">
        <v>8314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16">
        <v>250</v>
      </c>
      <c r="E2817" s="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6" t="s">
        <v>8313</v>
      </c>
      <c r="R2817" t="s">
        <v>8314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16">
        <v>3000</v>
      </c>
      <c r="E2818" s="1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6" t="s">
        <v>8313</v>
      </c>
      <c r="R2818" t="s">
        <v>8314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16">
        <v>600</v>
      </c>
      <c r="E2819" s="1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6" t="s">
        <v>8313</v>
      </c>
      <c r="R2819" t="s">
        <v>8314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16">
        <v>10000</v>
      </c>
      <c r="E2820" s="1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6" t="s">
        <v>8313</v>
      </c>
      <c r="R2820" t="s">
        <v>8314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16">
        <v>5000</v>
      </c>
      <c r="E2821" s="1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6" t="s">
        <v>8313</v>
      </c>
      <c r="R2821" t="s">
        <v>8314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16">
        <v>200</v>
      </c>
      <c r="E2822" s="1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6" t="s">
        <v>8313</v>
      </c>
      <c r="R2822" t="s">
        <v>8314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16">
        <v>1000</v>
      </c>
      <c r="E2823" s="1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6" t="s">
        <v>8313</v>
      </c>
      <c r="R2823" t="s">
        <v>8314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16">
        <v>6000</v>
      </c>
      <c r="E2824" s="1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6" t="s">
        <v>8313</v>
      </c>
      <c r="R2824" t="s">
        <v>8314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16">
        <v>100</v>
      </c>
      <c r="E2825" s="1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6" t="s">
        <v>8313</v>
      </c>
      <c r="R2825" t="s">
        <v>8314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16">
        <v>650</v>
      </c>
      <c r="E2826" s="1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6" t="s">
        <v>8313</v>
      </c>
      <c r="R2826" t="s">
        <v>8314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16">
        <v>3000</v>
      </c>
      <c r="E2827" s="1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6" t="s">
        <v>8313</v>
      </c>
      <c r="R2827" t="s">
        <v>8314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16">
        <v>2000</v>
      </c>
      <c r="E2828" s="1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6" t="s">
        <v>8313</v>
      </c>
      <c r="R2828" t="s">
        <v>8314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16">
        <v>2000</v>
      </c>
      <c r="E2829" s="1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6" t="s">
        <v>8313</v>
      </c>
      <c r="R2829" t="s">
        <v>8314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16">
        <v>9500</v>
      </c>
      <c r="E2830" s="1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6" t="s">
        <v>8313</v>
      </c>
      <c r="R2830" t="s">
        <v>8314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16">
        <v>2500</v>
      </c>
      <c r="E2831" s="1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6" t="s">
        <v>8313</v>
      </c>
      <c r="R2831" t="s">
        <v>8314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16">
        <v>3000</v>
      </c>
      <c r="E2832" s="1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6" t="s">
        <v>8313</v>
      </c>
      <c r="R2832" t="s">
        <v>8314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16">
        <v>3000</v>
      </c>
      <c r="E2833" s="1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6" t="s">
        <v>8313</v>
      </c>
      <c r="R2833" t="s">
        <v>8314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16">
        <v>2500</v>
      </c>
      <c r="E2834" s="1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6" t="s">
        <v>8313</v>
      </c>
      <c r="R2834" t="s">
        <v>8314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16">
        <v>2700</v>
      </c>
      <c r="E2835" s="1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6" t="s">
        <v>8313</v>
      </c>
      <c r="R2835" t="s">
        <v>8314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16">
        <v>800</v>
      </c>
      <c r="E2836" s="1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6" t="s">
        <v>8313</v>
      </c>
      <c r="R2836" t="s">
        <v>8314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16">
        <v>1000</v>
      </c>
      <c r="E2837" s="1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6" t="s">
        <v>8313</v>
      </c>
      <c r="R2837" t="s">
        <v>8314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16">
        <v>450</v>
      </c>
      <c r="E2838" s="1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6" t="s">
        <v>8313</v>
      </c>
      <c r="R2838" t="s">
        <v>8314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16">
        <v>850</v>
      </c>
      <c r="E2839" s="1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6" t="s">
        <v>8313</v>
      </c>
      <c r="R2839" t="s">
        <v>8314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16">
        <v>2000</v>
      </c>
      <c r="E2840" s="1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6" t="s">
        <v>8313</v>
      </c>
      <c r="R2840" t="s">
        <v>8314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16">
        <v>3500</v>
      </c>
      <c r="E2841" s="1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6" t="s">
        <v>8313</v>
      </c>
      <c r="R2841" t="s">
        <v>8314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16">
        <v>2500</v>
      </c>
      <c r="E2842" s="1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6" t="s">
        <v>8313</v>
      </c>
      <c r="R2842" t="s">
        <v>8314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16">
        <v>1000</v>
      </c>
      <c r="E2843" s="1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6" t="s">
        <v>8313</v>
      </c>
      <c r="R2843" t="s">
        <v>8314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16">
        <v>1500</v>
      </c>
      <c r="E2844" s="1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6" t="s">
        <v>8313</v>
      </c>
      <c r="R2844" t="s">
        <v>8314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16">
        <v>1200</v>
      </c>
      <c r="E2845" s="1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6" t="s">
        <v>8313</v>
      </c>
      <c r="R2845" t="s">
        <v>8314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16">
        <v>550</v>
      </c>
      <c r="E2846" s="1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6" t="s">
        <v>8313</v>
      </c>
      <c r="R2846" t="s">
        <v>8314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16">
        <v>7500</v>
      </c>
      <c r="E2847" s="1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6" t="s">
        <v>8313</v>
      </c>
      <c r="R2847" t="s">
        <v>8314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16">
        <v>8000</v>
      </c>
      <c r="E2848" s="1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6" t="s">
        <v>8313</v>
      </c>
      <c r="R2848" t="s">
        <v>8314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16">
        <v>2000</v>
      </c>
      <c r="E2849" s="1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6" t="s">
        <v>8313</v>
      </c>
      <c r="R2849" t="s">
        <v>8314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16">
        <v>35000</v>
      </c>
      <c r="E2850" s="1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6" t="s">
        <v>8313</v>
      </c>
      <c r="R2850" t="s">
        <v>8314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16">
        <v>500</v>
      </c>
      <c r="E2851" s="1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6" t="s">
        <v>8313</v>
      </c>
      <c r="R2851" t="s">
        <v>8314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16">
        <v>8000</v>
      </c>
      <c r="E2852" s="1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6" t="s">
        <v>8313</v>
      </c>
      <c r="R2852" t="s">
        <v>8314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16">
        <v>4500</v>
      </c>
      <c r="E2853" s="1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6" t="s">
        <v>8313</v>
      </c>
      <c r="R2853" t="s">
        <v>8314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16">
        <v>5000</v>
      </c>
      <c r="E2854" s="1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6" t="s">
        <v>8313</v>
      </c>
      <c r="R2854" t="s">
        <v>8314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16">
        <v>9500</v>
      </c>
      <c r="E2855" s="1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6" t="s">
        <v>8313</v>
      </c>
      <c r="R2855" t="s">
        <v>8314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16">
        <v>1000</v>
      </c>
      <c r="E2856" s="1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6" t="s">
        <v>8313</v>
      </c>
      <c r="R2856" t="s">
        <v>8314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16">
        <v>600</v>
      </c>
      <c r="E2857" s="1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6" t="s">
        <v>8313</v>
      </c>
      <c r="R2857" t="s">
        <v>8314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16">
        <v>3000</v>
      </c>
      <c r="E2858" s="1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6" t="s">
        <v>8313</v>
      </c>
      <c r="R2858" t="s">
        <v>8314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16">
        <v>38000</v>
      </c>
      <c r="E2859" s="1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6" t="s">
        <v>8313</v>
      </c>
      <c r="R2859" t="s">
        <v>8314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16">
        <v>1000</v>
      </c>
      <c r="E2860" s="1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6" t="s">
        <v>8313</v>
      </c>
      <c r="R2860" t="s">
        <v>8314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16">
        <v>2000</v>
      </c>
      <c r="E2861" s="1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6" t="s">
        <v>8313</v>
      </c>
      <c r="R2861" t="s">
        <v>8314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16">
        <v>4000</v>
      </c>
      <c r="E2862" s="1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6" t="s">
        <v>8313</v>
      </c>
      <c r="R2862" t="s">
        <v>8314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16">
        <v>250</v>
      </c>
      <c r="E2863" s="1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6" t="s">
        <v>8313</v>
      </c>
      <c r="R2863" t="s">
        <v>8314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16">
        <v>12700</v>
      </c>
      <c r="E2864" s="1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6" t="s">
        <v>8313</v>
      </c>
      <c r="R2864" t="s">
        <v>8314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16">
        <v>50000</v>
      </c>
      <c r="E2865" s="1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6" t="s">
        <v>8313</v>
      </c>
      <c r="R2865" t="s">
        <v>8314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16">
        <v>2500</v>
      </c>
      <c r="E2866" s="1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6" t="s">
        <v>8313</v>
      </c>
      <c r="R2866" t="s">
        <v>8314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16">
        <v>2888</v>
      </c>
      <c r="E2867" s="1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6" t="s">
        <v>8313</v>
      </c>
      <c r="R2867" t="s">
        <v>8314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16">
        <v>5000</v>
      </c>
      <c r="E2868" s="1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6" t="s">
        <v>8313</v>
      </c>
      <c r="R2868" t="s">
        <v>8314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16">
        <v>2500</v>
      </c>
      <c r="E2869" s="1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6" t="s">
        <v>8313</v>
      </c>
      <c r="R2869" t="s">
        <v>8314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16">
        <v>15000</v>
      </c>
      <c r="E2870" s="1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6" t="s">
        <v>8313</v>
      </c>
      <c r="R2870" t="s">
        <v>8314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16">
        <v>20000</v>
      </c>
      <c r="E2871" s="1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6" t="s">
        <v>8313</v>
      </c>
      <c r="R2871" t="s">
        <v>8314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16">
        <v>5000</v>
      </c>
      <c r="E2872" s="1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6" t="s">
        <v>8313</v>
      </c>
      <c r="R2872" t="s">
        <v>8314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16">
        <v>10000</v>
      </c>
      <c r="E2873" s="1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6" t="s">
        <v>8313</v>
      </c>
      <c r="R2873" t="s">
        <v>8314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16">
        <v>3000</v>
      </c>
      <c r="E2874" s="1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6" t="s">
        <v>8313</v>
      </c>
      <c r="R2874" t="s">
        <v>8314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16">
        <v>2500</v>
      </c>
      <c r="E2875" s="1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6" t="s">
        <v>8313</v>
      </c>
      <c r="R2875" t="s">
        <v>8314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16">
        <v>5000</v>
      </c>
      <c r="E2876" s="1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6" t="s">
        <v>8313</v>
      </c>
      <c r="R2876" t="s">
        <v>8314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16">
        <v>20000</v>
      </c>
      <c r="E2877" s="1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6" t="s">
        <v>8313</v>
      </c>
      <c r="R2877" t="s">
        <v>8314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16">
        <v>150000</v>
      </c>
      <c r="E2878" s="1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6" t="s">
        <v>8313</v>
      </c>
      <c r="R2878" t="s">
        <v>8314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16">
        <v>6000</v>
      </c>
      <c r="E2879" s="1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6" t="s">
        <v>8313</v>
      </c>
      <c r="R2879" t="s">
        <v>8314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16">
        <v>3000</v>
      </c>
      <c r="E2880" s="1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6" t="s">
        <v>8313</v>
      </c>
      <c r="R2880" t="s">
        <v>8314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16">
        <v>11200</v>
      </c>
      <c r="E2881" s="1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6" t="s">
        <v>8313</v>
      </c>
      <c r="R2881" t="s">
        <v>8314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16">
        <v>12000</v>
      </c>
      <c r="E2882" s="1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6" t="s">
        <v>8313</v>
      </c>
      <c r="R2882" t="s">
        <v>8314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16">
        <v>5500</v>
      </c>
      <c r="E2883" s="1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6" t="s">
        <v>8313</v>
      </c>
      <c r="R2883" t="s">
        <v>8314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16">
        <v>750</v>
      </c>
      <c r="E2884" s="1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6" t="s">
        <v>8313</v>
      </c>
      <c r="R2884" t="s">
        <v>8314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16">
        <v>10000</v>
      </c>
      <c r="E2885" s="1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6" t="s">
        <v>8313</v>
      </c>
      <c r="R2885" t="s">
        <v>8314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16">
        <v>45000</v>
      </c>
      <c r="E2886" s="1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6" t="s">
        <v>8313</v>
      </c>
      <c r="R2886" t="s">
        <v>8314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16">
        <v>400</v>
      </c>
      <c r="E2887" s="1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6" t="s">
        <v>8313</v>
      </c>
      <c r="R2887" t="s">
        <v>8314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16">
        <v>200</v>
      </c>
      <c r="E2888" s="1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6" t="s">
        <v>8313</v>
      </c>
      <c r="R2888" t="s">
        <v>8314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16">
        <v>3000</v>
      </c>
      <c r="E2889" s="1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6" t="s">
        <v>8313</v>
      </c>
      <c r="R2889" t="s">
        <v>8314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16">
        <v>30000</v>
      </c>
      <c r="E2890" s="1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6" t="s">
        <v>8313</v>
      </c>
      <c r="R2890" t="s">
        <v>8314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16">
        <v>3000</v>
      </c>
      <c r="E2891" s="1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6" t="s">
        <v>8313</v>
      </c>
      <c r="R2891" t="s">
        <v>8314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16">
        <v>2000</v>
      </c>
      <c r="E2892" s="1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6" t="s">
        <v>8313</v>
      </c>
      <c r="R2892" t="s">
        <v>8314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16">
        <v>10000</v>
      </c>
      <c r="E2893" s="1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6" t="s">
        <v>8313</v>
      </c>
      <c r="R2893" t="s">
        <v>8314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16">
        <v>5500</v>
      </c>
      <c r="E2894" s="1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6" t="s">
        <v>8313</v>
      </c>
      <c r="R2894" t="s">
        <v>8314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16">
        <v>5000</v>
      </c>
      <c r="E2895" s="1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6" t="s">
        <v>8313</v>
      </c>
      <c r="R2895" t="s">
        <v>8314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16">
        <v>50000</v>
      </c>
      <c r="E2896" s="1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6" t="s">
        <v>8313</v>
      </c>
      <c r="R2896" t="s">
        <v>8314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16">
        <v>500</v>
      </c>
      <c r="E2897" s="1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6" t="s">
        <v>8313</v>
      </c>
      <c r="R2897" t="s">
        <v>8314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16">
        <v>3000</v>
      </c>
      <c r="E2898" s="1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6" t="s">
        <v>8313</v>
      </c>
      <c r="R2898" t="s">
        <v>8314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16">
        <v>12000</v>
      </c>
      <c r="E2899" s="1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6" t="s">
        <v>8313</v>
      </c>
      <c r="R2899" t="s">
        <v>8314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16">
        <v>7500</v>
      </c>
      <c r="E2900" s="1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6" t="s">
        <v>8313</v>
      </c>
      <c r="R2900" t="s">
        <v>8314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16">
        <v>10000</v>
      </c>
      <c r="E2901" s="1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6" t="s">
        <v>8313</v>
      </c>
      <c r="R2901" t="s">
        <v>8314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16">
        <v>5500</v>
      </c>
      <c r="E2902" s="1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6" t="s">
        <v>8313</v>
      </c>
      <c r="R2902" t="s">
        <v>8314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16">
        <v>750</v>
      </c>
      <c r="E2903" s="1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6" t="s">
        <v>8313</v>
      </c>
      <c r="R2903" t="s">
        <v>8314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16">
        <v>150000</v>
      </c>
      <c r="E2904" s="1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6" t="s">
        <v>8313</v>
      </c>
      <c r="R2904" t="s">
        <v>8314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16">
        <v>5000</v>
      </c>
      <c r="E2905" s="1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6" t="s">
        <v>8313</v>
      </c>
      <c r="R2905" t="s">
        <v>8314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16">
        <v>1500</v>
      </c>
      <c r="E2906" s="1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6" t="s">
        <v>8313</v>
      </c>
      <c r="R2906" t="s">
        <v>8314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16">
        <v>3500</v>
      </c>
      <c r="E2907" s="1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6" t="s">
        <v>8313</v>
      </c>
      <c r="R2907" t="s">
        <v>8314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16">
        <v>6000</v>
      </c>
      <c r="E2908" s="1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6" t="s">
        <v>8313</v>
      </c>
      <c r="R2908" t="s">
        <v>8314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16">
        <v>2500</v>
      </c>
      <c r="E2909" s="1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6" t="s">
        <v>8313</v>
      </c>
      <c r="R2909" t="s">
        <v>8314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16">
        <v>9600</v>
      </c>
      <c r="E2910" s="1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6" t="s">
        <v>8313</v>
      </c>
      <c r="R2910" t="s">
        <v>8314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16">
        <v>180000</v>
      </c>
      <c r="E2911" s="1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6" t="s">
        <v>8313</v>
      </c>
      <c r="R2911" t="s">
        <v>8314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16">
        <v>30000</v>
      </c>
      <c r="E2912" s="1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6" t="s">
        <v>8313</v>
      </c>
      <c r="R2912" t="s">
        <v>8314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16">
        <v>1800</v>
      </c>
      <c r="E2913" s="1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6" t="s">
        <v>8313</v>
      </c>
      <c r="R2913" t="s">
        <v>8314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16">
        <v>14440</v>
      </c>
      <c r="E2914" s="1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6" t="s">
        <v>8313</v>
      </c>
      <c r="R2914" t="s">
        <v>8314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16">
        <v>10000</v>
      </c>
      <c r="E2915" s="1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6" t="s">
        <v>8313</v>
      </c>
      <c r="R2915" t="s">
        <v>8314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6">
        <v>25000</v>
      </c>
      <c r="E2916" s="1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6" t="s">
        <v>8313</v>
      </c>
      <c r="R2916" t="s">
        <v>8314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6">
        <v>1000</v>
      </c>
      <c r="E2917" s="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6" t="s">
        <v>8313</v>
      </c>
      <c r="R2917" t="s">
        <v>8314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6">
        <v>1850</v>
      </c>
      <c r="E2918" s="1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6" t="s">
        <v>8313</v>
      </c>
      <c r="R2918" t="s">
        <v>8314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16">
        <v>2000</v>
      </c>
      <c r="E2919" s="1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6" t="s">
        <v>8313</v>
      </c>
      <c r="R2919" t="s">
        <v>8314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16">
        <v>5000</v>
      </c>
      <c r="E2920" s="1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6" t="s">
        <v>8313</v>
      </c>
      <c r="R2920" t="s">
        <v>8314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16">
        <v>600</v>
      </c>
      <c r="E2921" s="1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6" t="s">
        <v>8313</v>
      </c>
      <c r="R2921" t="s">
        <v>8314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16">
        <v>2500</v>
      </c>
      <c r="E2922" s="1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6" t="s">
        <v>8313</v>
      </c>
      <c r="R2922" t="s">
        <v>8314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16">
        <v>100</v>
      </c>
      <c r="E2923" s="1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6" t="s">
        <v>8313</v>
      </c>
      <c r="R2923" t="s">
        <v>8355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16">
        <v>500</v>
      </c>
      <c r="E2924" s="1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6" t="s">
        <v>8313</v>
      </c>
      <c r="R2924" t="s">
        <v>8355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16">
        <v>300</v>
      </c>
      <c r="E2925" s="1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6" t="s">
        <v>8313</v>
      </c>
      <c r="R2925" t="s">
        <v>8355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16">
        <v>25000</v>
      </c>
      <c r="E2926" s="1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6" t="s">
        <v>8313</v>
      </c>
      <c r="R2926" t="s">
        <v>8355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16">
        <v>45000</v>
      </c>
      <c r="E2927" s="1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6" t="s">
        <v>8313</v>
      </c>
      <c r="R2927" t="s">
        <v>8355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16">
        <v>3000</v>
      </c>
      <c r="E2928" s="1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6" t="s">
        <v>8313</v>
      </c>
      <c r="R2928" t="s">
        <v>8355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16">
        <v>1800</v>
      </c>
      <c r="E2929" s="1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6" t="s">
        <v>8313</v>
      </c>
      <c r="R2929" t="s">
        <v>8355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16">
        <v>1000</v>
      </c>
      <c r="E2930" s="1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6" t="s">
        <v>8313</v>
      </c>
      <c r="R2930" t="s">
        <v>8355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16">
        <v>8000</v>
      </c>
      <c r="E2931" s="1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6" t="s">
        <v>8313</v>
      </c>
      <c r="R2931" t="s">
        <v>8355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16">
        <v>10000</v>
      </c>
      <c r="E2932" s="1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6" t="s">
        <v>8313</v>
      </c>
      <c r="R2932" t="s">
        <v>8355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16">
        <v>750</v>
      </c>
      <c r="E2933" s="1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6" t="s">
        <v>8313</v>
      </c>
      <c r="R2933" t="s">
        <v>8355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16">
        <v>3100</v>
      </c>
      <c r="E2934" s="1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6" t="s">
        <v>8313</v>
      </c>
      <c r="R2934" t="s">
        <v>8355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16">
        <v>2500</v>
      </c>
      <c r="E2935" s="1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6" t="s">
        <v>8313</v>
      </c>
      <c r="R2935" t="s">
        <v>8355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16">
        <v>2500</v>
      </c>
      <c r="E2936" s="1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6" t="s">
        <v>8313</v>
      </c>
      <c r="R2936" t="s">
        <v>8355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16">
        <v>3500</v>
      </c>
      <c r="E2937" s="1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6" t="s">
        <v>8313</v>
      </c>
      <c r="R2937" t="s">
        <v>8355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16">
        <v>1000</v>
      </c>
      <c r="E2938" s="1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6" t="s">
        <v>8313</v>
      </c>
      <c r="R2938" t="s">
        <v>8355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16">
        <v>1500</v>
      </c>
      <c r="E2939" s="1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6" t="s">
        <v>8313</v>
      </c>
      <c r="R2939" t="s">
        <v>8355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16">
        <v>4000</v>
      </c>
      <c r="E2940" s="1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6" t="s">
        <v>8313</v>
      </c>
      <c r="R2940" t="s">
        <v>8355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16">
        <v>8000</v>
      </c>
      <c r="E2941" s="1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6" t="s">
        <v>8313</v>
      </c>
      <c r="R2941" t="s">
        <v>8355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16">
        <v>2500</v>
      </c>
      <c r="E2942" s="1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6" t="s">
        <v>8313</v>
      </c>
      <c r="R2942" t="s">
        <v>8355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16">
        <v>25000</v>
      </c>
      <c r="E2943" s="1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6" t="s">
        <v>8313</v>
      </c>
      <c r="R2943" t="s">
        <v>8353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16">
        <v>200000</v>
      </c>
      <c r="E2944" s="1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6" t="s">
        <v>8313</v>
      </c>
      <c r="R2944" t="s">
        <v>8353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16">
        <v>3000</v>
      </c>
      <c r="E2945" s="1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6" t="s">
        <v>8313</v>
      </c>
      <c r="R2945" t="s">
        <v>8353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16">
        <v>10000</v>
      </c>
      <c r="E2946" s="1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6" t="s">
        <v>8313</v>
      </c>
      <c r="R2946" t="s">
        <v>8353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16">
        <v>50000</v>
      </c>
      <c r="E2947" s="1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6" t="s">
        <v>8313</v>
      </c>
      <c r="R2947" t="s">
        <v>8353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16">
        <v>2000</v>
      </c>
      <c r="E2948" s="1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6" t="s">
        <v>8313</v>
      </c>
      <c r="R2948" t="s">
        <v>8353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16">
        <v>25000</v>
      </c>
      <c r="E2949" s="1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6" t="s">
        <v>8313</v>
      </c>
      <c r="R2949" t="s">
        <v>8353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16">
        <v>500000</v>
      </c>
      <c r="E2950" s="1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6" t="s">
        <v>8313</v>
      </c>
      <c r="R2950" t="s">
        <v>8353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16">
        <v>1000</v>
      </c>
      <c r="E2951" s="1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6" t="s">
        <v>8313</v>
      </c>
      <c r="R2951" t="s">
        <v>8353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16">
        <v>5000000</v>
      </c>
      <c r="E2952" s="1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6" t="s">
        <v>8313</v>
      </c>
      <c r="R2952" t="s">
        <v>8353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16">
        <v>50000</v>
      </c>
      <c r="E2953" s="1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6" t="s">
        <v>8313</v>
      </c>
      <c r="R2953" t="s">
        <v>8353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16">
        <v>20000</v>
      </c>
      <c r="E2954" s="1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6" t="s">
        <v>8313</v>
      </c>
      <c r="R2954" t="s">
        <v>8353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16">
        <v>400000</v>
      </c>
      <c r="E2955" s="1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6" t="s">
        <v>8313</v>
      </c>
      <c r="R2955" t="s">
        <v>8353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16">
        <v>15000</v>
      </c>
      <c r="E2956" s="1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6" t="s">
        <v>8313</v>
      </c>
      <c r="R2956" t="s">
        <v>8353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16">
        <v>1200</v>
      </c>
      <c r="E2957" s="1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6" t="s">
        <v>8313</v>
      </c>
      <c r="R2957" t="s">
        <v>8353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16">
        <v>7900</v>
      </c>
      <c r="E2958" s="1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6" t="s">
        <v>8313</v>
      </c>
      <c r="R2958" t="s">
        <v>8353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16">
        <v>15000</v>
      </c>
      <c r="E2959" s="1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6" t="s">
        <v>8313</v>
      </c>
      <c r="R2959" t="s">
        <v>8353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16">
        <v>80000</v>
      </c>
      <c r="E2960" s="1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6" t="s">
        <v>8313</v>
      </c>
      <c r="R2960" t="s">
        <v>8353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16">
        <v>10000</v>
      </c>
      <c r="E2961" s="1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6" t="s">
        <v>8313</v>
      </c>
      <c r="R2961" t="s">
        <v>8353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16">
        <v>30000000</v>
      </c>
      <c r="E2962" s="1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6" t="s">
        <v>8313</v>
      </c>
      <c r="R2962" t="s">
        <v>8353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16">
        <v>5000</v>
      </c>
      <c r="E2963" s="1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6" t="s">
        <v>8313</v>
      </c>
      <c r="R2963" t="s">
        <v>8314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16">
        <v>1000</v>
      </c>
      <c r="E2964" s="1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6" t="s">
        <v>8313</v>
      </c>
      <c r="R2964" t="s">
        <v>8314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16">
        <v>10000</v>
      </c>
      <c r="E2965" s="1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6" t="s">
        <v>8313</v>
      </c>
      <c r="R2965" t="s">
        <v>8314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16">
        <v>5000</v>
      </c>
      <c r="E2966" s="1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6" t="s">
        <v>8313</v>
      </c>
      <c r="R2966" t="s">
        <v>8314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16">
        <v>1500</v>
      </c>
      <c r="E2967" s="1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6" t="s">
        <v>8313</v>
      </c>
      <c r="R2967" t="s">
        <v>8314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16">
        <v>10000</v>
      </c>
      <c r="E2968" s="1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6" t="s">
        <v>8313</v>
      </c>
      <c r="R2968" t="s">
        <v>8314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16">
        <v>5000</v>
      </c>
      <c r="E2969" s="1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6" t="s">
        <v>8313</v>
      </c>
      <c r="R2969" t="s">
        <v>8314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16">
        <v>3500</v>
      </c>
      <c r="E2970" s="1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6" t="s">
        <v>8313</v>
      </c>
      <c r="R2970" t="s">
        <v>8314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16">
        <v>1000</v>
      </c>
      <c r="E2971" s="1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6" t="s">
        <v>8313</v>
      </c>
      <c r="R2971" t="s">
        <v>8314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16">
        <v>6000</v>
      </c>
      <c r="E2972" s="1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6" t="s">
        <v>8313</v>
      </c>
      <c r="R2972" t="s">
        <v>8314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16">
        <v>3200</v>
      </c>
      <c r="E2973" s="1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6" t="s">
        <v>8313</v>
      </c>
      <c r="R2973" t="s">
        <v>8314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16">
        <v>2000</v>
      </c>
      <c r="E2974" s="1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6" t="s">
        <v>8313</v>
      </c>
      <c r="R2974" t="s">
        <v>8314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16">
        <v>5000</v>
      </c>
      <c r="E2975" s="1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6" t="s">
        <v>8313</v>
      </c>
      <c r="R2975" t="s">
        <v>8314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16">
        <v>5000</v>
      </c>
      <c r="E2976" s="1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6" t="s">
        <v>8313</v>
      </c>
      <c r="R2976" t="s">
        <v>8314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16">
        <v>8000</v>
      </c>
      <c r="E2977" s="1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6" t="s">
        <v>8313</v>
      </c>
      <c r="R2977" t="s">
        <v>8314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16">
        <v>70</v>
      </c>
      <c r="E2978" s="1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6" t="s">
        <v>8313</v>
      </c>
      <c r="R2978" t="s">
        <v>8314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16">
        <v>3000</v>
      </c>
      <c r="E2979" s="1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6" t="s">
        <v>8313</v>
      </c>
      <c r="R2979" t="s">
        <v>8314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16">
        <v>750</v>
      </c>
      <c r="E2980" s="1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6" t="s">
        <v>8313</v>
      </c>
      <c r="R2980" t="s">
        <v>8314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16">
        <v>5000</v>
      </c>
      <c r="E2981" s="1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6" t="s">
        <v>8313</v>
      </c>
      <c r="R2981" t="s">
        <v>8314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16">
        <v>3000</v>
      </c>
      <c r="E2982" s="1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6" t="s">
        <v>8313</v>
      </c>
      <c r="R2982" t="s">
        <v>8314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16">
        <v>4000</v>
      </c>
      <c r="E2983" s="1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6" t="s">
        <v>8313</v>
      </c>
      <c r="R2983" t="s">
        <v>8353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16">
        <v>5000</v>
      </c>
      <c r="E2984" s="1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6" t="s">
        <v>8313</v>
      </c>
      <c r="R2984" t="s">
        <v>8353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16">
        <v>116000</v>
      </c>
      <c r="E2985" s="1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6" t="s">
        <v>8313</v>
      </c>
      <c r="R2985" t="s">
        <v>8353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16">
        <v>25000</v>
      </c>
      <c r="E2986" s="1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6" t="s">
        <v>8313</v>
      </c>
      <c r="R2986" t="s">
        <v>8353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16">
        <v>10000</v>
      </c>
      <c r="E2987" s="1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6" t="s">
        <v>8313</v>
      </c>
      <c r="R2987" t="s">
        <v>8353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16">
        <v>2400</v>
      </c>
      <c r="E2988" s="1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6" t="s">
        <v>8313</v>
      </c>
      <c r="R2988" t="s">
        <v>8353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16">
        <v>25000</v>
      </c>
      <c r="E2989" s="1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6" t="s">
        <v>8313</v>
      </c>
      <c r="R2989" t="s">
        <v>8353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16">
        <v>1000</v>
      </c>
      <c r="E2990" s="1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6" t="s">
        <v>8313</v>
      </c>
      <c r="R2990" t="s">
        <v>8353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16">
        <v>20000</v>
      </c>
      <c r="E2991" s="1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6" t="s">
        <v>8313</v>
      </c>
      <c r="R2991" t="s">
        <v>8353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16">
        <v>10000</v>
      </c>
      <c r="E2992" s="1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6" t="s">
        <v>8313</v>
      </c>
      <c r="R2992" t="s">
        <v>8353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16">
        <v>8500</v>
      </c>
      <c r="E2993" s="1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6" t="s">
        <v>8313</v>
      </c>
      <c r="R2993" t="s">
        <v>8353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16">
        <v>3000</v>
      </c>
      <c r="E2994" s="1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6" t="s">
        <v>8313</v>
      </c>
      <c r="R2994" t="s">
        <v>8353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16">
        <v>1000</v>
      </c>
      <c r="E2995" s="1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6" t="s">
        <v>8313</v>
      </c>
      <c r="R2995" t="s">
        <v>8353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16">
        <v>300</v>
      </c>
      <c r="E2996" s="1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6" t="s">
        <v>8313</v>
      </c>
      <c r="R2996" t="s">
        <v>8353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16">
        <v>15000</v>
      </c>
      <c r="E2997" s="1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6" t="s">
        <v>8313</v>
      </c>
      <c r="R2997" t="s">
        <v>8353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16">
        <v>35000</v>
      </c>
      <c r="E2998" s="1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6" t="s">
        <v>8313</v>
      </c>
      <c r="R2998" t="s">
        <v>8353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16">
        <v>10000</v>
      </c>
      <c r="E2999" s="1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6" t="s">
        <v>8313</v>
      </c>
      <c r="R2999" t="s">
        <v>8353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16">
        <v>50000</v>
      </c>
      <c r="E3000" s="1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6" t="s">
        <v>8313</v>
      </c>
      <c r="R3000" t="s">
        <v>8353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16">
        <v>1350</v>
      </c>
      <c r="E3001" s="1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6" t="s">
        <v>8313</v>
      </c>
      <c r="R3001" t="s">
        <v>8353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16">
        <v>500</v>
      </c>
      <c r="E3002" s="1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6" t="s">
        <v>8313</v>
      </c>
      <c r="R3002" t="s">
        <v>8353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16">
        <v>7214</v>
      </c>
      <c r="E3003" s="1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6" t="s">
        <v>8313</v>
      </c>
      <c r="R3003" t="s">
        <v>8353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16">
        <v>7000</v>
      </c>
      <c r="E3004" s="1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6" t="s">
        <v>8313</v>
      </c>
      <c r="R3004" t="s">
        <v>8353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16">
        <v>3000</v>
      </c>
      <c r="E3005" s="1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6" t="s">
        <v>8313</v>
      </c>
      <c r="R3005" t="s">
        <v>8353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16">
        <v>40000</v>
      </c>
      <c r="E3006" s="1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6" t="s">
        <v>8313</v>
      </c>
      <c r="R3006" t="s">
        <v>8353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16">
        <v>10600</v>
      </c>
      <c r="E3007" s="1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6" t="s">
        <v>8313</v>
      </c>
      <c r="R3007" t="s">
        <v>8353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16">
        <v>8000</v>
      </c>
      <c r="E3008" s="1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6" t="s">
        <v>8313</v>
      </c>
      <c r="R3008" t="s">
        <v>8353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16">
        <v>600</v>
      </c>
      <c r="E3009" s="1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6" t="s">
        <v>8313</v>
      </c>
      <c r="R3009" t="s">
        <v>8353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16">
        <v>3000</v>
      </c>
      <c r="E3010" s="1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6" t="s">
        <v>8313</v>
      </c>
      <c r="R3010" t="s">
        <v>8353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16">
        <v>25000</v>
      </c>
      <c r="E3011" s="1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6" t="s">
        <v>8313</v>
      </c>
      <c r="R3011" t="s">
        <v>8353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16">
        <v>1500</v>
      </c>
      <c r="E3012" s="1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6" t="s">
        <v>8313</v>
      </c>
      <c r="R3012" t="s">
        <v>8353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16">
        <v>300</v>
      </c>
      <c r="E3013" s="1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6" t="s">
        <v>8313</v>
      </c>
      <c r="R3013" t="s">
        <v>8353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16">
        <v>4000</v>
      </c>
      <c r="E3014" s="1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6" t="s">
        <v>8313</v>
      </c>
      <c r="R3014" t="s">
        <v>8353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16">
        <v>10000</v>
      </c>
      <c r="E3015" s="1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6" t="s">
        <v>8313</v>
      </c>
      <c r="R3015" t="s">
        <v>8353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16">
        <v>25000</v>
      </c>
      <c r="E3016" s="1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6" t="s">
        <v>8313</v>
      </c>
      <c r="R3016" t="s">
        <v>8353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16">
        <v>3400</v>
      </c>
      <c r="E3017" s="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6" t="s">
        <v>8313</v>
      </c>
      <c r="R3017" t="s">
        <v>8353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16">
        <v>8500</v>
      </c>
      <c r="E3018" s="1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6" t="s">
        <v>8313</v>
      </c>
      <c r="R3018" t="s">
        <v>8353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16">
        <v>22000</v>
      </c>
      <c r="E3019" s="1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6" t="s">
        <v>8313</v>
      </c>
      <c r="R3019" t="s">
        <v>8353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16">
        <v>4200</v>
      </c>
      <c r="E3020" s="1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6" t="s">
        <v>8313</v>
      </c>
      <c r="R3020" t="s">
        <v>8353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16">
        <v>15000</v>
      </c>
      <c r="E3021" s="1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6" t="s">
        <v>8313</v>
      </c>
      <c r="R3021" t="s">
        <v>8353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16">
        <v>7000</v>
      </c>
      <c r="E3022" s="1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6" t="s">
        <v>8313</v>
      </c>
      <c r="R3022" t="s">
        <v>8353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16">
        <v>4500</v>
      </c>
      <c r="E3023" s="1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6" t="s">
        <v>8313</v>
      </c>
      <c r="R3023" t="s">
        <v>8353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16">
        <v>10000</v>
      </c>
      <c r="E3024" s="1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6" t="s">
        <v>8313</v>
      </c>
      <c r="R3024" t="s">
        <v>8353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16">
        <v>700</v>
      </c>
      <c r="E3025" s="1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6" t="s">
        <v>8313</v>
      </c>
      <c r="R3025" t="s">
        <v>8353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16">
        <v>5000</v>
      </c>
      <c r="E3026" s="1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6" t="s">
        <v>8313</v>
      </c>
      <c r="R3026" t="s">
        <v>8353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16">
        <v>2500</v>
      </c>
      <c r="E3027" s="1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6" t="s">
        <v>8313</v>
      </c>
      <c r="R3027" t="s">
        <v>8353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16">
        <v>900</v>
      </c>
      <c r="E3028" s="1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6" t="s">
        <v>8313</v>
      </c>
      <c r="R3028" t="s">
        <v>8353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16">
        <v>40000</v>
      </c>
      <c r="E3029" s="1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6" t="s">
        <v>8313</v>
      </c>
      <c r="R3029" t="s">
        <v>8353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16">
        <v>5000</v>
      </c>
      <c r="E3030" s="1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6" t="s">
        <v>8313</v>
      </c>
      <c r="R3030" t="s">
        <v>8353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16">
        <v>30000</v>
      </c>
      <c r="E3031" s="1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6" t="s">
        <v>8313</v>
      </c>
      <c r="R3031" t="s">
        <v>8353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16">
        <v>1750</v>
      </c>
      <c r="E3032" s="1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6" t="s">
        <v>8313</v>
      </c>
      <c r="R3032" t="s">
        <v>8353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16">
        <v>1500</v>
      </c>
      <c r="E3033" s="1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6" t="s">
        <v>8313</v>
      </c>
      <c r="R3033" t="s">
        <v>8353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16">
        <v>1000</v>
      </c>
      <c r="E3034" s="1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6" t="s">
        <v>8313</v>
      </c>
      <c r="R3034" t="s">
        <v>8353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16">
        <v>3000</v>
      </c>
      <c r="E3035" s="1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6" t="s">
        <v>8313</v>
      </c>
      <c r="R3035" t="s">
        <v>8353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16">
        <v>100000</v>
      </c>
      <c r="E3036" s="1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6" t="s">
        <v>8313</v>
      </c>
      <c r="R3036" t="s">
        <v>8353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16">
        <v>25000</v>
      </c>
      <c r="E3037" s="1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6" t="s">
        <v>8313</v>
      </c>
      <c r="R3037" t="s">
        <v>8353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16">
        <v>25000</v>
      </c>
      <c r="E3038" s="1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6" t="s">
        <v>8313</v>
      </c>
      <c r="R3038" t="s">
        <v>8353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16">
        <v>500</v>
      </c>
      <c r="E3039" s="1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6" t="s">
        <v>8313</v>
      </c>
      <c r="R3039" t="s">
        <v>8353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16">
        <v>1000</v>
      </c>
      <c r="E3040" s="1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6" t="s">
        <v>8313</v>
      </c>
      <c r="R3040" t="s">
        <v>8353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16">
        <v>20000</v>
      </c>
      <c r="E3041" s="1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6" t="s">
        <v>8313</v>
      </c>
      <c r="R3041" t="s">
        <v>8353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16">
        <v>3000</v>
      </c>
      <c r="E3042" s="1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6" t="s">
        <v>8313</v>
      </c>
      <c r="R3042" t="s">
        <v>8353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16">
        <v>8300</v>
      </c>
      <c r="E3043" s="1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6" t="s">
        <v>8313</v>
      </c>
      <c r="R3043" t="s">
        <v>8353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16">
        <v>1500</v>
      </c>
      <c r="E3044" s="1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6" t="s">
        <v>8313</v>
      </c>
      <c r="R3044" t="s">
        <v>8353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16">
        <v>15000</v>
      </c>
      <c r="E3045" s="1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6" t="s">
        <v>8313</v>
      </c>
      <c r="R3045" t="s">
        <v>8353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16">
        <v>12000</v>
      </c>
      <c r="E3046" s="1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6" t="s">
        <v>8313</v>
      </c>
      <c r="R3046" t="s">
        <v>8353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16">
        <v>4000</v>
      </c>
      <c r="E3047" s="1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6" t="s">
        <v>8313</v>
      </c>
      <c r="R3047" t="s">
        <v>8353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16">
        <v>7900</v>
      </c>
      <c r="E3048" s="1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6" t="s">
        <v>8313</v>
      </c>
      <c r="R3048" t="s">
        <v>8353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16">
        <v>500</v>
      </c>
      <c r="E3049" s="1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6" t="s">
        <v>8313</v>
      </c>
      <c r="R3049" t="s">
        <v>8353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16">
        <v>5000</v>
      </c>
      <c r="E3050" s="1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6" t="s">
        <v>8313</v>
      </c>
      <c r="R3050" t="s">
        <v>8353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16">
        <v>3750</v>
      </c>
      <c r="E3051" s="1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6" t="s">
        <v>8313</v>
      </c>
      <c r="R3051" t="s">
        <v>8353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16">
        <v>600</v>
      </c>
      <c r="E3052" s="1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6" t="s">
        <v>8313</v>
      </c>
      <c r="R3052" t="s">
        <v>8353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16">
        <v>3500</v>
      </c>
      <c r="E3053" s="1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6" t="s">
        <v>8313</v>
      </c>
      <c r="R3053" t="s">
        <v>8353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16">
        <v>50000</v>
      </c>
      <c r="E3054" s="1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6" t="s">
        <v>8313</v>
      </c>
      <c r="R3054" t="s">
        <v>8353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16">
        <v>10000</v>
      </c>
      <c r="E3055" s="1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6" t="s">
        <v>8313</v>
      </c>
      <c r="R3055" t="s">
        <v>8353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16">
        <v>300</v>
      </c>
      <c r="E3056" s="1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6" t="s">
        <v>8313</v>
      </c>
      <c r="R3056" t="s">
        <v>8353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16">
        <v>20000</v>
      </c>
      <c r="E3057" s="1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6" t="s">
        <v>8313</v>
      </c>
      <c r="R3057" t="s">
        <v>8353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16">
        <v>25000</v>
      </c>
      <c r="E3058" s="1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6" t="s">
        <v>8313</v>
      </c>
      <c r="R3058" t="s">
        <v>8353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16">
        <v>50000</v>
      </c>
      <c r="E3059" s="1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6" t="s">
        <v>8313</v>
      </c>
      <c r="R3059" t="s">
        <v>8353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16">
        <v>18000</v>
      </c>
      <c r="E3060" s="1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6" t="s">
        <v>8313</v>
      </c>
      <c r="R3060" t="s">
        <v>8353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16">
        <v>15000</v>
      </c>
      <c r="E3061" s="1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6" t="s">
        <v>8313</v>
      </c>
      <c r="R3061" t="s">
        <v>8353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16">
        <v>220000</v>
      </c>
      <c r="E3062" s="1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6" t="s">
        <v>8313</v>
      </c>
      <c r="R3062" t="s">
        <v>8353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16">
        <v>1000000</v>
      </c>
      <c r="E3063" s="1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6" t="s">
        <v>8313</v>
      </c>
      <c r="R3063" t="s">
        <v>8353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16">
        <v>10000</v>
      </c>
      <c r="E3064" s="1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6" t="s">
        <v>8313</v>
      </c>
      <c r="R3064" t="s">
        <v>8353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16">
        <v>3000</v>
      </c>
      <c r="E3065" s="1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6" t="s">
        <v>8313</v>
      </c>
      <c r="R3065" t="s">
        <v>8353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16">
        <v>75000</v>
      </c>
      <c r="E3066" s="1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6" t="s">
        <v>8313</v>
      </c>
      <c r="R3066" t="s">
        <v>8353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16">
        <v>25000</v>
      </c>
      <c r="E3067" s="1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6" t="s">
        <v>8313</v>
      </c>
      <c r="R3067" t="s">
        <v>8353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16">
        <v>350000</v>
      </c>
      <c r="E3068" s="1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6" t="s">
        <v>8313</v>
      </c>
      <c r="R3068" t="s">
        <v>8353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16">
        <v>8000</v>
      </c>
      <c r="E3069" s="1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6" t="s">
        <v>8313</v>
      </c>
      <c r="R3069" t="s">
        <v>8353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16">
        <v>250000</v>
      </c>
      <c r="E3070" s="1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6" t="s">
        <v>8313</v>
      </c>
      <c r="R3070" t="s">
        <v>8353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16">
        <v>1000</v>
      </c>
      <c r="E3071" s="1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6" t="s">
        <v>8313</v>
      </c>
      <c r="R3071" t="s">
        <v>8353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16">
        <v>10000</v>
      </c>
      <c r="E3072" s="1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6" t="s">
        <v>8313</v>
      </c>
      <c r="R3072" t="s">
        <v>8353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16">
        <v>12000</v>
      </c>
      <c r="E3073" s="1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6" t="s">
        <v>8313</v>
      </c>
      <c r="R3073" t="s">
        <v>8353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16">
        <v>12000</v>
      </c>
      <c r="E3074" s="1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6" t="s">
        <v>8313</v>
      </c>
      <c r="R3074" t="s">
        <v>8353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16">
        <v>2800000</v>
      </c>
      <c r="E3075" s="1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6" t="s">
        <v>8313</v>
      </c>
      <c r="R3075" t="s">
        <v>8353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16">
        <v>25000</v>
      </c>
      <c r="E3076" s="1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6" t="s">
        <v>8313</v>
      </c>
      <c r="R3076" t="s">
        <v>8353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16">
        <v>15000</v>
      </c>
      <c r="E3077" s="1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6" t="s">
        <v>8313</v>
      </c>
      <c r="R3077" t="s">
        <v>8353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16">
        <v>10000</v>
      </c>
      <c r="E3078" s="1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6" t="s">
        <v>8313</v>
      </c>
      <c r="R3078" t="s">
        <v>8353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16">
        <v>22000</v>
      </c>
      <c r="E3079" s="1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6" t="s">
        <v>8313</v>
      </c>
      <c r="R3079" t="s">
        <v>8353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16">
        <v>60000</v>
      </c>
      <c r="E3080" s="1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6" t="s">
        <v>8313</v>
      </c>
      <c r="R3080" t="s">
        <v>8353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16">
        <v>1333666</v>
      </c>
      <c r="E3081" s="1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6" t="s">
        <v>8313</v>
      </c>
      <c r="R3081" t="s">
        <v>8353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16">
        <v>2000000</v>
      </c>
      <c r="E3082" s="1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6" t="s">
        <v>8313</v>
      </c>
      <c r="R3082" t="s">
        <v>8353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16">
        <v>1000000</v>
      </c>
      <c r="E3083" s="1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6" t="s">
        <v>8313</v>
      </c>
      <c r="R3083" t="s">
        <v>8353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16">
        <v>9000</v>
      </c>
      <c r="E3084" s="1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6" t="s">
        <v>8313</v>
      </c>
      <c r="R3084" t="s">
        <v>8353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16">
        <v>20000</v>
      </c>
      <c r="E3085" s="1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6" t="s">
        <v>8313</v>
      </c>
      <c r="R3085" t="s">
        <v>8353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16">
        <v>4059</v>
      </c>
      <c r="E3086" s="1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6" t="s">
        <v>8313</v>
      </c>
      <c r="R3086" t="s">
        <v>8353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16">
        <v>25000</v>
      </c>
      <c r="E3087" s="1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6" t="s">
        <v>8313</v>
      </c>
      <c r="R3087" t="s">
        <v>8353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16">
        <v>20000</v>
      </c>
      <c r="E3088" s="1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6" t="s">
        <v>8313</v>
      </c>
      <c r="R3088" t="s">
        <v>8353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16">
        <v>20000</v>
      </c>
      <c r="E3089" s="1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6" t="s">
        <v>8313</v>
      </c>
      <c r="R3089" t="s">
        <v>8353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16">
        <v>65000</v>
      </c>
      <c r="E3090" s="1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6" t="s">
        <v>8313</v>
      </c>
      <c r="R3090" t="s">
        <v>8353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16">
        <v>25000</v>
      </c>
      <c r="E3091" s="1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6" t="s">
        <v>8313</v>
      </c>
      <c r="R3091" t="s">
        <v>8353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16">
        <v>225000</v>
      </c>
      <c r="E3092" s="1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6" t="s">
        <v>8313</v>
      </c>
      <c r="R3092" t="s">
        <v>8353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16">
        <v>5000</v>
      </c>
      <c r="E3093" s="1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6" t="s">
        <v>8313</v>
      </c>
      <c r="R3093" t="s">
        <v>8353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16">
        <v>100000</v>
      </c>
      <c r="E3094" s="1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6" t="s">
        <v>8313</v>
      </c>
      <c r="R3094" t="s">
        <v>8353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16">
        <v>4000</v>
      </c>
      <c r="E3095" s="1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6" t="s">
        <v>8313</v>
      </c>
      <c r="R3095" t="s">
        <v>8353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16">
        <v>100000</v>
      </c>
      <c r="E3096" s="1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6" t="s">
        <v>8313</v>
      </c>
      <c r="R3096" t="s">
        <v>8353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16">
        <v>14920</v>
      </c>
      <c r="E3097" s="1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6" t="s">
        <v>8313</v>
      </c>
      <c r="R3097" t="s">
        <v>8353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16">
        <v>20000</v>
      </c>
      <c r="E3098" s="1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6" t="s">
        <v>8313</v>
      </c>
      <c r="R3098" t="s">
        <v>8353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16">
        <v>10000</v>
      </c>
      <c r="E3099" s="1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6" t="s">
        <v>8313</v>
      </c>
      <c r="R3099" t="s">
        <v>8353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16">
        <v>48725</v>
      </c>
      <c r="E3100" s="1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6" t="s">
        <v>8313</v>
      </c>
      <c r="R3100" t="s">
        <v>8353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16">
        <v>2000</v>
      </c>
      <c r="E3101" s="1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6" t="s">
        <v>8313</v>
      </c>
      <c r="R3101" t="s">
        <v>8353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16">
        <v>12000</v>
      </c>
      <c r="E3102" s="1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6" t="s">
        <v>8313</v>
      </c>
      <c r="R3102" t="s">
        <v>8353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16">
        <v>2500</v>
      </c>
      <c r="E3103" s="1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6" t="s">
        <v>8313</v>
      </c>
      <c r="R3103" t="s">
        <v>8353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16">
        <v>16000</v>
      </c>
      <c r="E3104" s="1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6" t="s">
        <v>8313</v>
      </c>
      <c r="R3104" t="s">
        <v>8353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16">
        <v>4100</v>
      </c>
      <c r="E3105" s="1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6" t="s">
        <v>8313</v>
      </c>
      <c r="R3105" t="s">
        <v>8353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16">
        <v>4000</v>
      </c>
      <c r="E3106" s="1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6" t="s">
        <v>8313</v>
      </c>
      <c r="R3106" t="s">
        <v>8353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16">
        <v>5845</v>
      </c>
      <c r="E3107" s="1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6" t="s">
        <v>8313</v>
      </c>
      <c r="R3107" t="s">
        <v>8353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16">
        <v>1000</v>
      </c>
      <c r="E3108" s="1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6" t="s">
        <v>8313</v>
      </c>
      <c r="R3108" t="s">
        <v>8353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16">
        <v>40000</v>
      </c>
      <c r="E3109" s="1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6" t="s">
        <v>8313</v>
      </c>
      <c r="R3109" t="s">
        <v>8353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16">
        <v>50000</v>
      </c>
      <c r="E3110" s="1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6" t="s">
        <v>8313</v>
      </c>
      <c r="R3110" t="s">
        <v>8353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16">
        <v>26500</v>
      </c>
      <c r="E3111" s="1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6" t="s">
        <v>8313</v>
      </c>
      <c r="R3111" t="s">
        <v>8353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16">
        <v>25000</v>
      </c>
      <c r="E3112" s="1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6" t="s">
        <v>8313</v>
      </c>
      <c r="R3112" t="s">
        <v>8353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16">
        <v>20000</v>
      </c>
      <c r="E3113" s="1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6" t="s">
        <v>8313</v>
      </c>
      <c r="R3113" t="s">
        <v>8353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16">
        <v>11000</v>
      </c>
      <c r="E3114" s="1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6" t="s">
        <v>8313</v>
      </c>
      <c r="R3114" t="s">
        <v>8353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16">
        <v>109225</v>
      </c>
      <c r="E3115" s="1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6" t="s">
        <v>8313</v>
      </c>
      <c r="R3115" t="s">
        <v>8353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16">
        <v>75000</v>
      </c>
      <c r="E3116" s="1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6" t="s">
        <v>8313</v>
      </c>
      <c r="R3116" t="s">
        <v>8353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16">
        <v>10000</v>
      </c>
      <c r="E3117" s="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6" t="s">
        <v>8313</v>
      </c>
      <c r="R3117" t="s">
        <v>8353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16">
        <v>750</v>
      </c>
      <c r="E3118" s="1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6" t="s">
        <v>8313</v>
      </c>
      <c r="R3118" t="s">
        <v>8353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16">
        <v>1000</v>
      </c>
      <c r="E3119" s="1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6" t="s">
        <v>8313</v>
      </c>
      <c r="R3119" t="s">
        <v>8353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16">
        <v>500000</v>
      </c>
      <c r="E3120" s="1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6" t="s">
        <v>8313</v>
      </c>
      <c r="R3120" t="s">
        <v>8353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16">
        <v>10000</v>
      </c>
      <c r="E3121" s="1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6" t="s">
        <v>8313</v>
      </c>
      <c r="R3121" t="s">
        <v>8353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16">
        <v>1300000</v>
      </c>
      <c r="E3122" s="1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6" t="s">
        <v>8313</v>
      </c>
      <c r="R3122" t="s">
        <v>8353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16">
        <v>1500</v>
      </c>
      <c r="E3123" s="1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6" t="s">
        <v>8313</v>
      </c>
      <c r="R3123" t="s">
        <v>8353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16">
        <v>199</v>
      </c>
      <c r="E3124" s="1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6" t="s">
        <v>8313</v>
      </c>
      <c r="R3124" t="s">
        <v>8353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16">
        <v>125000</v>
      </c>
      <c r="E3125" s="1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6" t="s">
        <v>8313</v>
      </c>
      <c r="R3125" t="s">
        <v>8353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16">
        <v>800000</v>
      </c>
      <c r="E3126" s="1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6" t="s">
        <v>8313</v>
      </c>
      <c r="R3126" t="s">
        <v>8353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16">
        <v>1500000</v>
      </c>
      <c r="E3127" s="1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6" t="s">
        <v>8313</v>
      </c>
      <c r="R3127" t="s">
        <v>8353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16">
        <v>25000</v>
      </c>
      <c r="E3128" s="1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6" t="s">
        <v>8313</v>
      </c>
      <c r="R3128" t="s">
        <v>8353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16">
        <v>100000</v>
      </c>
      <c r="E3129" s="1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6" t="s">
        <v>8313</v>
      </c>
      <c r="R3129" t="s">
        <v>8353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16">
        <v>15000</v>
      </c>
      <c r="E3130" s="1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6" t="s">
        <v>8313</v>
      </c>
      <c r="R3130" t="s">
        <v>8314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16">
        <v>1250</v>
      </c>
      <c r="E3131" s="1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6" t="s">
        <v>8313</v>
      </c>
      <c r="R3131" t="s">
        <v>8314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16">
        <v>10000</v>
      </c>
      <c r="E3132" s="1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6" t="s">
        <v>8313</v>
      </c>
      <c r="R3132" t="s">
        <v>8314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16">
        <v>4100</v>
      </c>
      <c r="E3133" s="1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6" t="s">
        <v>8313</v>
      </c>
      <c r="R3133" t="s">
        <v>8314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16">
        <v>30000</v>
      </c>
      <c r="E3134" s="1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6" t="s">
        <v>8313</v>
      </c>
      <c r="R3134" t="s">
        <v>8314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16">
        <v>500</v>
      </c>
      <c r="E3135" s="1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6" t="s">
        <v>8313</v>
      </c>
      <c r="R3135" t="s">
        <v>8314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16">
        <v>1000</v>
      </c>
      <c r="E3136" s="1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6" t="s">
        <v>8313</v>
      </c>
      <c r="R3136" t="s">
        <v>8314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16">
        <v>777</v>
      </c>
      <c r="E3137" s="1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6" t="s">
        <v>8313</v>
      </c>
      <c r="R3137" t="s">
        <v>8314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16">
        <v>500</v>
      </c>
      <c r="E3138" s="1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6" t="s">
        <v>8313</v>
      </c>
      <c r="R3138" t="s">
        <v>8314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16">
        <v>1500</v>
      </c>
      <c r="E3139" s="1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6" t="s">
        <v>8313</v>
      </c>
      <c r="R3139" t="s">
        <v>8314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16">
        <v>200</v>
      </c>
      <c r="E3140" s="1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6" t="s">
        <v>8313</v>
      </c>
      <c r="R3140" t="s">
        <v>8314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16">
        <v>50000</v>
      </c>
      <c r="E3141" s="1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6" t="s">
        <v>8313</v>
      </c>
      <c r="R3141" t="s">
        <v>8314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16">
        <v>10000</v>
      </c>
      <c r="E3142" s="1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6" t="s">
        <v>8313</v>
      </c>
      <c r="R3142" t="s">
        <v>8314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16">
        <v>500</v>
      </c>
      <c r="E3143" s="1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6" t="s">
        <v>8313</v>
      </c>
      <c r="R3143" t="s">
        <v>8314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16">
        <v>2750</v>
      </c>
      <c r="E3144" s="1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6" t="s">
        <v>8313</v>
      </c>
      <c r="R3144" t="s">
        <v>8314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16">
        <v>700</v>
      </c>
      <c r="E3145" s="1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6" t="s">
        <v>8313</v>
      </c>
      <c r="R3145" t="s">
        <v>8314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16">
        <v>10000</v>
      </c>
      <c r="E3146" s="1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6" t="s">
        <v>8313</v>
      </c>
      <c r="R3146" t="s">
        <v>8314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16">
        <v>25000</v>
      </c>
      <c r="E3147" s="1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6" t="s">
        <v>8313</v>
      </c>
      <c r="R3147" t="s">
        <v>8314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16">
        <v>50000</v>
      </c>
      <c r="E3148" s="1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6" t="s">
        <v>8313</v>
      </c>
      <c r="R3148" t="s">
        <v>8314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16">
        <v>20000</v>
      </c>
      <c r="E3149" s="1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6" t="s">
        <v>8313</v>
      </c>
      <c r="R3149" t="s">
        <v>8314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16">
        <v>1800</v>
      </c>
      <c r="E3150" s="1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6" t="s">
        <v>8313</v>
      </c>
      <c r="R3150" t="s">
        <v>8314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16">
        <v>1250</v>
      </c>
      <c r="E3151" s="1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6" t="s">
        <v>8313</v>
      </c>
      <c r="R3151" t="s">
        <v>8314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16">
        <v>3500</v>
      </c>
      <c r="E3152" s="1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6" t="s">
        <v>8313</v>
      </c>
      <c r="R3152" t="s">
        <v>8314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16">
        <v>3500</v>
      </c>
      <c r="E3153" s="1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6" t="s">
        <v>8313</v>
      </c>
      <c r="R3153" t="s">
        <v>8314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16">
        <v>2200</v>
      </c>
      <c r="E3154" s="1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6" t="s">
        <v>8313</v>
      </c>
      <c r="R3154" t="s">
        <v>8314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16">
        <v>3000</v>
      </c>
      <c r="E3155" s="1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6" t="s">
        <v>8313</v>
      </c>
      <c r="R3155" t="s">
        <v>8314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16">
        <v>7000</v>
      </c>
      <c r="E3156" s="1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6" t="s">
        <v>8313</v>
      </c>
      <c r="R3156" t="s">
        <v>8314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16">
        <v>5000</v>
      </c>
      <c r="E3157" s="1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6" t="s">
        <v>8313</v>
      </c>
      <c r="R3157" t="s">
        <v>8314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16">
        <v>5500</v>
      </c>
      <c r="E3158" s="1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6" t="s">
        <v>8313</v>
      </c>
      <c r="R3158" t="s">
        <v>8314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16">
        <v>4000</v>
      </c>
      <c r="E3159" s="1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6" t="s">
        <v>8313</v>
      </c>
      <c r="R3159" t="s">
        <v>8314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16">
        <v>5000</v>
      </c>
      <c r="E3160" s="1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6" t="s">
        <v>8313</v>
      </c>
      <c r="R3160" t="s">
        <v>8314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16">
        <v>1500</v>
      </c>
      <c r="E3161" s="1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6" t="s">
        <v>8313</v>
      </c>
      <c r="R3161" t="s">
        <v>8314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16">
        <v>4500</v>
      </c>
      <c r="E3162" s="1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6" t="s">
        <v>8313</v>
      </c>
      <c r="R3162" t="s">
        <v>8314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16">
        <v>2000</v>
      </c>
      <c r="E3163" s="1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6" t="s">
        <v>8313</v>
      </c>
      <c r="R3163" t="s">
        <v>8314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16">
        <v>4000</v>
      </c>
      <c r="E3164" s="1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6" t="s">
        <v>8313</v>
      </c>
      <c r="R3164" t="s">
        <v>8314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16">
        <v>13000</v>
      </c>
      <c r="E3165" s="1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6" t="s">
        <v>8313</v>
      </c>
      <c r="R3165" t="s">
        <v>8314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16">
        <v>2500</v>
      </c>
      <c r="E3166" s="1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6" t="s">
        <v>8313</v>
      </c>
      <c r="R3166" t="s">
        <v>8314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16">
        <v>750</v>
      </c>
      <c r="E3167" s="1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6" t="s">
        <v>8313</v>
      </c>
      <c r="R3167" t="s">
        <v>8314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16">
        <v>35000</v>
      </c>
      <c r="E3168" s="1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6" t="s">
        <v>8313</v>
      </c>
      <c r="R3168" t="s">
        <v>8314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16">
        <v>3000</v>
      </c>
      <c r="E3169" s="1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6" t="s">
        <v>8313</v>
      </c>
      <c r="R3169" t="s">
        <v>8314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16">
        <v>2500</v>
      </c>
      <c r="E3170" s="1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6" t="s">
        <v>8313</v>
      </c>
      <c r="R3170" t="s">
        <v>8314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16">
        <v>8000</v>
      </c>
      <c r="E3171" s="1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6" t="s">
        <v>8313</v>
      </c>
      <c r="R3171" t="s">
        <v>8314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16">
        <v>2000</v>
      </c>
      <c r="E3172" s="1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6" t="s">
        <v>8313</v>
      </c>
      <c r="R3172" t="s">
        <v>8314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16">
        <v>7000</v>
      </c>
      <c r="E3173" s="1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6" t="s">
        <v>8313</v>
      </c>
      <c r="R3173" t="s">
        <v>8314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16">
        <v>2000</v>
      </c>
      <c r="E3174" s="1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6" t="s">
        <v>8313</v>
      </c>
      <c r="R3174" t="s">
        <v>8314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16">
        <v>10000</v>
      </c>
      <c r="E3175" s="1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6" t="s">
        <v>8313</v>
      </c>
      <c r="R3175" t="s">
        <v>8314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16">
        <v>3000</v>
      </c>
      <c r="E3176" s="1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6" t="s">
        <v>8313</v>
      </c>
      <c r="R3176" t="s">
        <v>8314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16">
        <v>5000</v>
      </c>
      <c r="E3177" s="1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6" t="s">
        <v>8313</v>
      </c>
      <c r="R3177" t="s">
        <v>8314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16">
        <v>1900</v>
      </c>
      <c r="E3178" s="1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6" t="s">
        <v>8313</v>
      </c>
      <c r="R3178" t="s">
        <v>8314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16">
        <v>2500</v>
      </c>
      <c r="E3179" s="1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6" t="s">
        <v>8313</v>
      </c>
      <c r="R3179" t="s">
        <v>8314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16">
        <v>1500</v>
      </c>
      <c r="E3180" s="1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6" t="s">
        <v>8313</v>
      </c>
      <c r="R3180" t="s">
        <v>8314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16">
        <v>4200</v>
      </c>
      <c r="E3181" s="1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6" t="s">
        <v>8313</v>
      </c>
      <c r="R3181" t="s">
        <v>8314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16">
        <v>1200</v>
      </c>
      <c r="E3182" s="1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6" t="s">
        <v>8313</v>
      </c>
      <c r="R3182" t="s">
        <v>8314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16">
        <v>500</v>
      </c>
      <c r="E3183" s="1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6" t="s">
        <v>8313</v>
      </c>
      <c r="R3183" t="s">
        <v>8314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16">
        <v>7000</v>
      </c>
      <c r="E3184" s="1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6" t="s">
        <v>8313</v>
      </c>
      <c r="R3184" t="s">
        <v>8314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16">
        <v>2500</v>
      </c>
      <c r="E3185" s="1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6" t="s">
        <v>8313</v>
      </c>
      <c r="R3185" t="s">
        <v>8314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16">
        <v>4300</v>
      </c>
      <c r="E3186" s="1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6" t="s">
        <v>8313</v>
      </c>
      <c r="R3186" t="s">
        <v>8314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6">
        <v>1000</v>
      </c>
      <c r="E3187" s="1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6" t="s">
        <v>8313</v>
      </c>
      <c r="R3187" t="s">
        <v>8314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6">
        <v>3200</v>
      </c>
      <c r="E3188" s="1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6" t="s">
        <v>8313</v>
      </c>
      <c r="R3188" t="s">
        <v>8314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16">
        <v>15000</v>
      </c>
      <c r="E3189" s="1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6" t="s">
        <v>8313</v>
      </c>
      <c r="R3189" t="s">
        <v>8314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6">
        <v>200</v>
      </c>
      <c r="E3190" s="1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6" t="s">
        <v>8313</v>
      </c>
      <c r="R3190" t="s">
        <v>8355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16">
        <v>55000</v>
      </c>
      <c r="E3191" s="1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6" t="s">
        <v>8313</v>
      </c>
      <c r="R3191" t="s">
        <v>8355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16">
        <v>4000</v>
      </c>
      <c r="E3192" s="1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6" t="s">
        <v>8313</v>
      </c>
      <c r="R3192" t="s">
        <v>8355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16">
        <v>3750</v>
      </c>
      <c r="E3193" s="1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6" t="s">
        <v>8313</v>
      </c>
      <c r="R3193" t="s">
        <v>8355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6">
        <v>10000</v>
      </c>
      <c r="E3194" s="1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6" t="s">
        <v>8313</v>
      </c>
      <c r="R3194" t="s">
        <v>8355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6">
        <v>5000</v>
      </c>
      <c r="E3195" s="1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6" t="s">
        <v>8313</v>
      </c>
      <c r="R3195" t="s">
        <v>8355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16">
        <v>11000</v>
      </c>
      <c r="E3196" s="1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6" t="s">
        <v>8313</v>
      </c>
      <c r="R3196" t="s">
        <v>8355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16">
        <v>3500</v>
      </c>
      <c r="E3197" s="1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6" t="s">
        <v>8313</v>
      </c>
      <c r="R3197" t="s">
        <v>8355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16">
        <v>3000000</v>
      </c>
      <c r="E3198" s="1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6" t="s">
        <v>8313</v>
      </c>
      <c r="R3198" t="s">
        <v>8355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16">
        <v>10000</v>
      </c>
      <c r="E3199" s="1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6" t="s">
        <v>8313</v>
      </c>
      <c r="R3199" t="s">
        <v>8355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16">
        <v>30000</v>
      </c>
      <c r="E3200" s="1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6" t="s">
        <v>8313</v>
      </c>
      <c r="R3200" t="s">
        <v>8355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16">
        <v>5000</v>
      </c>
      <c r="E3201" s="1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6" t="s">
        <v>8313</v>
      </c>
      <c r="R3201" t="s">
        <v>8355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16">
        <v>50000</v>
      </c>
      <c r="E3202" s="1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6" t="s">
        <v>8313</v>
      </c>
      <c r="R3202" t="s">
        <v>8355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6">
        <v>2000</v>
      </c>
      <c r="E3203" s="1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6" t="s">
        <v>8313</v>
      </c>
      <c r="R3203" t="s">
        <v>8355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16">
        <v>5000</v>
      </c>
      <c r="E3204" s="1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6" t="s">
        <v>8313</v>
      </c>
      <c r="R3204" t="s">
        <v>8355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16">
        <v>1000</v>
      </c>
      <c r="E3205" s="1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6" t="s">
        <v>8313</v>
      </c>
      <c r="R3205" t="s">
        <v>8355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16">
        <v>500</v>
      </c>
      <c r="E3206" s="1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6" t="s">
        <v>8313</v>
      </c>
      <c r="R3206" t="s">
        <v>8355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6">
        <v>8000</v>
      </c>
      <c r="E3207" s="1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6" t="s">
        <v>8313</v>
      </c>
      <c r="R3207" t="s">
        <v>8355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16">
        <v>5000</v>
      </c>
      <c r="E3208" s="1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6" t="s">
        <v>8313</v>
      </c>
      <c r="R3208" t="s">
        <v>8355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16">
        <v>5500</v>
      </c>
      <c r="E3209" s="1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6" t="s">
        <v>8313</v>
      </c>
      <c r="R3209" t="s">
        <v>8355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16">
        <v>5000</v>
      </c>
      <c r="E3210" s="1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6" t="s">
        <v>8313</v>
      </c>
      <c r="R3210" t="s">
        <v>8314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16">
        <v>9500</v>
      </c>
      <c r="E3211" s="1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6" t="s">
        <v>8313</v>
      </c>
      <c r="R3211" t="s">
        <v>8314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16">
        <v>3000</v>
      </c>
      <c r="E3212" s="1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6" t="s">
        <v>8313</v>
      </c>
      <c r="R3212" t="s">
        <v>8314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16">
        <v>23000</v>
      </c>
      <c r="E3213" s="1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6" t="s">
        <v>8313</v>
      </c>
      <c r="R3213" t="s">
        <v>8314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16">
        <v>4000</v>
      </c>
      <c r="E3214" s="1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6" t="s">
        <v>8313</v>
      </c>
      <c r="R3214" t="s">
        <v>8314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6">
        <v>6000</v>
      </c>
      <c r="E3215" s="1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6" t="s">
        <v>8313</v>
      </c>
      <c r="R3215" t="s">
        <v>8314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6">
        <v>12000</v>
      </c>
      <c r="E3216" s="1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6" t="s">
        <v>8313</v>
      </c>
      <c r="R3216" t="s">
        <v>8314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16">
        <v>35000</v>
      </c>
      <c r="E3217" s="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6" t="s">
        <v>8313</v>
      </c>
      <c r="R3217" t="s">
        <v>8314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16">
        <v>2000</v>
      </c>
      <c r="E3218" s="1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6" t="s">
        <v>8313</v>
      </c>
      <c r="R3218" t="s">
        <v>8314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16">
        <v>4500</v>
      </c>
      <c r="E3219" s="1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6" t="s">
        <v>8313</v>
      </c>
      <c r="R3219" t="s">
        <v>8314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16">
        <v>12000</v>
      </c>
      <c r="E3220" s="1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6" t="s">
        <v>8313</v>
      </c>
      <c r="R3220" t="s">
        <v>8314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16">
        <v>20000</v>
      </c>
      <c r="E3221" s="1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6" t="s">
        <v>8313</v>
      </c>
      <c r="R3221" t="s">
        <v>8314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16">
        <v>15000</v>
      </c>
      <c r="E3222" s="1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6" t="s">
        <v>8313</v>
      </c>
      <c r="R3222" t="s">
        <v>8314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16">
        <v>4000</v>
      </c>
      <c r="E3223" s="1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6" t="s">
        <v>8313</v>
      </c>
      <c r="R3223" t="s">
        <v>8314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16">
        <v>2500</v>
      </c>
      <c r="E3224" s="1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6" t="s">
        <v>8313</v>
      </c>
      <c r="R3224" t="s">
        <v>8314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16">
        <v>3100</v>
      </c>
      <c r="E3225" s="1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6" t="s">
        <v>8313</v>
      </c>
      <c r="R3225" t="s">
        <v>8314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16">
        <v>30000</v>
      </c>
      <c r="E3226" s="1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6" t="s">
        <v>8313</v>
      </c>
      <c r="R3226" t="s">
        <v>8314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16">
        <v>2000</v>
      </c>
      <c r="E3227" s="1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6" t="s">
        <v>8313</v>
      </c>
      <c r="R3227" t="s">
        <v>8314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16">
        <v>1200</v>
      </c>
      <c r="E3228" s="1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6" t="s">
        <v>8313</v>
      </c>
      <c r="R3228" t="s">
        <v>8314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16">
        <v>1200</v>
      </c>
      <c r="E3229" s="1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6" t="s">
        <v>8313</v>
      </c>
      <c r="R3229" t="s">
        <v>8314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16">
        <v>7000</v>
      </c>
      <c r="E3230" s="1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6" t="s">
        <v>8313</v>
      </c>
      <c r="R3230" t="s">
        <v>8314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16">
        <v>20000</v>
      </c>
      <c r="E3231" s="1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6" t="s">
        <v>8313</v>
      </c>
      <c r="R3231" t="s">
        <v>8314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16">
        <v>2600</v>
      </c>
      <c r="E3232" s="1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6" t="s">
        <v>8313</v>
      </c>
      <c r="R3232" t="s">
        <v>8314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16">
        <v>1000</v>
      </c>
      <c r="E3233" s="1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6" t="s">
        <v>8313</v>
      </c>
      <c r="R3233" t="s">
        <v>8314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16">
        <v>1000</v>
      </c>
      <c r="E3234" s="1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6" t="s">
        <v>8313</v>
      </c>
      <c r="R3234" t="s">
        <v>8314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16">
        <v>5000</v>
      </c>
      <c r="E3235" s="1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6" t="s">
        <v>8313</v>
      </c>
      <c r="R3235" t="s">
        <v>8314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16">
        <v>4000</v>
      </c>
      <c r="E3236" s="1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6" t="s">
        <v>8313</v>
      </c>
      <c r="R3236" t="s">
        <v>8314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16">
        <v>15000</v>
      </c>
      <c r="E3237" s="1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6" t="s">
        <v>8313</v>
      </c>
      <c r="R3237" t="s">
        <v>8314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16">
        <v>20000</v>
      </c>
      <c r="E3238" s="1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6" t="s">
        <v>8313</v>
      </c>
      <c r="R3238" t="s">
        <v>8314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16">
        <v>35000</v>
      </c>
      <c r="E3239" s="1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6" t="s">
        <v>8313</v>
      </c>
      <c r="R3239" t="s">
        <v>8314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16">
        <v>2800</v>
      </c>
      <c r="E3240" s="1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6" t="s">
        <v>8313</v>
      </c>
      <c r="R3240" t="s">
        <v>8314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16">
        <v>5862</v>
      </c>
      <c r="E3241" s="1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6" t="s">
        <v>8313</v>
      </c>
      <c r="R3241" t="s">
        <v>8314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16">
        <v>3000</v>
      </c>
      <c r="E3242" s="1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6" t="s">
        <v>8313</v>
      </c>
      <c r="R3242" t="s">
        <v>8314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16">
        <v>8500</v>
      </c>
      <c r="E3243" s="1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6" t="s">
        <v>8313</v>
      </c>
      <c r="R3243" t="s">
        <v>8314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16">
        <v>10000</v>
      </c>
      <c r="E3244" s="1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6" t="s">
        <v>8313</v>
      </c>
      <c r="R3244" t="s">
        <v>8314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16">
        <v>8000</v>
      </c>
      <c r="E3245" s="1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6" t="s">
        <v>8313</v>
      </c>
      <c r="R3245" t="s">
        <v>8314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16">
        <v>1600</v>
      </c>
      <c r="E3246" s="1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6" t="s">
        <v>8313</v>
      </c>
      <c r="R3246" t="s">
        <v>8314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16">
        <v>21000</v>
      </c>
      <c r="E3247" s="1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6" t="s">
        <v>8313</v>
      </c>
      <c r="R3247" t="s">
        <v>8314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16">
        <v>10000</v>
      </c>
      <c r="E3248" s="1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6" t="s">
        <v>8313</v>
      </c>
      <c r="R3248" t="s">
        <v>8314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16">
        <v>2500</v>
      </c>
      <c r="E3249" s="1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6" t="s">
        <v>8313</v>
      </c>
      <c r="R3249" t="s">
        <v>8314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16">
        <v>12000</v>
      </c>
      <c r="E3250" s="1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6" t="s">
        <v>8313</v>
      </c>
      <c r="R3250" t="s">
        <v>8314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16">
        <v>5500</v>
      </c>
      <c r="E3251" s="1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6" t="s">
        <v>8313</v>
      </c>
      <c r="R3251" t="s">
        <v>8314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16">
        <v>25000</v>
      </c>
      <c r="E3252" s="1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6" t="s">
        <v>8313</v>
      </c>
      <c r="R3252" t="s">
        <v>8314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16">
        <v>1500</v>
      </c>
      <c r="E3253" s="1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6" t="s">
        <v>8313</v>
      </c>
      <c r="R3253" t="s">
        <v>8314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16">
        <v>2250</v>
      </c>
      <c r="E3254" s="1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6" t="s">
        <v>8313</v>
      </c>
      <c r="R3254" t="s">
        <v>8314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16">
        <v>20000</v>
      </c>
      <c r="E3255" s="1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6" t="s">
        <v>8313</v>
      </c>
      <c r="R3255" t="s">
        <v>8314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16">
        <v>13000</v>
      </c>
      <c r="E3256" s="1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6" t="s">
        <v>8313</v>
      </c>
      <c r="R3256" t="s">
        <v>8314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16">
        <v>300</v>
      </c>
      <c r="E3257" s="1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6" t="s">
        <v>8313</v>
      </c>
      <c r="R3257" t="s">
        <v>8314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16">
        <v>10000</v>
      </c>
      <c r="E3258" s="1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6" t="s">
        <v>8313</v>
      </c>
      <c r="R3258" t="s">
        <v>8314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16">
        <v>2000</v>
      </c>
      <c r="E3259" s="1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6" t="s">
        <v>8313</v>
      </c>
      <c r="R3259" t="s">
        <v>8314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16">
        <v>7000</v>
      </c>
      <c r="E3260" s="1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6" t="s">
        <v>8313</v>
      </c>
      <c r="R3260" t="s">
        <v>8314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16">
        <v>23000</v>
      </c>
      <c r="E3261" s="1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6" t="s">
        <v>8313</v>
      </c>
      <c r="R3261" t="s">
        <v>8314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16">
        <v>5000</v>
      </c>
      <c r="E3262" s="1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6" t="s">
        <v>8313</v>
      </c>
      <c r="R3262" t="s">
        <v>8314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16">
        <v>3300</v>
      </c>
      <c r="E3263" s="1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6" t="s">
        <v>8313</v>
      </c>
      <c r="R3263" t="s">
        <v>8314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16">
        <v>12200</v>
      </c>
      <c r="E3264" s="1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6" t="s">
        <v>8313</v>
      </c>
      <c r="R3264" t="s">
        <v>8314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16">
        <v>2500</v>
      </c>
      <c r="E3265" s="1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6" t="s">
        <v>8313</v>
      </c>
      <c r="R3265" t="s">
        <v>8314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16">
        <v>2500</v>
      </c>
      <c r="E3266" s="1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6" t="s">
        <v>8313</v>
      </c>
      <c r="R3266" t="s">
        <v>8314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16">
        <v>2700</v>
      </c>
      <c r="E3267" s="1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6" t="s">
        <v>8313</v>
      </c>
      <c r="R3267" t="s">
        <v>8314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16">
        <v>6000</v>
      </c>
      <c r="E3268" s="1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6" t="s">
        <v>8313</v>
      </c>
      <c r="R3268" t="s">
        <v>8314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16">
        <v>15000</v>
      </c>
      <c r="E3269" s="1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6" t="s">
        <v>8313</v>
      </c>
      <c r="R3269" t="s">
        <v>8314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16">
        <v>2000</v>
      </c>
      <c r="E3270" s="1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6" t="s">
        <v>8313</v>
      </c>
      <c r="R3270" t="s">
        <v>8314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16">
        <v>8000</v>
      </c>
      <c r="E3271" s="1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6" t="s">
        <v>8313</v>
      </c>
      <c r="R3271" t="s">
        <v>8314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16">
        <v>1800</v>
      </c>
      <c r="E3272" s="1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6" t="s">
        <v>8313</v>
      </c>
      <c r="R3272" t="s">
        <v>8314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16">
        <v>1500</v>
      </c>
      <c r="E3273" s="1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6" t="s">
        <v>8313</v>
      </c>
      <c r="R3273" t="s">
        <v>8314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16">
        <v>10000</v>
      </c>
      <c r="E3274" s="1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6" t="s">
        <v>8313</v>
      </c>
      <c r="R3274" t="s">
        <v>8314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16">
        <v>4000</v>
      </c>
      <c r="E3275" s="1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6" t="s">
        <v>8313</v>
      </c>
      <c r="R3275" t="s">
        <v>8314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16">
        <v>15500</v>
      </c>
      <c r="E3276" s="1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6" t="s">
        <v>8313</v>
      </c>
      <c r="R3276" t="s">
        <v>8314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16">
        <v>1800</v>
      </c>
      <c r="E3277" s="1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6" t="s">
        <v>8313</v>
      </c>
      <c r="R3277" t="s">
        <v>8314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16">
        <v>4500</v>
      </c>
      <c r="E3278" s="1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6" t="s">
        <v>8313</v>
      </c>
      <c r="R3278" t="s">
        <v>8314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16">
        <v>5000</v>
      </c>
      <c r="E3279" s="1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6" t="s">
        <v>8313</v>
      </c>
      <c r="R3279" t="s">
        <v>8314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16">
        <v>2500</v>
      </c>
      <c r="E3280" s="1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6" t="s">
        <v>8313</v>
      </c>
      <c r="R3280" t="s">
        <v>8314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16">
        <v>5800</v>
      </c>
      <c r="E3281" s="1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6" t="s">
        <v>8313</v>
      </c>
      <c r="R3281" t="s">
        <v>8314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16">
        <v>2000</v>
      </c>
      <c r="E3282" s="1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6" t="s">
        <v>8313</v>
      </c>
      <c r="R3282" t="s">
        <v>8314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16">
        <v>5000</v>
      </c>
      <c r="E3283" s="1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6" t="s">
        <v>8313</v>
      </c>
      <c r="R3283" t="s">
        <v>8314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16">
        <v>31000</v>
      </c>
      <c r="E3284" s="1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6" t="s">
        <v>8313</v>
      </c>
      <c r="R3284" t="s">
        <v>8314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16">
        <v>800</v>
      </c>
      <c r="E3285" s="1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6" t="s">
        <v>8313</v>
      </c>
      <c r="R3285" t="s">
        <v>8314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16">
        <v>3000</v>
      </c>
      <c r="E3286" s="1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6" t="s">
        <v>8313</v>
      </c>
      <c r="R3286" t="s">
        <v>8314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16">
        <v>4999</v>
      </c>
      <c r="E3287" s="1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6" t="s">
        <v>8313</v>
      </c>
      <c r="R3287" t="s">
        <v>8314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16">
        <v>15000</v>
      </c>
      <c r="E3288" s="1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6" t="s">
        <v>8313</v>
      </c>
      <c r="R3288" t="s">
        <v>8314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16">
        <v>2500</v>
      </c>
      <c r="E3289" s="1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6" t="s">
        <v>8313</v>
      </c>
      <c r="R3289" t="s">
        <v>8314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16">
        <v>10000</v>
      </c>
      <c r="E3290" s="1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6" t="s">
        <v>8313</v>
      </c>
      <c r="R3290" t="s">
        <v>8314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16">
        <v>500</v>
      </c>
      <c r="E3291" s="1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6" t="s">
        <v>8313</v>
      </c>
      <c r="R3291" t="s">
        <v>8314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16">
        <v>2000</v>
      </c>
      <c r="E3292" s="1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6" t="s">
        <v>8313</v>
      </c>
      <c r="R3292" t="s">
        <v>8314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16">
        <v>500</v>
      </c>
      <c r="E3293" s="1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6" t="s">
        <v>8313</v>
      </c>
      <c r="R3293" t="s">
        <v>8314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16">
        <v>101</v>
      </c>
      <c r="E3294" s="1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6" t="s">
        <v>8313</v>
      </c>
      <c r="R3294" t="s">
        <v>8314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16">
        <v>4500</v>
      </c>
      <c r="E3295" s="1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6" t="s">
        <v>8313</v>
      </c>
      <c r="R3295" t="s">
        <v>8314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16">
        <v>600</v>
      </c>
      <c r="E3296" s="1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6" t="s">
        <v>8313</v>
      </c>
      <c r="R3296" t="s">
        <v>8314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16">
        <v>700</v>
      </c>
      <c r="E3297" s="1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6" t="s">
        <v>8313</v>
      </c>
      <c r="R3297" t="s">
        <v>8314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16">
        <v>1500</v>
      </c>
      <c r="E3298" s="1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6" t="s">
        <v>8313</v>
      </c>
      <c r="R3298" t="s">
        <v>8314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16">
        <v>5500</v>
      </c>
      <c r="E3299" s="1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6" t="s">
        <v>8313</v>
      </c>
      <c r="R3299" t="s">
        <v>8314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16">
        <v>10000</v>
      </c>
      <c r="E3300" s="1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6" t="s">
        <v>8313</v>
      </c>
      <c r="R3300" t="s">
        <v>8314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16">
        <v>3000</v>
      </c>
      <c r="E3301" s="1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6" t="s">
        <v>8313</v>
      </c>
      <c r="R3301" t="s">
        <v>8314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16">
        <v>3000</v>
      </c>
      <c r="E3302" s="1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6" t="s">
        <v>8313</v>
      </c>
      <c r="R3302" t="s">
        <v>8314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16">
        <v>3000</v>
      </c>
      <c r="E3303" s="1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6" t="s">
        <v>8313</v>
      </c>
      <c r="R3303" t="s">
        <v>8314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16">
        <v>8400</v>
      </c>
      <c r="E3304" s="1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6" t="s">
        <v>8313</v>
      </c>
      <c r="R3304" t="s">
        <v>8314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16">
        <v>1800</v>
      </c>
      <c r="E3305" s="1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6" t="s">
        <v>8313</v>
      </c>
      <c r="R3305" t="s">
        <v>8314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16">
        <v>15000</v>
      </c>
      <c r="E3306" s="1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6" t="s">
        <v>8313</v>
      </c>
      <c r="R3306" t="s">
        <v>8314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16">
        <v>4000</v>
      </c>
      <c r="E3307" s="1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6" t="s">
        <v>8313</v>
      </c>
      <c r="R3307" t="s">
        <v>8314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16">
        <v>1500</v>
      </c>
      <c r="E3308" s="1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6" t="s">
        <v>8313</v>
      </c>
      <c r="R3308" t="s">
        <v>8314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16">
        <v>1000</v>
      </c>
      <c r="E3309" s="1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6" t="s">
        <v>8313</v>
      </c>
      <c r="R3309" t="s">
        <v>8314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16">
        <v>3500</v>
      </c>
      <c r="E3310" s="1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6" t="s">
        <v>8313</v>
      </c>
      <c r="R3310" t="s">
        <v>8314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16">
        <v>350</v>
      </c>
      <c r="E3311" s="1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6" t="s">
        <v>8313</v>
      </c>
      <c r="R3311" t="s">
        <v>8314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16">
        <v>6500</v>
      </c>
      <c r="E3312" s="1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6" t="s">
        <v>8313</v>
      </c>
      <c r="R3312" t="s">
        <v>8314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16">
        <v>2500</v>
      </c>
      <c r="E3313" s="1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6" t="s">
        <v>8313</v>
      </c>
      <c r="R3313" t="s">
        <v>8314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16">
        <v>2500</v>
      </c>
      <c r="E3314" s="1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6" t="s">
        <v>8313</v>
      </c>
      <c r="R3314" t="s">
        <v>8314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16">
        <v>2000</v>
      </c>
      <c r="E3315" s="1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6" t="s">
        <v>8313</v>
      </c>
      <c r="R3315" t="s">
        <v>8314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16">
        <v>800</v>
      </c>
      <c r="E3316" s="1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6" t="s">
        <v>8313</v>
      </c>
      <c r="R3316" t="s">
        <v>8314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16">
        <v>4000</v>
      </c>
      <c r="E3317" s="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6" t="s">
        <v>8313</v>
      </c>
      <c r="R3317" t="s">
        <v>8314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16">
        <v>11737</v>
      </c>
      <c r="E3318" s="1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6" t="s">
        <v>8313</v>
      </c>
      <c r="R3318" t="s">
        <v>8314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16">
        <v>1050</v>
      </c>
      <c r="E3319" s="1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6" t="s">
        <v>8313</v>
      </c>
      <c r="R3319" t="s">
        <v>8314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16">
        <v>2000</v>
      </c>
      <c r="E3320" s="1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6" t="s">
        <v>8313</v>
      </c>
      <c r="R3320" t="s">
        <v>8314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16">
        <v>500</v>
      </c>
      <c r="E3321" s="1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6" t="s">
        <v>8313</v>
      </c>
      <c r="R3321" t="s">
        <v>8314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16">
        <v>2500</v>
      </c>
      <c r="E3322" s="1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6" t="s">
        <v>8313</v>
      </c>
      <c r="R3322" t="s">
        <v>8314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16">
        <v>500</v>
      </c>
      <c r="E3323" s="1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6" t="s">
        <v>8313</v>
      </c>
      <c r="R3323" t="s">
        <v>8314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16">
        <v>3300</v>
      </c>
      <c r="E3324" s="1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6" t="s">
        <v>8313</v>
      </c>
      <c r="R3324" t="s">
        <v>8314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16">
        <v>1000</v>
      </c>
      <c r="E3325" s="1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6" t="s">
        <v>8313</v>
      </c>
      <c r="R3325" t="s">
        <v>8314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16">
        <v>1500</v>
      </c>
      <c r="E3326" s="1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6" t="s">
        <v>8313</v>
      </c>
      <c r="R3326" t="s">
        <v>8314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16">
        <v>400</v>
      </c>
      <c r="E3327" s="1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6" t="s">
        <v>8313</v>
      </c>
      <c r="R3327" t="s">
        <v>8314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16">
        <v>8000</v>
      </c>
      <c r="E3328" s="1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6" t="s">
        <v>8313</v>
      </c>
      <c r="R3328" t="s">
        <v>8314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16">
        <v>800</v>
      </c>
      <c r="E3329" s="1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6" t="s">
        <v>8313</v>
      </c>
      <c r="R3329" t="s">
        <v>8314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16">
        <v>1800</v>
      </c>
      <c r="E3330" s="1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6" t="s">
        <v>8313</v>
      </c>
      <c r="R3330" t="s">
        <v>8314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16">
        <v>1000</v>
      </c>
      <c r="E3331" s="1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6" t="s">
        <v>8313</v>
      </c>
      <c r="R3331" t="s">
        <v>8314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16">
        <v>1500</v>
      </c>
      <c r="E3332" s="1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6" t="s">
        <v>8313</v>
      </c>
      <c r="R3332" t="s">
        <v>8314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16">
        <v>5000</v>
      </c>
      <c r="E3333" s="1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6" t="s">
        <v>8313</v>
      </c>
      <c r="R3333" t="s">
        <v>8314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16">
        <v>6000</v>
      </c>
      <c r="E3334" s="1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6" t="s">
        <v>8313</v>
      </c>
      <c r="R3334" t="s">
        <v>8314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16">
        <v>3500</v>
      </c>
      <c r="E3335" s="1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6" t="s">
        <v>8313</v>
      </c>
      <c r="R3335" t="s">
        <v>8314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16">
        <v>3871</v>
      </c>
      <c r="E3336" s="1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6" t="s">
        <v>8313</v>
      </c>
      <c r="R3336" t="s">
        <v>8314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16">
        <v>5000</v>
      </c>
      <c r="E3337" s="1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6" t="s">
        <v>8313</v>
      </c>
      <c r="R3337" t="s">
        <v>8314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16">
        <v>250</v>
      </c>
      <c r="E3338" s="1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6" t="s">
        <v>8313</v>
      </c>
      <c r="R3338" t="s">
        <v>8314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16">
        <v>2500</v>
      </c>
      <c r="E3339" s="1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6" t="s">
        <v>8313</v>
      </c>
      <c r="R3339" t="s">
        <v>8314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16">
        <v>15000</v>
      </c>
      <c r="E3340" s="1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6" t="s">
        <v>8313</v>
      </c>
      <c r="R3340" t="s">
        <v>8314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16">
        <v>8000</v>
      </c>
      <c r="E3341" s="1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6" t="s">
        <v>8313</v>
      </c>
      <c r="R3341" t="s">
        <v>8314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16">
        <v>3000</v>
      </c>
      <c r="E3342" s="1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6" t="s">
        <v>8313</v>
      </c>
      <c r="R3342" t="s">
        <v>8314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16">
        <v>3350</v>
      </c>
      <c r="E3343" s="1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6" t="s">
        <v>8313</v>
      </c>
      <c r="R3343" t="s">
        <v>8314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16">
        <v>6000</v>
      </c>
      <c r="E3344" s="1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6" t="s">
        <v>8313</v>
      </c>
      <c r="R3344" t="s">
        <v>8314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16">
        <v>700</v>
      </c>
      <c r="E3345" s="1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6" t="s">
        <v>8313</v>
      </c>
      <c r="R3345" t="s">
        <v>8314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16">
        <v>4500</v>
      </c>
      <c r="E3346" s="1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6" t="s">
        <v>8313</v>
      </c>
      <c r="R3346" t="s">
        <v>8314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16">
        <v>500</v>
      </c>
      <c r="E3347" s="1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6" t="s">
        <v>8313</v>
      </c>
      <c r="R3347" t="s">
        <v>8314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16">
        <v>1500</v>
      </c>
      <c r="E3348" s="1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6" t="s">
        <v>8313</v>
      </c>
      <c r="R3348" t="s">
        <v>8314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16">
        <v>2000</v>
      </c>
      <c r="E3349" s="1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6" t="s">
        <v>8313</v>
      </c>
      <c r="R3349" t="s">
        <v>8314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16">
        <v>5500</v>
      </c>
      <c r="E3350" s="1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6" t="s">
        <v>8313</v>
      </c>
      <c r="R3350" t="s">
        <v>8314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16">
        <v>1000</v>
      </c>
      <c r="E3351" s="1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6" t="s">
        <v>8313</v>
      </c>
      <c r="R3351" t="s">
        <v>8314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16">
        <v>3500</v>
      </c>
      <c r="E3352" s="1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6" t="s">
        <v>8313</v>
      </c>
      <c r="R3352" t="s">
        <v>8314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16">
        <v>5000</v>
      </c>
      <c r="E3353" s="1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6" t="s">
        <v>8313</v>
      </c>
      <c r="R3353" t="s">
        <v>8314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16">
        <v>5000</v>
      </c>
      <c r="E3354" s="1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6" t="s">
        <v>8313</v>
      </c>
      <c r="R3354" t="s">
        <v>8314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16">
        <v>500</v>
      </c>
      <c r="E3355" s="1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6" t="s">
        <v>8313</v>
      </c>
      <c r="R3355" t="s">
        <v>8314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16">
        <v>3000</v>
      </c>
      <c r="E3356" s="1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6" t="s">
        <v>8313</v>
      </c>
      <c r="R3356" t="s">
        <v>8314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16">
        <v>1750</v>
      </c>
      <c r="E3357" s="1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6" t="s">
        <v>8313</v>
      </c>
      <c r="R3357" t="s">
        <v>8314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16">
        <v>1500</v>
      </c>
      <c r="E3358" s="1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6" t="s">
        <v>8313</v>
      </c>
      <c r="R3358" t="s">
        <v>8314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16">
        <v>2000</v>
      </c>
      <c r="E3359" s="1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6" t="s">
        <v>8313</v>
      </c>
      <c r="R3359" t="s">
        <v>8314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16">
        <v>10000</v>
      </c>
      <c r="E3360" s="1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6" t="s">
        <v>8313</v>
      </c>
      <c r="R3360" t="s">
        <v>8314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16">
        <v>4000</v>
      </c>
      <c r="E3361" s="1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6" t="s">
        <v>8313</v>
      </c>
      <c r="R3361" t="s">
        <v>8314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16">
        <v>9000</v>
      </c>
      <c r="E3362" s="1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6" t="s">
        <v>8313</v>
      </c>
      <c r="R3362" t="s">
        <v>8314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16">
        <v>5000</v>
      </c>
      <c r="E3363" s="1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6" t="s">
        <v>8313</v>
      </c>
      <c r="R3363" t="s">
        <v>8314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16">
        <v>500</v>
      </c>
      <c r="E3364" s="1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6" t="s">
        <v>8313</v>
      </c>
      <c r="R3364" t="s">
        <v>8314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16">
        <v>7750</v>
      </c>
      <c r="E3365" s="1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6" t="s">
        <v>8313</v>
      </c>
      <c r="R3365" t="s">
        <v>8314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16">
        <v>3000</v>
      </c>
      <c r="E3366" s="1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6" t="s">
        <v>8313</v>
      </c>
      <c r="R3366" t="s">
        <v>8314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16">
        <v>2500</v>
      </c>
      <c r="E3367" s="1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6" t="s">
        <v>8313</v>
      </c>
      <c r="R3367" t="s">
        <v>8314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16">
        <v>500</v>
      </c>
      <c r="E3368" s="1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6" t="s">
        <v>8313</v>
      </c>
      <c r="R3368" t="s">
        <v>8314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16">
        <v>750</v>
      </c>
      <c r="E3369" s="1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6" t="s">
        <v>8313</v>
      </c>
      <c r="R3369" t="s">
        <v>8314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16">
        <v>1000</v>
      </c>
      <c r="E3370" s="1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6" t="s">
        <v>8313</v>
      </c>
      <c r="R3370" t="s">
        <v>8314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16">
        <v>5000</v>
      </c>
      <c r="E3371" s="1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6" t="s">
        <v>8313</v>
      </c>
      <c r="R3371" t="s">
        <v>8314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16">
        <v>1500</v>
      </c>
      <c r="E3372" s="1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6" t="s">
        <v>8313</v>
      </c>
      <c r="R3372" t="s">
        <v>8314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16">
        <v>200</v>
      </c>
      <c r="E3373" s="1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6" t="s">
        <v>8313</v>
      </c>
      <c r="R3373" t="s">
        <v>8314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16">
        <v>1000</v>
      </c>
      <c r="E3374" s="1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6" t="s">
        <v>8313</v>
      </c>
      <c r="R3374" t="s">
        <v>8314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16">
        <v>2000</v>
      </c>
      <c r="E3375" s="1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6" t="s">
        <v>8313</v>
      </c>
      <c r="R3375" t="s">
        <v>8314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16">
        <v>3500</v>
      </c>
      <c r="E3376" s="1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6" t="s">
        <v>8313</v>
      </c>
      <c r="R3376" t="s">
        <v>8314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16">
        <v>3000</v>
      </c>
      <c r="E3377" s="1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6" t="s">
        <v>8313</v>
      </c>
      <c r="R3377" t="s">
        <v>8314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16">
        <v>8000</v>
      </c>
      <c r="E3378" s="1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6" t="s">
        <v>8313</v>
      </c>
      <c r="R3378" t="s">
        <v>8314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16">
        <v>8000</v>
      </c>
      <c r="E3379" s="1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6" t="s">
        <v>8313</v>
      </c>
      <c r="R3379" t="s">
        <v>8314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16">
        <v>550</v>
      </c>
      <c r="E3380" s="1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6" t="s">
        <v>8313</v>
      </c>
      <c r="R3380" t="s">
        <v>8314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16">
        <v>2000</v>
      </c>
      <c r="E3381" s="1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6" t="s">
        <v>8313</v>
      </c>
      <c r="R3381" t="s">
        <v>8314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16">
        <v>3000</v>
      </c>
      <c r="E3382" s="1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6" t="s">
        <v>8313</v>
      </c>
      <c r="R3382" t="s">
        <v>8314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16">
        <v>4000</v>
      </c>
      <c r="E3383" s="1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6" t="s">
        <v>8313</v>
      </c>
      <c r="R3383" t="s">
        <v>8314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16">
        <v>3500</v>
      </c>
      <c r="E3384" s="1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6" t="s">
        <v>8313</v>
      </c>
      <c r="R3384" t="s">
        <v>8314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16">
        <v>1750</v>
      </c>
      <c r="E3385" s="1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6" t="s">
        <v>8313</v>
      </c>
      <c r="R3385" t="s">
        <v>8314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16">
        <v>6000</v>
      </c>
      <c r="E3386" s="1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6" t="s">
        <v>8313</v>
      </c>
      <c r="R3386" t="s">
        <v>8314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16">
        <v>2000</v>
      </c>
      <c r="E3387" s="1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6" t="s">
        <v>8313</v>
      </c>
      <c r="R3387" t="s">
        <v>8314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16">
        <v>2000</v>
      </c>
      <c r="E3388" s="1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6" t="s">
        <v>8313</v>
      </c>
      <c r="R3388" t="s">
        <v>8314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16">
        <v>3000</v>
      </c>
      <c r="E3389" s="1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6" t="s">
        <v>8313</v>
      </c>
      <c r="R3389" t="s">
        <v>8314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16">
        <v>1500</v>
      </c>
      <c r="E3390" s="1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6" t="s">
        <v>8313</v>
      </c>
      <c r="R3390" t="s">
        <v>8314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16">
        <v>10000</v>
      </c>
      <c r="E3391" s="1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6" t="s">
        <v>8313</v>
      </c>
      <c r="R3391" t="s">
        <v>8314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16">
        <v>1500</v>
      </c>
      <c r="E3392" s="1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6" t="s">
        <v>8313</v>
      </c>
      <c r="R3392" t="s">
        <v>8314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16">
        <v>500</v>
      </c>
      <c r="E3393" s="1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6" t="s">
        <v>8313</v>
      </c>
      <c r="R3393" t="s">
        <v>8314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16">
        <v>500</v>
      </c>
      <c r="E3394" s="1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6" t="s">
        <v>8313</v>
      </c>
      <c r="R3394" t="s">
        <v>8314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16">
        <v>1500</v>
      </c>
      <c r="E3395" s="1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6" t="s">
        <v>8313</v>
      </c>
      <c r="R3395" t="s">
        <v>8314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16">
        <v>550</v>
      </c>
      <c r="E3396" s="1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6" t="s">
        <v>8313</v>
      </c>
      <c r="R3396" t="s">
        <v>8314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16">
        <v>500</v>
      </c>
      <c r="E3397" s="1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6" t="s">
        <v>8313</v>
      </c>
      <c r="R3397" t="s">
        <v>8314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16">
        <v>1500</v>
      </c>
      <c r="E3398" s="1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6" t="s">
        <v>8313</v>
      </c>
      <c r="R3398" t="s">
        <v>8314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16">
        <v>250</v>
      </c>
      <c r="E3399" s="1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6" t="s">
        <v>8313</v>
      </c>
      <c r="R3399" t="s">
        <v>8314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16">
        <v>4000</v>
      </c>
      <c r="E3400" s="1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6" t="s">
        <v>8313</v>
      </c>
      <c r="R3400" t="s">
        <v>8314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16">
        <v>1200</v>
      </c>
      <c r="E3401" s="1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6" t="s">
        <v>8313</v>
      </c>
      <c r="R3401" t="s">
        <v>8314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16">
        <v>10000</v>
      </c>
      <c r="E3402" s="1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6" t="s">
        <v>8313</v>
      </c>
      <c r="R3402" t="s">
        <v>8314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16">
        <v>2900</v>
      </c>
      <c r="E3403" s="1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6" t="s">
        <v>8313</v>
      </c>
      <c r="R3403" t="s">
        <v>8314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16">
        <v>15000</v>
      </c>
      <c r="E3404" s="1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6" t="s">
        <v>8313</v>
      </c>
      <c r="R3404" t="s">
        <v>8314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16">
        <v>2000</v>
      </c>
      <c r="E3405" s="1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6" t="s">
        <v>8313</v>
      </c>
      <c r="R3405" t="s">
        <v>8314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16">
        <v>500</v>
      </c>
      <c r="E3406" s="1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6" t="s">
        <v>8313</v>
      </c>
      <c r="R3406" t="s">
        <v>8314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16">
        <v>350</v>
      </c>
      <c r="E3407" s="1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6" t="s">
        <v>8313</v>
      </c>
      <c r="R3407" t="s">
        <v>8314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16">
        <v>10000</v>
      </c>
      <c r="E3408" s="1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6" t="s">
        <v>8313</v>
      </c>
      <c r="R3408" t="s">
        <v>8314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6">
        <v>2000</v>
      </c>
      <c r="E3409" s="1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6" t="s">
        <v>8313</v>
      </c>
      <c r="R3409" t="s">
        <v>8314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16">
        <v>500</v>
      </c>
      <c r="E3410" s="1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6" t="s">
        <v>8313</v>
      </c>
      <c r="R3410" t="s">
        <v>8314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6">
        <v>500</v>
      </c>
      <c r="E3411" s="1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6" t="s">
        <v>8313</v>
      </c>
      <c r="R3411" t="s">
        <v>8314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16">
        <v>3000</v>
      </c>
      <c r="E3412" s="1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6" t="s">
        <v>8313</v>
      </c>
      <c r="R3412" t="s">
        <v>8314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16">
        <v>15000</v>
      </c>
      <c r="E3413" s="1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6" t="s">
        <v>8313</v>
      </c>
      <c r="R3413" t="s">
        <v>8314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6">
        <v>3000</v>
      </c>
      <c r="E3414" s="1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6" t="s">
        <v>8313</v>
      </c>
      <c r="R3414" t="s">
        <v>8314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16">
        <v>500</v>
      </c>
      <c r="E3415" s="1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6" t="s">
        <v>8313</v>
      </c>
      <c r="R3415" t="s">
        <v>8314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16">
        <v>3000</v>
      </c>
      <c r="E3416" s="1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6" t="s">
        <v>8313</v>
      </c>
      <c r="R3416" t="s">
        <v>8314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16">
        <v>200</v>
      </c>
      <c r="E3417" s="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6" t="s">
        <v>8313</v>
      </c>
      <c r="R3417" t="s">
        <v>8314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6">
        <v>4000</v>
      </c>
      <c r="E3418" s="1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6" t="s">
        <v>8313</v>
      </c>
      <c r="R3418" t="s">
        <v>8314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16">
        <v>1700</v>
      </c>
      <c r="E3419" s="1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6" t="s">
        <v>8313</v>
      </c>
      <c r="R3419" t="s">
        <v>8314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16">
        <v>4000</v>
      </c>
      <c r="E3420" s="1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6" t="s">
        <v>8313</v>
      </c>
      <c r="R3420" t="s">
        <v>8314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16">
        <v>2750</v>
      </c>
      <c r="E3421" s="1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6" t="s">
        <v>8313</v>
      </c>
      <c r="R3421" t="s">
        <v>8314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6">
        <v>700</v>
      </c>
      <c r="E3422" s="1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6" t="s">
        <v>8313</v>
      </c>
      <c r="R3422" t="s">
        <v>8314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16">
        <v>10000</v>
      </c>
      <c r="E3423" s="1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6" t="s">
        <v>8313</v>
      </c>
      <c r="R3423" t="s">
        <v>8314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6">
        <v>3000</v>
      </c>
      <c r="E3424" s="1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6" t="s">
        <v>8313</v>
      </c>
      <c r="R3424" t="s">
        <v>8314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16">
        <v>250</v>
      </c>
      <c r="E3425" s="1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6" t="s">
        <v>8313</v>
      </c>
      <c r="R3425" t="s">
        <v>8314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16">
        <v>6000</v>
      </c>
      <c r="E3426" s="1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6" t="s">
        <v>8313</v>
      </c>
      <c r="R3426" t="s">
        <v>8314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16">
        <v>30000</v>
      </c>
      <c r="E3427" s="1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6" t="s">
        <v>8313</v>
      </c>
      <c r="R3427" t="s">
        <v>8314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16">
        <v>3750</v>
      </c>
      <c r="E3428" s="1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6" t="s">
        <v>8313</v>
      </c>
      <c r="R3428" t="s">
        <v>8314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6">
        <v>1500</v>
      </c>
      <c r="E3429" s="1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6" t="s">
        <v>8313</v>
      </c>
      <c r="R3429" t="s">
        <v>8314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6">
        <v>2000</v>
      </c>
      <c r="E3430" s="1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6" t="s">
        <v>8313</v>
      </c>
      <c r="R3430" t="s">
        <v>8314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6">
        <v>150</v>
      </c>
      <c r="E3431" s="1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6" t="s">
        <v>8313</v>
      </c>
      <c r="R3431" t="s">
        <v>8314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6">
        <v>2000</v>
      </c>
      <c r="E3432" s="1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6" t="s">
        <v>8313</v>
      </c>
      <c r="R3432" t="s">
        <v>8314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16">
        <v>2000</v>
      </c>
      <c r="E3433" s="1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6" t="s">
        <v>8313</v>
      </c>
      <c r="R3433" t="s">
        <v>8314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16">
        <v>2000</v>
      </c>
      <c r="E3434" s="1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6" t="s">
        <v>8313</v>
      </c>
      <c r="R3434" t="s">
        <v>8314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16">
        <v>9500</v>
      </c>
      <c r="E3435" s="1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6" t="s">
        <v>8313</v>
      </c>
      <c r="R3435" t="s">
        <v>8314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16">
        <v>10000</v>
      </c>
      <c r="E3436" s="1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6" t="s">
        <v>8313</v>
      </c>
      <c r="R3436" t="s">
        <v>8314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16">
        <v>1000</v>
      </c>
      <c r="E3437" s="1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6" t="s">
        <v>8313</v>
      </c>
      <c r="R3437" t="s">
        <v>8314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16">
        <v>5000</v>
      </c>
      <c r="E3438" s="1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6" t="s">
        <v>8313</v>
      </c>
      <c r="R3438" t="s">
        <v>8314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16">
        <v>3000</v>
      </c>
      <c r="E3439" s="1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6" t="s">
        <v>8313</v>
      </c>
      <c r="R3439" t="s">
        <v>8314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6">
        <v>2500</v>
      </c>
      <c r="E3440" s="1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6" t="s">
        <v>8313</v>
      </c>
      <c r="R3440" t="s">
        <v>8314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16">
        <v>1200</v>
      </c>
      <c r="E3441" s="1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6" t="s">
        <v>8313</v>
      </c>
      <c r="R3441" t="s">
        <v>8314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16">
        <v>5000</v>
      </c>
      <c r="E3442" s="1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6" t="s">
        <v>8313</v>
      </c>
      <c r="R3442" t="s">
        <v>8314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16">
        <v>2500</v>
      </c>
      <c r="E3443" s="1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6" t="s">
        <v>8313</v>
      </c>
      <c r="R3443" t="s">
        <v>8314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16">
        <v>250</v>
      </c>
      <c r="E3444" s="1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6" t="s">
        <v>8313</v>
      </c>
      <c r="R3444" t="s">
        <v>8314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16">
        <v>1000</v>
      </c>
      <c r="E3445" s="1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6" t="s">
        <v>8313</v>
      </c>
      <c r="R3445" t="s">
        <v>8314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16">
        <v>300</v>
      </c>
      <c r="E3446" s="1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6" t="s">
        <v>8313</v>
      </c>
      <c r="R3446" t="s">
        <v>8314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6">
        <v>2000</v>
      </c>
      <c r="E3447" s="1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6" t="s">
        <v>8313</v>
      </c>
      <c r="R3447" t="s">
        <v>8314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6">
        <v>1000</v>
      </c>
      <c r="E3448" s="1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6" t="s">
        <v>8313</v>
      </c>
      <c r="R3448" t="s">
        <v>8314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16">
        <v>1000</v>
      </c>
      <c r="E3449" s="1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6" t="s">
        <v>8313</v>
      </c>
      <c r="R3449" t="s">
        <v>8314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16">
        <v>2100</v>
      </c>
      <c r="E3450" s="1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6" t="s">
        <v>8313</v>
      </c>
      <c r="R3450" t="s">
        <v>8314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16">
        <v>800</v>
      </c>
      <c r="E3451" s="1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6" t="s">
        <v>8313</v>
      </c>
      <c r="R3451" t="s">
        <v>8314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6">
        <v>500</v>
      </c>
      <c r="E3452" s="1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6" t="s">
        <v>8313</v>
      </c>
      <c r="R3452" t="s">
        <v>8314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16">
        <v>650</v>
      </c>
      <c r="E3453" s="1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6" t="s">
        <v>8313</v>
      </c>
      <c r="R3453" t="s">
        <v>8314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16">
        <v>1000</v>
      </c>
      <c r="E3454" s="1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6" t="s">
        <v>8313</v>
      </c>
      <c r="R3454" t="s">
        <v>8314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6">
        <v>300</v>
      </c>
      <c r="E3455" s="1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6" t="s">
        <v>8313</v>
      </c>
      <c r="R3455" t="s">
        <v>8314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6">
        <v>700</v>
      </c>
      <c r="E3456" s="1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6" t="s">
        <v>8313</v>
      </c>
      <c r="R3456" t="s">
        <v>8314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16">
        <v>10000</v>
      </c>
      <c r="E3457" s="1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6" t="s">
        <v>8313</v>
      </c>
      <c r="R3457" t="s">
        <v>8314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16">
        <v>3000</v>
      </c>
      <c r="E3458" s="1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6" t="s">
        <v>8313</v>
      </c>
      <c r="R3458" t="s">
        <v>8314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16">
        <v>2000</v>
      </c>
      <c r="E3459" s="1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6" t="s">
        <v>8313</v>
      </c>
      <c r="R3459" t="s">
        <v>8314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16">
        <v>978</v>
      </c>
      <c r="E3460" s="1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6" t="s">
        <v>8313</v>
      </c>
      <c r="R3460" t="s">
        <v>8314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6">
        <v>500</v>
      </c>
      <c r="E3461" s="1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6" t="s">
        <v>8313</v>
      </c>
      <c r="R3461" t="s">
        <v>8314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6">
        <v>500</v>
      </c>
      <c r="E3462" s="1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6" t="s">
        <v>8313</v>
      </c>
      <c r="R3462" t="s">
        <v>8314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16">
        <v>500</v>
      </c>
      <c r="E3463" s="1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6" t="s">
        <v>8313</v>
      </c>
      <c r="R3463" t="s">
        <v>8314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16">
        <v>250</v>
      </c>
      <c r="E3464" s="1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6" t="s">
        <v>8313</v>
      </c>
      <c r="R3464" t="s">
        <v>8314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16">
        <v>10000</v>
      </c>
      <c r="E3465" s="1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6" t="s">
        <v>8313</v>
      </c>
      <c r="R3465" t="s">
        <v>8314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16">
        <v>5000</v>
      </c>
      <c r="E3466" s="1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6" t="s">
        <v>8313</v>
      </c>
      <c r="R3466" t="s">
        <v>8314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6">
        <v>2000</v>
      </c>
      <c r="E3467" s="1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6" t="s">
        <v>8313</v>
      </c>
      <c r="R3467" t="s">
        <v>8314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16">
        <v>3500</v>
      </c>
      <c r="E3468" s="1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6" t="s">
        <v>8313</v>
      </c>
      <c r="R3468" t="s">
        <v>8314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16">
        <v>3000</v>
      </c>
      <c r="E3469" s="1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6" t="s">
        <v>8313</v>
      </c>
      <c r="R3469" t="s">
        <v>8314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16">
        <v>10000</v>
      </c>
      <c r="E3470" s="1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6" t="s">
        <v>8313</v>
      </c>
      <c r="R3470" t="s">
        <v>8314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16">
        <v>2800</v>
      </c>
      <c r="E3471" s="1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6" t="s">
        <v>8313</v>
      </c>
      <c r="R3471" t="s">
        <v>8314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16">
        <v>250</v>
      </c>
      <c r="E3472" s="1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6" t="s">
        <v>8313</v>
      </c>
      <c r="R3472" t="s">
        <v>8314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6">
        <v>500</v>
      </c>
      <c r="E3473" s="1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6" t="s">
        <v>8313</v>
      </c>
      <c r="R3473" t="s">
        <v>8314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16">
        <v>2000</v>
      </c>
      <c r="E3474" s="1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6" t="s">
        <v>8313</v>
      </c>
      <c r="R3474" t="s">
        <v>8314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16">
        <v>4900</v>
      </c>
      <c r="E3475" s="1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6" t="s">
        <v>8313</v>
      </c>
      <c r="R3475" t="s">
        <v>8314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6">
        <v>2000</v>
      </c>
      <c r="E3476" s="1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6" t="s">
        <v>8313</v>
      </c>
      <c r="R3476" t="s">
        <v>8314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6">
        <v>300</v>
      </c>
      <c r="E3477" s="1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6" t="s">
        <v>8313</v>
      </c>
      <c r="R3477" t="s">
        <v>8314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16">
        <v>300</v>
      </c>
      <c r="E3478" s="1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6" t="s">
        <v>8313</v>
      </c>
      <c r="R3478" t="s">
        <v>8314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16">
        <v>1800</v>
      </c>
      <c r="E3479" s="1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6" t="s">
        <v>8313</v>
      </c>
      <c r="R3479" t="s">
        <v>8314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16">
        <v>2000</v>
      </c>
      <c r="E3480" s="1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6" t="s">
        <v>8313</v>
      </c>
      <c r="R3480" t="s">
        <v>8314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6">
        <v>1500</v>
      </c>
      <c r="E3481" s="1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6" t="s">
        <v>8313</v>
      </c>
      <c r="R3481" t="s">
        <v>8314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16">
        <v>1500</v>
      </c>
      <c r="E3482" s="1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6" t="s">
        <v>8313</v>
      </c>
      <c r="R3482" t="s">
        <v>8314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16">
        <v>10000</v>
      </c>
      <c r="E3483" s="1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6" t="s">
        <v>8313</v>
      </c>
      <c r="R3483" t="s">
        <v>8314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6">
        <v>3000</v>
      </c>
      <c r="E3484" s="1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6" t="s">
        <v>8313</v>
      </c>
      <c r="R3484" t="s">
        <v>8314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16">
        <v>3350</v>
      </c>
      <c r="E3485" s="1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6" t="s">
        <v>8313</v>
      </c>
      <c r="R3485" t="s">
        <v>8314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16">
        <v>2500</v>
      </c>
      <c r="E3486" s="1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6" t="s">
        <v>8313</v>
      </c>
      <c r="R3486" t="s">
        <v>8314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16">
        <v>1650</v>
      </c>
      <c r="E3487" s="1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6" t="s">
        <v>8313</v>
      </c>
      <c r="R3487" t="s">
        <v>8314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16">
        <v>3000</v>
      </c>
      <c r="E3488" s="1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6" t="s">
        <v>8313</v>
      </c>
      <c r="R3488" t="s">
        <v>8314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6">
        <v>2000</v>
      </c>
      <c r="E3489" s="1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6" t="s">
        <v>8313</v>
      </c>
      <c r="R3489" t="s">
        <v>8314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16">
        <v>3000</v>
      </c>
      <c r="E3490" s="1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6" t="s">
        <v>8313</v>
      </c>
      <c r="R3490" t="s">
        <v>8314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6">
        <v>5000</v>
      </c>
      <c r="E3491" s="1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6" t="s">
        <v>8313</v>
      </c>
      <c r="R3491" t="s">
        <v>8314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16">
        <v>1000</v>
      </c>
      <c r="E3492" s="1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6" t="s">
        <v>8313</v>
      </c>
      <c r="R3492" t="s">
        <v>8314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16">
        <v>500</v>
      </c>
      <c r="E3493" s="1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6" t="s">
        <v>8313</v>
      </c>
      <c r="R3493" t="s">
        <v>8314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16">
        <v>3800</v>
      </c>
      <c r="E3494" s="1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6" t="s">
        <v>8313</v>
      </c>
      <c r="R3494" t="s">
        <v>8314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16">
        <v>1500</v>
      </c>
      <c r="E3495" s="1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6" t="s">
        <v>8313</v>
      </c>
      <c r="R3495" t="s">
        <v>8314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16">
        <v>400</v>
      </c>
      <c r="E3496" s="1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6" t="s">
        <v>8313</v>
      </c>
      <c r="R3496" t="s">
        <v>8314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16">
        <v>5000</v>
      </c>
      <c r="E3497" s="1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6" t="s">
        <v>8313</v>
      </c>
      <c r="R3497" t="s">
        <v>8314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16">
        <v>3000</v>
      </c>
      <c r="E3498" s="1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6" t="s">
        <v>8313</v>
      </c>
      <c r="R3498" t="s">
        <v>8314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16">
        <v>1551</v>
      </c>
      <c r="E3499" s="1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6" t="s">
        <v>8313</v>
      </c>
      <c r="R3499" t="s">
        <v>8314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16">
        <v>1650</v>
      </c>
      <c r="E3500" s="1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6" t="s">
        <v>8313</v>
      </c>
      <c r="R3500" t="s">
        <v>8314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16">
        <v>2000</v>
      </c>
      <c r="E3501" s="1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6" t="s">
        <v>8313</v>
      </c>
      <c r="R3501" t="s">
        <v>8314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16">
        <v>1000</v>
      </c>
      <c r="E3502" s="1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6" t="s">
        <v>8313</v>
      </c>
      <c r="R3502" t="s">
        <v>8314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6">
        <v>1500</v>
      </c>
      <c r="E3503" s="1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6" t="s">
        <v>8313</v>
      </c>
      <c r="R3503" t="s">
        <v>8314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16">
        <v>4000</v>
      </c>
      <c r="E3504" s="1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6" t="s">
        <v>8313</v>
      </c>
      <c r="R3504" t="s">
        <v>8314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6">
        <v>2500</v>
      </c>
      <c r="E3505" s="1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6" t="s">
        <v>8313</v>
      </c>
      <c r="R3505" t="s">
        <v>8314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16">
        <v>1000</v>
      </c>
      <c r="E3506" s="1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6" t="s">
        <v>8313</v>
      </c>
      <c r="R3506" t="s">
        <v>8314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16">
        <v>2500</v>
      </c>
      <c r="E3507" s="1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6" t="s">
        <v>8313</v>
      </c>
      <c r="R3507" t="s">
        <v>8314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16">
        <v>3000</v>
      </c>
      <c r="E3508" s="1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6" t="s">
        <v>8313</v>
      </c>
      <c r="R3508" t="s">
        <v>8314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16">
        <v>10000</v>
      </c>
      <c r="E3509" s="1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6" t="s">
        <v>8313</v>
      </c>
      <c r="R3509" t="s">
        <v>8314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6">
        <v>100</v>
      </c>
      <c r="E3510" s="1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6" t="s">
        <v>8313</v>
      </c>
      <c r="R3510" t="s">
        <v>8314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16">
        <v>3000</v>
      </c>
      <c r="E3511" s="1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6" t="s">
        <v>8313</v>
      </c>
      <c r="R3511" t="s">
        <v>8314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16">
        <v>900</v>
      </c>
      <c r="E3512" s="1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6" t="s">
        <v>8313</v>
      </c>
      <c r="R3512" t="s">
        <v>8314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6">
        <v>1500</v>
      </c>
      <c r="E3513" s="1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6" t="s">
        <v>8313</v>
      </c>
      <c r="R3513" t="s">
        <v>8314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6">
        <v>1000</v>
      </c>
      <c r="E3514" s="1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6" t="s">
        <v>8313</v>
      </c>
      <c r="R3514" t="s">
        <v>8314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16">
        <v>2800</v>
      </c>
      <c r="E3515" s="1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6" t="s">
        <v>8313</v>
      </c>
      <c r="R3515" t="s">
        <v>8314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16">
        <v>500</v>
      </c>
      <c r="E3516" s="1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6" t="s">
        <v>8313</v>
      </c>
      <c r="R3516" t="s">
        <v>8314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16">
        <v>3000</v>
      </c>
      <c r="E3517" s="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6" t="s">
        <v>8313</v>
      </c>
      <c r="R3517" t="s">
        <v>8314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16">
        <v>2500</v>
      </c>
      <c r="E3518" s="1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6" t="s">
        <v>8313</v>
      </c>
      <c r="R3518" t="s">
        <v>8314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6">
        <v>4000</v>
      </c>
      <c r="E3519" s="1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6" t="s">
        <v>8313</v>
      </c>
      <c r="R3519" t="s">
        <v>8314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16">
        <v>1500</v>
      </c>
      <c r="E3520" s="1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6" t="s">
        <v>8313</v>
      </c>
      <c r="R3520" t="s">
        <v>8314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6">
        <v>2000</v>
      </c>
      <c r="E3521" s="1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6" t="s">
        <v>8313</v>
      </c>
      <c r="R3521" t="s">
        <v>8314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6">
        <v>2000</v>
      </c>
      <c r="E3522" s="1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6" t="s">
        <v>8313</v>
      </c>
      <c r="R3522" t="s">
        <v>8314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16">
        <v>350</v>
      </c>
      <c r="E3523" s="1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6" t="s">
        <v>8313</v>
      </c>
      <c r="R3523" t="s">
        <v>8314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6">
        <v>1395</v>
      </c>
      <c r="E3524" s="1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6" t="s">
        <v>8313</v>
      </c>
      <c r="R3524" t="s">
        <v>8314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6">
        <v>4000</v>
      </c>
      <c r="E3525" s="1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6" t="s">
        <v>8313</v>
      </c>
      <c r="R3525" t="s">
        <v>8314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16">
        <v>10000</v>
      </c>
      <c r="E3526" s="1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6" t="s">
        <v>8313</v>
      </c>
      <c r="R3526" t="s">
        <v>8314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16">
        <v>500</v>
      </c>
      <c r="E3527" s="1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6" t="s">
        <v>8313</v>
      </c>
      <c r="R3527" t="s">
        <v>8314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16">
        <v>3300</v>
      </c>
      <c r="E3528" s="1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6" t="s">
        <v>8313</v>
      </c>
      <c r="R3528" t="s">
        <v>8314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16">
        <v>6000</v>
      </c>
      <c r="E3529" s="1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6" t="s">
        <v>8313</v>
      </c>
      <c r="R3529" t="s">
        <v>8314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6">
        <v>1650</v>
      </c>
      <c r="E3530" s="1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6" t="s">
        <v>8313</v>
      </c>
      <c r="R3530" t="s">
        <v>8314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16">
        <v>500</v>
      </c>
      <c r="E3531" s="1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6" t="s">
        <v>8313</v>
      </c>
      <c r="R3531" t="s">
        <v>8314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6">
        <v>2750</v>
      </c>
      <c r="E3532" s="1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6" t="s">
        <v>8313</v>
      </c>
      <c r="R3532" t="s">
        <v>8314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16">
        <v>1000</v>
      </c>
      <c r="E3533" s="1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6" t="s">
        <v>8313</v>
      </c>
      <c r="R3533" t="s">
        <v>8314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16">
        <v>960</v>
      </c>
      <c r="E3534" s="1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6" t="s">
        <v>8313</v>
      </c>
      <c r="R3534" t="s">
        <v>8314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16">
        <v>500</v>
      </c>
      <c r="E3535" s="1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6" t="s">
        <v>8313</v>
      </c>
      <c r="R3535" t="s">
        <v>8314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16">
        <v>5000</v>
      </c>
      <c r="E3536" s="1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6" t="s">
        <v>8313</v>
      </c>
      <c r="R3536" t="s">
        <v>8314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6">
        <v>2000</v>
      </c>
      <c r="E3537" s="1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6" t="s">
        <v>8313</v>
      </c>
      <c r="R3537" t="s">
        <v>8314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6">
        <v>150</v>
      </c>
      <c r="E3538" s="1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6" t="s">
        <v>8313</v>
      </c>
      <c r="R3538" t="s">
        <v>8314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16">
        <v>675</v>
      </c>
      <c r="E3539" s="1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6" t="s">
        <v>8313</v>
      </c>
      <c r="R3539" t="s">
        <v>8314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6">
        <v>2000</v>
      </c>
      <c r="E3540" s="1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6" t="s">
        <v>8313</v>
      </c>
      <c r="R3540" t="s">
        <v>8314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16">
        <v>600</v>
      </c>
      <c r="E3541" s="1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6" t="s">
        <v>8313</v>
      </c>
      <c r="R3541" t="s">
        <v>8314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6">
        <v>300</v>
      </c>
      <c r="E3542" s="1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6" t="s">
        <v>8313</v>
      </c>
      <c r="R3542" t="s">
        <v>8314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6">
        <v>1200</v>
      </c>
      <c r="E3543" s="1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6" t="s">
        <v>8313</v>
      </c>
      <c r="R3543" t="s">
        <v>8314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16">
        <v>5500</v>
      </c>
      <c r="E3544" s="1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6" t="s">
        <v>8313</v>
      </c>
      <c r="R3544" t="s">
        <v>8314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16">
        <v>1500</v>
      </c>
      <c r="E3545" s="1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6" t="s">
        <v>8313</v>
      </c>
      <c r="R3545" t="s">
        <v>8314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16">
        <v>2500</v>
      </c>
      <c r="E3546" s="1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6" t="s">
        <v>8313</v>
      </c>
      <c r="R3546" t="s">
        <v>8314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16">
        <v>250</v>
      </c>
      <c r="E3547" s="1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6" t="s">
        <v>8313</v>
      </c>
      <c r="R3547" t="s">
        <v>8314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16">
        <v>1100</v>
      </c>
      <c r="E3548" s="1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6" t="s">
        <v>8313</v>
      </c>
      <c r="R3548" t="s">
        <v>8314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16">
        <v>35000</v>
      </c>
      <c r="E3549" s="1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6" t="s">
        <v>8313</v>
      </c>
      <c r="R3549" t="s">
        <v>8314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16">
        <v>2100</v>
      </c>
      <c r="E3550" s="1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6" t="s">
        <v>8313</v>
      </c>
      <c r="R3550" t="s">
        <v>8314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6">
        <v>1000</v>
      </c>
      <c r="E3551" s="1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6" t="s">
        <v>8313</v>
      </c>
      <c r="R3551" t="s">
        <v>8314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6">
        <v>2500</v>
      </c>
      <c r="E3552" s="1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6" t="s">
        <v>8313</v>
      </c>
      <c r="R3552" t="s">
        <v>8314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16">
        <v>1500</v>
      </c>
      <c r="E3553" s="1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6" t="s">
        <v>8313</v>
      </c>
      <c r="R3553" t="s">
        <v>8314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6">
        <v>773</v>
      </c>
      <c r="E3554" s="1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6" t="s">
        <v>8313</v>
      </c>
      <c r="R3554" t="s">
        <v>8314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16">
        <v>5500</v>
      </c>
      <c r="E3555" s="1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6" t="s">
        <v>8313</v>
      </c>
      <c r="R3555" t="s">
        <v>8314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16">
        <v>5000</v>
      </c>
      <c r="E3556" s="1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6" t="s">
        <v>8313</v>
      </c>
      <c r="R3556" t="s">
        <v>8314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16">
        <v>2400</v>
      </c>
      <c r="E3557" s="1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6" t="s">
        <v>8313</v>
      </c>
      <c r="R3557" t="s">
        <v>8314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6">
        <v>2200</v>
      </c>
      <c r="E3558" s="1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6" t="s">
        <v>8313</v>
      </c>
      <c r="R3558" t="s">
        <v>8314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16">
        <v>100000</v>
      </c>
      <c r="E3559" s="1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6" t="s">
        <v>8313</v>
      </c>
      <c r="R3559" t="s">
        <v>8314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6">
        <v>350</v>
      </c>
      <c r="E3560" s="1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6" t="s">
        <v>8313</v>
      </c>
      <c r="R3560" t="s">
        <v>8314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16">
        <v>1000</v>
      </c>
      <c r="E3561" s="1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6" t="s">
        <v>8313</v>
      </c>
      <c r="R3561" t="s">
        <v>8314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16">
        <v>3200</v>
      </c>
      <c r="E3562" s="1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6" t="s">
        <v>8313</v>
      </c>
      <c r="R3562" t="s">
        <v>8314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16">
        <v>2500</v>
      </c>
      <c r="E3563" s="1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6" t="s">
        <v>8313</v>
      </c>
      <c r="R3563" t="s">
        <v>8314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6">
        <v>315</v>
      </c>
      <c r="E3564" s="1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6" t="s">
        <v>8313</v>
      </c>
      <c r="R3564" t="s">
        <v>8314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6">
        <v>500</v>
      </c>
      <c r="E3565" s="1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6" t="s">
        <v>8313</v>
      </c>
      <c r="R3565" t="s">
        <v>8314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6">
        <v>1000</v>
      </c>
      <c r="E3566" s="1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6" t="s">
        <v>8313</v>
      </c>
      <c r="R3566" t="s">
        <v>8314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16">
        <v>900</v>
      </c>
      <c r="E3567" s="1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6" t="s">
        <v>8313</v>
      </c>
      <c r="R3567" t="s">
        <v>8314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6">
        <v>2000</v>
      </c>
      <c r="E3568" s="1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6" t="s">
        <v>8313</v>
      </c>
      <c r="R3568" t="s">
        <v>8314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6">
        <v>1000</v>
      </c>
      <c r="E3569" s="1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6" t="s">
        <v>8313</v>
      </c>
      <c r="R3569" t="s">
        <v>8314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16">
        <v>1000</v>
      </c>
      <c r="E3570" s="1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6" t="s">
        <v>8313</v>
      </c>
      <c r="R3570" t="s">
        <v>8314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16">
        <v>5000</v>
      </c>
      <c r="E3571" s="1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6" t="s">
        <v>8313</v>
      </c>
      <c r="R3571" t="s">
        <v>8314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16">
        <v>2000</v>
      </c>
      <c r="E3572" s="1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6" t="s">
        <v>8313</v>
      </c>
      <c r="R3572" t="s">
        <v>8314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6">
        <v>1500</v>
      </c>
      <c r="E3573" s="1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6" t="s">
        <v>8313</v>
      </c>
      <c r="R3573" t="s">
        <v>8314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6">
        <v>500</v>
      </c>
      <c r="E3574" s="1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6" t="s">
        <v>8313</v>
      </c>
      <c r="R3574" t="s">
        <v>8314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6">
        <v>3000</v>
      </c>
      <c r="E3575" s="1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6" t="s">
        <v>8313</v>
      </c>
      <c r="R3575" t="s">
        <v>8314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16">
        <v>5800</v>
      </c>
      <c r="E3576" s="1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6" t="s">
        <v>8313</v>
      </c>
      <c r="R3576" t="s">
        <v>8314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16">
        <v>10000</v>
      </c>
      <c r="E3577" s="1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6" t="s">
        <v>8313</v>
      </c>
      <c r="R3577" t="s">
        <v>8314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16">
        <v>100</v>
      </c>
      <c r="E3578" s="1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6" t="s">
        <v>8313</v>
      </c>
      <c r="R3578" t="s">
        <v>8314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16">
        <v>600</v>
      </c>
      <c r="E3579" s="1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6" t="s">
        <v>8313</v>
      </c>
      <c r="R3579" t="s">
        <v>8314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6">
        <v>1500</v>
      </c>
      <c r="E3580" s="1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6" t="s">
        <v>8313</v>
      </c>
      <c r="R3580" t="s">
        <v>8314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6">
        <v>500</v>
      </c>
      <c r="E3581" s="1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6" t="s">
        <v>8313</v>
      </c>
      <c r="R3581" t="s">
        <v>8314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16">
        <v>900</v>
      </c>
      <c r="E3582" s="1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6" t="s">
        <v>8313</v>
      </c>
      <c r="R3582" t="s">
        <v>8314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6">
        <v>1500</v>
      </c>
      <c r="E3583" s="1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6" t="s">
        <v>8313</v>
      </c>
      <c r="R3583" t="s">
        <v>8314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16">
        <v>1000</v>
      </c>
      <c r="E3584" s="1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6" t="s">
        <v>8313</v>
      </c>
      <c r="R3584" t="s">
        <v>8314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16">
        <v>3000</v>
      </c>
      <c r="E3585" s="1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6" t="s">
        <v>8313</v>
      </c>
      <c r="R3585" t="s">
        <v>8314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6">
        <v>3000</v>
      </c>
      <c r="E3586" s="1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6" t="s">
        <v>8313</v>
      </c>
      <c r="R3586" t="s">
        <v>8314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16">
        <v>3400</v>
      </c>
      <c r="E3587" s="1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6" t="s">
        <v>8313</v>
      </c>
      <c r="R3587" t="s">
        <v>8314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16">
        <v>7500</v>
      </c>
      <c r="E3588" s="1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6" t="s">
        <v>8313</v>
      </c>
      <c r="R3588" t="s">
        <v>8314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6">
        <v>500</v>
      </c>
      <c r="E3589" s="1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6" t="s">
        <v>8313</v>
      </c>
      <c r="R3589" t="s">
        <v>8314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6">
        <v>200</v>
      </c>
      <c r="E3590" s="1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6" t="s">
        <v>8313</v>
      </c>
      <c r="R3590" t="s">
        <v>8314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16">
        <v>4000</v>
      </c>
      <c r="E3591" s="1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6" t="s">
        <v>8313</v>
      </c>
      <c r="R3591" t="s">
        <v>8314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6">
        <v>5000</v>
      </c>
      <c r="E3592" s="1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6" t="s">
        <v>8313</v>
      </c>
      <c r="R3592" t="s">
        <v>8314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16">
        <v>700</v>
      </c>
      <c r="E3593" s="1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6" t="s">
        <v>8313</v>
      </c>
      <c r="R3593" t="s">
        <v>8314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16">
        <v>2000</v>
      </c>
      <c r="E3594" s="1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6" t="s">
        <v>8313</v>
      </c>
      <c r="R3594" t="s">
        <v>8314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16">
        <v>3000</v>
      </c>
      <c r="E3595" s="1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6" t="s">
        <v>8313</v>
      </c>
      <c r="R3595" t="s">
        <v>8314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16">
        <v>1600</v>
      </c>
      <c r="E3596" s="1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6" t="s">
        <v>8313</v>
      </c>
      <c r="R3596" t="s">
        <v>8314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16">
        <v>2600</v>
      </c>
      <c r="E3597" s="1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6" t="s">
        <v>8313</v>
      </c>
      <c r="R3597" t="s">
        <v>8314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16">
        <v>1100</v>
      </c>
      <c r="E3598" s="1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6" t="s">
        <v>8313</v>
      </c>
      <c r="R3598" t="s">
        <v>8314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16">
        <v>2500</v>
      </c>
      <c r="E3599" s="1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6" t="s">
        <v>8313</v>
      </c>
      <c r="R3599" t="s">
        <v>8314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16">
        <v>1000</v>
      </c>
      <c r="E3600" s="1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6" t="s">
        <v>8313</v>
      </c>
      <c r="R3600" t="s">
        <v>8314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16">
        <v>500</v>
      </c>
      <c r="E3601" s="1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6" t="s">
        <v>8313</v>
      </c>
      <c r="R3601" t="s">
        <v>8314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16">
        <v>10</v>
      </c>
      <c r="E3602" s="1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6" t="s">
        <v>8313</v>
      </c>
      <c r="R3602" t="s">
        <v>8314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6">
        <v>2000</v>
      </c>
      <c r="E3603" s="1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6" t="s">
        <v>8313</v>
      </c>
      <c r="R3603" t="s">
        <v>8314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16">
        <v>4000</v>
      </c>
      <c r="E3604" s="1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6" t="s">
        <v>8313</v>
      </c>
      <c r="R3604" t="s">
        <v>8314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16">
        <v>1500</v>
      </c>
      <c r="E3605" s="1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6" t="s">
        <v>8313</v>
      </c>
      <c r="R3605" t="s">
        <v>8314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16">
        <v>3000</v>
      </c>
      <c r="E3606" s="1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6" t="s">
        <v>8313</v>
      </c>
      <c r="R3606" t="s">
        <v>8314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6">
        <v>250</v>
      </c>
      <c r="E3607" s="1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6" t="s">
        <v>8313</v>
      </c>
      <c r="R3607" t="s">
        <v>8314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6">
        <v>3000</v>
      </c>
      <c r="E3608" s="1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6" t="s">
        <v>8313</v>
      </c>
      <c r="R3608" t="s">
        <v>8314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6">
        <v>550</v>
      </c>
      <c r="E3609" s="1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6" t="s">
        <v>8313</v>
      </c>
      <c r="R3609" t="s">
        <v>8314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6">
        <v>800</v>
      </c>
      <c r="E3610" s="1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6" t="s">
        <v>8313</v>
      </c>
      <c r="R3610" t="s">
        <v>8314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6">
        <v>1960</v>
      </c>
      <c r="E3611" s="1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6" t="s">
        <v>8313</v>
      </c>
      <c r="R3611" t="s">
        <v>8314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6">
        <v>1000</v>
      </c>
      <c r="E3612" s="1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6" t="s">
        <v>8313</v>
      </c>
      <c r="R3612" t="s">
        <v>8314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6">
        <v>2500</v>
      </c>
      <c r="E3613" s="1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6" t="s">
        <v>8313</v>
      </c>
      <c r="R3613" t="s">
        <v>8314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16">
        <v>5000</v>
      </c>
      <c r="E3614" s="1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6" t="s">
        <v>8313</v>
      </c>
      <c r="R3614" t="s">
        <v>8314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16">
        <v>1250</v>
      </c>
      <c r="E3615" s="1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6" t="s">
        <v>8313</v>
      </c>
      <c r="R3615" t="s">
        <v>8314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16">
        <v>2500</v>
      </c>
      <c r="E3616" s="1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6" t="s">
        <v>8313</v>
      </c>
      <c r="R3616" t="s">
        <v>8314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6">
        <v>2500</v>
      </c>
      <c r="E3617" s="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6" t="s">
        <v>8313</v>
      </c>
      <c r="R3617" t="s">
        <v>8314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6">
        <v>2500</v>
      </c>
      <c r="E3618" s="1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6" t="s">
        <v>8313</v>
      </c>
      <c r="R3618" t="s">
        <v>8314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6">
        <v>740</v>
      </c>
      <c r="E3619" s="1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6" t="s">
        <v>8313</v>
      </c>
      <c r="R3619" t="s">
        <v>8314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6">
        <v>2000</v>
      </c>
      <c r="E3620" s="1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6" t="s">
        <v>8313</v>
      </c>
      <c r="R3620" t="s">
        <v>8314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16">
        <v>1000</v>
      </c>
      <c r="E3621" s="1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6" t="s">
        <v>8313</v>
      </c>
      <c r="R3621" t="s">
        <v>8314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16">
        <v>10500</v>
      </c>
      <c r="E3622" s="1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6" t="s">
        <v>8313</v>
      </c>
      <c r="R3622" t="s">
        <v>8314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16">
        <v>3000</v>
      </c>
      <c r="E3623" s="1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6" t="s">
        <v>8313</v>
      </c>
      <c r="R3623" t="s">
        <v>8314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16">
        <v>1000</v>
      </c>
      <c r="E3624" s="1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6" t="s">
        <v>8313</v>
      </c>
      <c r="R3624" t="s">
        <v>8314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16">
        <v>2500</v>
      </c>
      <c r="E3625" s="1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6" t="s">
        <v>8313</v>
      </c>
      <c r="R3625" t="s">
        <v>8314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16">
        <v>3000</v>
      </c>
      <c r="E3626" s="1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6" t="s">
        <v>8313</v>
      </c>
      <c r="R3626" t="s">
        <v>8314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6">
        <v>3000</v>
      </c>
      <c r="E3627" s="1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6" t="s">
        <v>8313</v>
      </c>
      <c r="R3627" t="s">
        <v>8314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6">
        <v>4000</v>
      </c>
      <c r="E3628" s="1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6" t="s">
        <v>8313</v>
      </c>
      <c r="R3628" t="s">
        <v>8314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16">
        <v>2000</v>
      </c>
      <c r="E3629" s="1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6" t="s">
        <v>8313</v>
      </c>
      <c r="R3629" t="s">
        <v>8314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16">
        <v>100000</v>
      </c>
      <c r="E3630" s="1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6" t="s">
        <v>8313</v>
      </c>
      <c r="R3630" t="s">
        <v>8355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16">
        <v>1000000</v>
      </c>
      <c r="E3631" s="1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6" t="s">
        <v>8313</v>
      </c>
      <c r="R3631" t="s">
        <v>8355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6">
        <v>3000</v>
      </c>
      <c r="E3632" s="1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6" t="s">
        <v>8313</v>
      </c>
      <c r="R3632" t="s">
        <v>8355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16">
        <v>17100</v>
      </c>
      <c r="E3633" s="1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6" t="s">
        <v>8313</v>
      </c>
      <c r="R3633" t="s">
        <v>8355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6">
        <v>500</v>
      </c>
      <c r="E3634" s="1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6" t="s">
        <v>8313</v>
      </c>
      <c r="R3634" t="s">
        <v>8355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16">
        <v>5000</v>
      </c>
      <c r="E3635" s="1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6" t="s">
        <v>8313</v>
      </c>
      <c r="R3635" t="s">
        <v>8355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16">
        <v>75000</v>
      </c>
      <c r="E3636" s="1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6" t="s">
        <v>8313</v>
      </c>
      <c r="R3636" t="s">
        <v>8355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16">
        <v>3500</v>
      </c>
      <c r="E3637" s="1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6" t="s">
        <v>8313</v>
      </c>
      <c r="R3637" t="s">
        <v>8355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16">
        <v>150000</v>
      </c>
      <c r="E3638" s="1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6" t="s">
        <v>8313</v>
      </c>
      <c r="R3638" t="s">
        <v>8355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16">
        <v>3000</v>
      </c>
      <c r="E3639" s="1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6" t="s">
        <v>8313</v>
      </c>
      <c r="R3639" t="s">
        <v>8355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16">
        <v>3300</v>
      </c>
      <c r="E3640" s="1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6" t="s">
        <v>8313</v>
      </c>
      <c r="R3640" t="s">
        <v>8355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16">
        <v>25000</v>
      </c>
      <c r="E3641" s="1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6" t="s">
        <v>8313</v>
      </c>
      <c r="R3641" t="s">
        <v>8355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16">
        <v>1000</v>
      </c>
      <c r="E3642" s="1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6" t="s">
        <v>8313</v>
      </c>
      <c r="R3642" t="s">
        <v>8355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16">
        <v>3000</v>
      </c>
      <c r="E3643" s="1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6" t="s">
        <v>8313</v>
      </c>
      <c r="R3643" t="s">
        <v>8355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16">
        <v>700</v>
      </c>
      <c r="E3644" s="1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6" t="s">
        <v>8313</v>
      </c>
      <c r="R3644" t="s">
        <v>8355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16">
        <v>25000</v>
      </c>
      <c r="E3645" s="1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6" t="s">
        <v>8313</v>
      </c>
      <c r="R3645" t="s">
        <v>8355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16">
        <v>5000</v>
      </c>
      <c r="E3646" s="1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6" t="s">
        <v>8313</v>
      </c>
      <c r="R3646" t="s">
        <v>8355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16">
        <v>1000</v>
      </c>
      <c r="E3647" s="1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6" t="s">
        <v>8313</v>
      </c>
      <c r="R3647" t="s">
        <v>8355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16">
        <v>10000</v>
      </c>
      <c r="E3648" s="1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6" t="s">
        <v>8313</v>
      </c>
      <c r="R3648" t="s">
        <v>8355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6">
        <v>500</v>
      </c>
      <c r="E3649" s="1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6" t="s">
        <v>8313</v>
      </c>
      <c r="R3649" t="s">
        <v>8355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16">
        <v>40000</v>
      </c>
      <c r="E3650" s="1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6" t="s">
        <v>8313</v>
      </c>
      <c r="R3650" t="s">
        <v>8314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16">
        <v>750</v>
      </c>
      <c r="E3651" s="1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6" t="s">
        <v>8313</v>
      </c>
      <c r="R3651" t="s">
        <v>8314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6">
        <v>500</v>
      </c>
      <c r="E3652" s="1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6" t="s">
        <v>8313</v>
      </c>
      <c r="R3652" t="s">
        <v>8314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16">
        <v>500</v>
      </c>
      <c r="E3653" s="1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6" t="s">
        <v>8313</v>
      </c>
      <c r="R3653" t="s">
        <v>8314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16">
        <v>300</v>
      </c>
      <c r="E3654" s="1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6" t="s">
        <v>8313</v>
      </c>
      <c r="R3654" t="s">
        <v>8314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6">
        <v>2000</v>
      </c>
      <c r="E3655" s="1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6" t="s">
        <v>8313</v>
      </c>
      <c r="R3655" t="s">
        <v>8314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6">
        <v>1500</v>
      </c>
      <c r="E3656" s="1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6" t="s">
        <v>8313</v>
      </c>
      <c r="R3656" t="s">
        <v>8314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16">
        <v>5000</v>
      </c>
      <c r="E3657" s="1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6" t="s">
        <v>8313</v>
      </c>
      <c r="R3657" t="s">
        <v>8314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16">
        <v>5000</v>
      </c>
      <c r="E3658" s="1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6" t="s">
        <v>8313</v>
      </c>
      <c r="R3658" t="s">
        <v>8314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16">
        <v>2000</v>
      </c>
      <c r="E3659" s="1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6" t="s">
        <v>8313</v>
      </c>
      <c r="R3659" t="s">
        <v>8314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16">
        <v>1500</v>
      </c>
      <c r="E3660" s="1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6" t="s">
        <v>8313</v>
      </c>
      <c r="R3660" t="s">
        <v>8314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16">
        <v>3000</v>
      </c>
      <c r="E3661" s="1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6" t="s">
        <v>8313</v>
      </c>
      <c r="R3661" t="s">
        <v>8314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6">
        <v>250</v>
      </c>
      <c r="E3662" s="1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6" t="s">
        <v>8313</v>
      </c>
      <c r="R3662" t="s">
        <v>8314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16">
        <v>3000</v>
      </c>
      <c r="E3663" s="1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6" t="s">
        <v>8313</v>
      </c>
      <c r="R3663" t="s">
        <v>8314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16">
        <v>8000</v>
      </c>
      <c r="E3664" s="1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6" t="s">
        <v>8313</v>
      </c>
      <c r="R3664" t="s">
        <v>8314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16">
        <v>225</v>
      </c>
      <c r="E3665" s="1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6" t="s">
        <v>8313</v>
      </c>
      <c r="R3665" t="s">
        <v>8314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16">
        <v>800</v>
      </c>
      <c r="E3666" s="1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6" t="s">
        <v>8313</v>
      </c>
      <c r="R3666" t="s">
        <v>8314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16">
        <v>620</v>
      </c>
      <c r="E3667" s="1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6" t="s">
        <v>8313</v>
      </c>
      <c r="R3667" t="s">
        <v>8314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16">
        <v>1200</v>
      </c>
      <c r="E3668" s="1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6" t="s">
        <v>8313</v>
      </c>
      <c r="R3668" t="s">
        <v>8314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16">
        <v>3000</v>
      </c>
      <c r="E3669" s="1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6" t="s">
        <v>8313</v>
      </c>
      <c r="R3669" t="s">
        <v>8314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16">
        <v>1000</v>
      </c>
      <c r="E3670" s="1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6" t="s">
        <v>8313</v>
      </c>
      <c r="R3670" t="s">
        <v>8314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16">
        <v>1000</v>
      </c>
      <c r="E3671" s="1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6" t="s">
        <v>8313</v>
      </c>
      <c r="R3671" t="s">
        <v>8314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16">
        <v>220</v>
      </c>
      <c r="E3672" s="1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6" t="s">
        <v>8313</v>
      </c>
      <c r="R3672" t="s">
        <v>8314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16">
        <v>3500</v>
      </c>
      <c r="E3673" s="1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6" t="s">
        <v>8313</v>
      </c>
      <c r="R3673" t="s">
        <v>8314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16">
        <v>3000</v>
      </c>
      <c r="E3674" s="1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6" t="s">
        <v>8313</v>
      </c>
      <c r="R3674" t="s">
        <v>8314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16">
        <v>4000</v>
      </c>
      <c r="E3675" s="1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6" t="s">
        <v>8313</v>
      </c>
      <c r="R3675" t="s">
        <v>8314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16">
        <v>4500</v>
      </c>
      <c r="E3676" s="1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6" t="s">
        <v>8313</v>
      </c>
      <c r="R3676" t="s">
        <v>8314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16">
        <v>50</v>
      </c>
      <c r="E3677" s="1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6" t="s">
        <v>8313</v>
      </c>
      <c r="R3677" t="s">
        <v>8314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16">
        <v>800</v>
      </c>
      <c r="E3678" s="1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6" t="s">
        <v>8313</v>
      </c>
      <c r="R3678" t="s">
        <v>8314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16">
        <v>12000</v>
      </c>
      <c r="E3679" s="1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6" t="s">
        <v>8313</v>
      </c>
      <c r="R3679" t="s">
        <v>8314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16">
        <v>2000</v>
      </c>
      <c r="E3680" s="1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6" t="s">
        <v>8313</v>
      </c>
      <c r="R3680" t="s">
        <v>8314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16">
        <v>2000</v>
      </c>
      <c r="E3681" s="1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6" t="s">
        <v>8313</v>
      </c>
      <c r="R3681" t="s">
        <v>8314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16">
        <v>3000</v>
      </c>
      <c r="E3682" s="1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6" t="s">
        <v>8313</v>
      </c>
      <c r="R3682" t="s">
        <v>8314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16">
        <v>1000</v>
      </c>
      <c r="E3683" s="1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6" t="s">
        <v>8313</v>
      </c>
      <c r="R3683" t="s">
        <v>8314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16">
        <v>3000</v>
      </c>
      <c r="E3684" s="1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6" t="s">
        <v>8313</v>
      </c>
      <c r="R3684" t="s">
        <v>8314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16">
        <v>3500</v>
      </c>
      <c r="E3685" s="1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6" t="s">
        <v>8313</v>
      </c>
      <c r="R3685" t="s">
        <v>8314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16">
        <v>750</v>
      </c>
      <c r="E3686" s="1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6" t="s">
        <v>8313</v>
      </c>
      <c r="R3686" t="s">
        <v>8314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16">
        <v>5000</v>
      </c>
      <c r="E3687" s="1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6" t="s">
        <v>8313</v>
      </c>
      <c r="R3687" t="s">
        <v>8314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16">
        <v>350</v>
      </c>
      <c r="E3688" s="1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6" t="s">
        <v>8313</v>
      </c>
      <c r="R3688" t="s">
        <v>8314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16">
        <v>5000</v>
      </c>
      <c r="E3689" s="1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6" t="s">
        <v>8313</v>
      </c>
      <c r="R3689" t="s">
        <v>8314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16">
        <v>3000</v>
      </c>
      <c r="E3690" s="1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6" t="s">
        <v>8313</v>
      </c>
      <c r="R3690" t="s">
        <v>8314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16">
        <v>3000</v>
      </c>
      <c r="E3691" s="1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6" t="s">
        <v>8313</v>
      </c>
      <c r="R3691" t="s">
        <v>8314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16">
        <v>1500</v>
      </c>
      <c r="E3692" s="1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6" t="s">
        <v>8313</v>
      </c>
      <c r="R3692" t="s">
        <v>8314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16">
        <v>40000</v>
      </c>
      <c r="E3693" s="1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6" t="s">
        <v>8313</v>
      </c>
      <c r="R3693" t="s">
        <v>8314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16">
        <v>1000</v>
      </c>
      <c r="E3694" s="1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6" t="s">
        <v>8313</v>
      </c>
      <c r="R3694" t="s">
        <v>8314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16">
        <v>333</v>
      </c>
      <c r="E3695" s="1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6" t="s">
        <v>8313</v>
      </c>
      <c r="R3695" t="s">
        <v>8314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16">
        <v>3500</v>
      </c>
      <c r="E3696" s="1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6" t="s">
        <v>8313</v>
      </c>
      <c r="R3696" t="s">
        <v>8314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16">
        <v>4000</v>
      </c>
      <c r="E3697" s="1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6" t="s">
        <v>8313</v>
      </c>
      <c r="R3697" t="s">
        <v>8314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16">
        <v>2000</v>
      </c>
      <c r="E3698" s="1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6" t="s">
        <v>8313</v>
      </c>
      <c r="R3698" t="s">
        <v>8314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16">
        <v>2000</v>
      </c>
      <c r="E3699" s="1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6" t="s">
        <v>8313</v>
      </c>
      <c r="R3699" t="s">
        <v>8314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16">
        <v>5000</v>
      </c>
      <c r="E3700" s="1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6" t="s">
        <v>8313</v>
      </c>
      <c r="R3700" t="s">
        <v>8314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16">
        <v>2500</v>
      </c>
      <c r="E3701" s="1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6" t="s">
        <v>8313</v>
      </c>
      <c r="R3701" t="s">
        <v>8314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16">
        <v>500</v>
      </c>
      <c r="E3702" s="1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6" t="s">
        <v>8313</v>
      </c>
      <c r="R3702" t="s">
        <v>8314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16">
        <v>1500</v>
      </c>
      <c r="E3703" s="1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6" t="s">
        <v>8313</v>
      </c>
      <c r="R3703" t="s">
        <v>8314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16">
        <v>3000</v>
      </c>
      <c r="E3704" s="1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6" t="s">
        <v>8313</v>
      </c>
      <c r="R3704" t="s">
        <v>8314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16">
        <v>1050</v>
      </c>
      <c r="E3705" s="1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6" t="s">
        <v>8313</v>
      </c>
      <c r="R3705" t="s">
        <v>8314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16">
        <v>300</v>
      </c>
      <c r="E3706" s="1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6" t="s">
        <v>8313</v>
      </c>
      <c r="R3706" t="s">
        <v>8314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16">
        <v>2827</v>
      </c>
      <c r="E3707" s="1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6" t="s">
        <v>8313</v>
      </c>
      <c r="R3707" t="s">
        <v>8314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16">
        <v>1500</v>
      </c>
      <c r="E3708" s="1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6" t="s">
        <v>8313</v>
      </c>
      <c r="R3708" t="s">
        <v>8314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16">
        <v>1000</v>
      </c>
      <c r="E3709" s="1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6" t="s">
        <v>8313</v>
      </c>
      <c r="R3709" t="s">
        <v>8314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16">
        <v>700</v>
      </c>
      <c r="E3710" s="1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6" t="s">
        <v>8313</v>
      </c>
      <c r="R3710" t="s">
        <v>8314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16">
        <v>1000</v>
      </c>
      <c r="E3711" s="1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6" t="s">
        <v>8313</v>
      </c>
      <c r="R3711" t="s">
        <v>8314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16">
        <v>1300</v>
      </c>
      <c r="E3712" s="1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6" t="s">
        <v>8313</v>
      </c>
      <c r="R3712" t="s">
        <v>8314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16">
        <v>500</v>
      </c>
      <c r="E3713" s="1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6" t="s">
        <v>8313</v>
      </c>
      <c r="R3713" t="s">
        <v>8314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16">
        <v>7500</v>
      </c>
      <c r="E3714" s="1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6" t="s">
        <v>8313</v>
      </c>
      <c r="R3714" t="s">
        <v>8314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16">
        <v>2000</v>
      </c>
      <c r="E3715" s="1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6" t="s">
        <v>8313</v>
      </c>
      <c r="R3715" t="s">
        <v>8314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16">
        <v>10000</v>
      </c>
      <c r="E3716" s="1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6" t="s">
        <v>8313</v>
      </c>
      <c r="R3716" t="s">
        <v>8314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16">
        <v>3500</v>
      </c>
      <c r="E3717" s="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6" t="s">
        <v>8313</v>
      </c>
      <c r="R3717" t="s">
        <v>8314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16">
        <v>800</v>
      </c>
      <c r="E3718" s="1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6" t="s">
        <v>8313</v>
      </c>
      <c r="R3718" t="s">
        <v>8314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16">
        <v>4000</v>
      </c>
      <c r="E3719" s="1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6" t="s">
        <v>8313</v>
      </c>
      <c r="R3719" t="s">
        <v>8314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16">
        <v>500</v>
      </c>
      <c r="E3720" s="1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6" t="s">
        <v>8313</v>
      </c>
      <c r="R3720" t="s">
        <v>8314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16">
        <v>200</v>
      </c>
      <c r="E3721" s="1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6" t="s">
        <v>8313</v>
      </c>
      <c r="R3721" t="s">
        <v>8314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16">
        <v>3300</v>
      </c>
      <c r="E3722" s="1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6" t="s">
        <v>8313</v>
      </c>
      <c r="R3722" t="s">
        <v>8314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16">
        <v>5000</v>
      </c>
      <c r="E3723" s="1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6" t="s">
        <v>8313</v>
      </c>
      <c r="R3723" t="s">
        <v>8314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16">
        <v>1500</v>
      </c>
      <c r="E3724" s="1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6" t="s">
        <v>8313</v>
      </c>
      <c r="R3724" t="s">
        <v>8314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16">
        <v>4500</v>
      </c>
      <c r="E3725" s="1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6" t="s">
        <v>8313</v>
      </c>
      <c r="R3725" t="s">
        <v>8314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16">
        <v>4300</v>
      </c>
      <c r="E3726" s="1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6" t="s">
        <v>8313</v>
      </c>
      <c r="R3726" t="s">
        <v>8314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16">
        <v>300</v>
      </c>
      <c r="E3727" s="1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6" t="s">
        <v>8313</v>
      </c>
      <c r="R3727" t="s">
        <v>8314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16">
        <v>850</v>
      </c>
      <c r="E3728" s="1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6" t="s">
        <v>8313</v>
      </c>
      <c r="R3728" t="s">
        <v>8314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16">
        <v>2000</v>
      </c>
      <c r="E3729" s="1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6" t="s">
        <v>8313</v>
      </c>
      <c r="R3729" t="s">
        <v>8314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16">
        <v>20000</v>
      </c>
      <c r="E3730" s="1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6" t="s">
        <v>8313</v>
      </c>
      <c r="R3730" t="s">
        <v>8314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16">
        <v>5000</v>
      </c>
      <c r="E3731" s="1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6" t="s">
        <v>8313</v>
      </c>
      <c r="R3731" t="s">
        <v>8314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16">
        <v>1000</v>
      </c>
      <c r="E3732" s="1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6" t="s">
        <v>8313</v>
      </c>
      <c r="R3732" t="s">
        <v>8314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16">
        <v>5500</v>
      </c>
      <c r="E3733" s="1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6" t="s">
        <v>8313</v>
      </c>
      <c r="R3733" t="s">
        <v>8314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16">
        <v>850</v>
      </c>
      <c r="E3734" s="1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6" t="s">
        <v>8313</v>
      </c>
      <c r="R3734" t="s">
        <v>8314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16">
        <v>1500</v>
      </c>
      <c r="E3735" s="1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6" t="s">
        <v>8313</v>
      </c>
      <c r="R3735" t="s">
        <v>8314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16">
        <v>1500</v>
      </c>
      <c r="E3736" s="1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6" t="s">
        <v>8313</v>
      </c>
      <c r="R3736" t="s">
        <v>8314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16">
        <v>150</v>
      </c>
      <c r="E3737" s="1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6" t="s">
        <v>8313</v>
      </c>
      <c r="R3737" t="s">
        <v>8314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16">
        <v>1500</v>
      </c>
      <c r="E3738" s="1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6" t="s">
        <v>8313</v>
      </c>
      <c r="R3738" t="s">
        <v>8314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16">
        <v>700</v>
      </c>
      <c r="E3739" s="1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6" t="s">
        <v>8313</v>
      </c>
      <c r="R3739" t="s">
        <v>8314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16">
        <v>1500</v>
      </c>
      <c r="E3740" s="1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6" t="s">
        <v>8313</v>
      </c>
      <c r="R3740" t="s">
        <v>8314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16">
        <v>4000</v>
      </c>
      <c r="E3741" s="1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6" t="s">
        <v>8313</v>
      </c>
      <c r="R3741" t="s">
        <v>8314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16">
        <v>2000</v>
      </c>
      <c r="E3742" s="1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6" t="s">
        <v>8313</v>
      </c>
      <c r="R3742" t="s">
        <v>8314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16">
        <v>20000</v>
      </c>
      <c r="E3743" s="1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6" t="s">
        <v>8313</v>
      </c>
      <c r="R3743" t="s">
        <v>8314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16">
        <v>5000</v>
      </c>
      <c r="E3744" s="1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6" t="s">
        <v>8313</v>
      </c>
      <c r="R3744" t="s">
        <v>8314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16">
        <v>2200</v>
      </c>
      <c r="E3745" s="1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6" t="s">
        <v>8313</v>
      </c>
      <c r="R3745" t="s">
        <v>8314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16">
        <v>1200</v>
      </c>
      <c r="E3746" s="1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6" t="s">
        <v>8313</v>
      </c>
      <c r="R3746" t="s">
        <v>8314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16">
        <v>100</v>
      </c>
      <c r="E3747" s="1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6" t="s">
        <v>8313</v>
      </c>
      <c r="R3747" t="s">
        <v>8314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16">
        <v>8500</v>
      </c>
      <c r="E3748" s="1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6" t="s">
        <v>8313</v>
      </c>
      <c r="R3748" t="s">
        <v>8314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6">
        <v>2500</v>
      </c>
      <c r="E3749" s="1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6" t="s">
        <v>8313</v>
      </c>
      <c r="R3749" t="s">
        <v>8314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16">
        <v>5000</v>
      </c>
      <c r="E3750" s="1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6" t="s">
        <v>8313</v>
      </c>
      <c r="R3750" t="s">
        <v>8355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16">
        <v>500</v>
      </c>
      <c r="E3751" s="1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6" t="s">
        <v>8313</v>
      </c>
      <c r="R3751" t="s">
        <v>8355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16">
        <v>6000</v>
      </c>
      <c r="E3752" s="1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6" t="s">
        <v>8313</v>
      </c>
      <c r="R3752" t="s">
        <v>8355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16">
        <v>1000</v>
      </c>
      <c r="E3753" s="1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6" t="s">
        <v>8313</v>
      </c>
      <c r="R3753" t="s">
        <v>8355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16">
        <v>500</v>
      </c>
      <c r="E3754" s="1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6" t="s">
        <v>8313</v>
      </c>
      <c r="R3754" t="s">
        <v>8355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16">
        <v>5000</v>
      </c>
      <c r="E3755" s="1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6" t="s">
        <v>8313</v>
      </c>
      <c r="R3755" t="s">
        <v>8355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16">
        <v>2500</v>
      </c>
      <c r="E3756" s="1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6" t="s">
        <v>8313</v>
      </c>
      <c r="R3756" t="s">
        <v>8355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16">
        <v>550</v>
      </c>
      <c r="E3757" s="1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6" t="s">
        <v>8313</v>
      </c>
      <c r="R3757" t="s">
        <v>8355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16">
        <v>4500</v>
      </c>
      <c r="E3758" s="1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6" t="s">
        <v>8313</v>
      </c>
      <c r="R3758" t="s">
        <v>8355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16">
        <v>3500</v>
      </c>
      <c r="E3759" s="1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6" t="s">
        <v>8313</v>
      </c>
      <c r="R3759" t="s">
        <v>8355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16">
        <v>1500</v>
      </c>
      <c r="E3760" s="1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6" t="s">
        <v>8313</v>
      </c>
      <c r="R3760" t="s">
        <v>8355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16">
        <v>4000</v>
      </c>
      <c r="E3761" s="1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6" t="s">
        <v>8313</v>
      </c>
      <c r="R3761" t="s">
        <v>8355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16">
        <v>5000</v>
      </c>
      <c r="E3762" s="1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6" t="s">
        <v>8313</v>
      </c>
      <c r="R3762" t="s">
        <v>8355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16">
        <v>500</v>
      </c>
      <c r="E3763" s="1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6" t="s">
        <v>8313</v>
      </c>
      <c r="R3763" t="s">
        <v>8355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16">
        <v>1250</v>
      </c>
      <c r="E3764" s="1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6" t="s">
        <v>8313</v>
      </c>
      <c r="R3764" t="s">
        <v>8355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16">
        <v>5000</v>
      </c>
      <c r="E3765" s="1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6" t="s">
        <v>8313</v>
      </c>
      <c r="R3765" t="s">
        <v>8355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16">
        <v>1500</v>
      </c>
      <c r="E3766" s="1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6" t="s">
        <v>8313</v>
      </c>
      <c r="R3766" t="s">
        <v>8355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16">
        <v>7000</v>
      </c>
      <c r="E3767" s="1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6" t="s">
        <v>8313</v>
      </c>
      <c r="R3767" t="s">
        <v>8355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16">
        <v>10000</v>
      </c>
      <c r="E3768" s="1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6" t="s">
        <v>8313</v>
      </c>
      <c r="R3768" t="s">
        <v>8355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16">
        <v>2000</v>
      </c>
      <c r="E3769" s="1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6" t="s">
        <v>8313</v>
      </c>
      <c r="R3769" t="s">
        <v>8355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16">
        <v>4000</v>
      </c>
      <c r="E3770" s="1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6" t="s">
        <v>8313</v>
      </c>
      <c r="R3770" t="s">
        <v>8355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16">
        <v>1100</v>
      </c>
      <c r="E3771" s="1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6" t="s">
        <v>8313</v>
      </c>
      <c r="R3771" t="s">
        <v>8355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16">
        <v>2000</v>
      </c>
      <c r="E3772" s="1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6" t="s">
        <v>8313</v>
      </c>
      <c r="R3772" t="s">
        <v>8355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16">
        <v>1000</v>
      </c>
      <c r="E3773" s="1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6" t="s">
        <v>8313</v>
      </c>
      <c r="R3773" t="s">
        <v>8355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16">
        <v>5000</v>
      </c>
      <c r="E3774" s="1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6" t="s">
        <v>8313</v>
      </c>
      <c r="R3774" t="s">
        <v>8355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16">
        <v>5000</v>
      </c>
      <c r="E3775" s="1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6" t="s">
        <v>8313</v>
      </c>
      <c r="R3775" t="s">
        <v>8355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16">
        <v>2500</v>
      </c>
      <c r="E3776" s="1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6" t="s">
        <v>8313</v>
      </c>
      <c r="R3776" t="s">
        <v>8355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16">
        <v>2000</v>
      </c>
      <c r="E3777" s="1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6" t="s">
        <v>8313</v>
      </c>
      <c r="R3777" t="s">
        <v>8355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16">
        <v>8000</v>
      </c>
      <c r="E3778" s="1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6" t="s">
        <v>8313</v>
      </c>
      <c r="R3778" t="s">
        <v>8355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16">
        <v>2000</v>
      </c>
      <c r="E3779" s="1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6" t="s">
        <v>8313</v>
      </c>
      <c r="R3779" t="s">
        <v>8355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16">
        <v>2400</v>
      </c>
      <c r="E3780" s="1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6" t="s">
        <v>8313</v>
      </c>
      <c r="R3780" t="s">
        <v>8355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16">
        <v>15000</v>
      </c>
      <c r="E3781" s="1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6" t="s">
        <v>8313</v>
      </c>
      <c r="R3781" t="s">
        <v>8355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16">
        <v>2500</v>
      </c>
      <c r="E3782" s="1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6" t="s">
        <v>8313</v>
      </c>
      <c r="R3782" t="s">
        <v>8355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16">
        <v>4500</v>
      </c>
      <c r="E3783" s="1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6" t="s">
        <v>8313</v>
      </c>
      <c r="R3783" t="s">
        <v>8355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16">
        <v>2000</v>
      </c>
      <c r="E3784" s="1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6" t="s">
        <v>8313</v>
      </c>
      <c r="R3784" t="s">
        <v>8355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16">
        <v>1200</v>
      </c>
      <c r="E3785" s="1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6" t="s">
        <v>8313</v>
      </c>
      <c r="R3785" t="s">
        <v>8355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16">
        <v>1000</v>
      </c>
      <c r="E3786" s="1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6" t="s">
        <v>8313</v>
      </c>
      <c r="R3786" t="s">
        <v>8355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16">
        <v>2000</v>
      </c>
      <c r="E3787" s="1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6" t="s">
        <v>8313</v>
      </c>
      <c r="R3787" t="s">
        <v>8355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16">
        <v>6000</v>
      </c>
      <c r="E3788" s="1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6" t="s">
        <v>8313</v>
      </c>
      <c r="R3788" t="s">
        <v>8355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16">
        <v>350</v>
      </c>
      <c r="E3789" s="1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6" t="s">
        <v>8313</v>
      </c>
      <c r="R3789" t="s">
        <v>8355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16">
        <v>75000</v>
      </c>
      <c r="E3790" s="1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6" t="s">
        <v>8313</v>
      </c>
      <c r="R3790" t="s">
        <v>8355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6">
        <v>3550</v>
      </c>
      <c r="E3791" s="1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6" t="s">
        <v>8313</v>
      </c>
      <c r="R3791" t="s">
        <v>8355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16">
        <v>15000</v>
      </c>
      <c r="E3792" s="1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6" t="s">
        <v>8313</v>
      </c>
      <c r="R3792" t="s">
        <v>8355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16">
        <v>1500</v>
      </c>
      <c r="E3793" s="1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6" t="s">
        <v>8313</v>
      </c>
      <c r="R3793" t="s">
        <v>8355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16">
        <v>12500</v>
      </c>
      <c r="E3794" s="1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6" t="s">
        <v>8313</v>
      </c>
      <c r="R3794" t="s">
        <v>8355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16">
        <v>7000</v>
      </c>
      <c r="E3795" s="1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6" t="s">
        <v>8313</v>
      </c>
      <c r="R3795" t="s">
        <v>8355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6">
        <v>5000</v>
      </c>
      <c r="E3796" s="1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6" t="s">
        <v>8313</v>
      </c>
      <c r="R3796" t="s">
        <v>8355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6">
        <v>600</v>
      </c>
      <c r="E3797" s="1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6" t="s">
        <v>8313</v>
      </c>
      <c r="R3797" t="s">
        <v>8355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16">
        <v>22500</v>
      </c>
      <c r="E3798" s="1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6" t="s">
        <v>8313</v>
      </c>
      <c r="R3798" t="s">
        <v>8355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16">
        <v>6000</v>
      </c>
      <c r="E3799" s="1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6" t="s">
        <v>8313</v>
      </c>
      <c r="R3799" t="s">
        <v>8355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16">
        <v>70000</v>
      </c>
      <c r="E3800" s="1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6" t="s">
        <v>8313</v>
      </c>
      <c r="R3800" t="s">
        <v>8355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16">
        <v>10000</v>
      </c>
      <c r="E3801" s="1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6" t="s">
        <v>8313</v>
      </c>
      <c r="R3801" t="s">
        <v>8355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16">
        <v>22000</v>
      </c>
      <c r="E3802" s="1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6" t="s">
        <v>8313</v>
      </c>
      <c r="R3802" t="s">
        <v>8355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16">
        <v>5000</v>
      </c>
      <c r="E3803" s="1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6" t="s">
        <v>8313</v>
      </c>
      <c r="R3803" t="s">
        <v>8355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16">
        <v>3000</v>
      </c>
      <c r="E3804" s="1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6" t="s">
        <v>8313</v>
      </c>
      <c r="R3804" t="s">
        <v>8355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16">
        <v>12000</v>
      </c>
      <c r="E3805" s="1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6" t="s">
        <v>8313</v>
      </c>
      <c r="R3805" t="s">
        <v>8355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16">
        <v>8000</v>
      </c>
      <c r="E3806" s="1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6" t="s">
        <v>8313</v>
      </c>
      <c r="R3806" t="s">
        <v>8355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16">
        <v>150000</v>
      </c>
      <c r="E3807" s="1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6" t="s">
        <v>8313</v>
      </c>
      <c r="R3807" t="s">
        <v>8355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16">
        <v>7500</v>
      </c>
      <c r="E3808" s="1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6" t="s">
        <v>8313</v>
      </c>
      <c r="R3808" t="s">
        <v>8355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16">
        <v>1500</v>
      </c>
      <c r="E3809" s="1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6" t="s">
        <v>8313</v>
      </c>
      <c r="R3809" t="s">
        <v>8355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16">
        <v>1000</v>
      </c>
      <c r="E3810" s="1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6" t="s">
        <v>8313</v>
      </c>
      <c r="R3810" t="s">
        <v>8314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16">
        <v>2000</v>
      </c>
      <c r="E3811" s="1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6" t="s">
        <v>8313</v>
      </c>
      <c r="R3811" t="s">
        <v>8314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16">
        <v>1500</v>
      </c>
      <c r="E3812" s="1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6" t="s">
        <v>8313</v>
      </c>
      <c r="R3812" t="s">
        <v>8314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16">
        <v>250</v>
      </c>
      <c r="E3813" s="1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6" t="s">
        <v>8313</v>
      </c>
      <c r="R3813" t="s">
        <v>8314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16">
        <v>2000</v>
      </c>
      <c r="E3814" s="1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6" t="s">
        <v>8313</v>
      </c>
      <c r="R3814" t="s">
        <v>8314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16">
        <v>2100</v>
      </c>
      <c r="E3815" s="1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6" t="s">
        <v>8313</v>
      </c>
      <c r="R3815" t="s">
        <v>8314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16">
        <v>1500</v>
      </c>
      <c r="E3816" s="1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6" t="s">
        <v>8313</v>
      </c>
      <c r="R3816" t="s">
        <v>8314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16">
        <v>1000</v>
      </c>
      <c r="E3817" s="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6" t="s">
        <v>8313</v>
      </c>
      <c r="R3817" t="s">
        <v>8314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16">
        <v>1500</v>
      </c>
      <c r="E3818" s="1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6" t="s">
        <v>8313</v>
      </c>
      <c r="R3818" t="s">
        <v>8314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16">
        <v>2000</v>
      </c>
      <c r="E3819" s="1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6" t="s">
        <v>8313</v>
      </c>
      <c r="R3819" t="s">
        <v>8314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16">
        <v>250</v>
      </c>
      <c r="E3820" s="1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6" t="s">
        <v>8313</v>
      </c>
      <c r="R3820" t="s">
        <v>8314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16">
        <v>1000</v>
      </c>
      <c r="E3821" s="1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6" t="s">
        <v>8313</v>
      </c>
      <c r="R3821" t="s">
        <v>8314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16">
        <v>300</v>
      </c>
      <c r="E3822" s="1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6" t="s">
        <v>8313</v>
      </c>
      <c r="R3822" t="s">
        <v>8314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16">
        <v>3500</v>
      </c>
      <c r="E3823" s="1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6" t="s">
        <v>8313</v>
      </c>
      <c r="R3823" t="s">
        <v>8314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16">
        <v>5000</v>
      </c>
      <c r="E3824" s="1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6" t="s">
        <v>8313</v>
      </c>
      <c r="R3824" t="s">
        <v>8314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16">
        <v>2500</v>
      </c>
      <c r="E3825" s="1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6" t="s">
        <v>8313</v>
      </c>
      <c r="R3825" t="s">
        <v>8314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16">
        <v>250</v>
      </c>
      <c r="E3826" s="1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6" t="s">
        <v>8313</v>
      </c>
      <c r="R3826" t="s">
        <v>8314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16">
        <v>5000</v>
      </c>
      <c r="E3827" s="1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6" t="s">
        <v>8313</v>
      </c>
      <c r="R3827" t="s">
        <v>8314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16">
        <v>600</v>
      </c>
      <c r="E3828" s="1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6" t="s">
        <v>8313</v>
      </c>
      <c r="R3828" t="s">
        <v>8314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16">
        <v>3000</v>
      </c>
      <c r="E3829" s="1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6" t="s">
        <v>8313</v>
      </c>
      <c r="R3829" t="s">
        <v>8314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16">
        <v>5000</v>
      </c>
      <c r="E3830" s="1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6" t="s">
        <v>8313</v>
      </c>
      <c r="R3830" t="s">
        <v>8314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16">
        <v>500</v>
      </c>
      <c r="E3831" s="1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6" t="s">
        <v>8313</v>
      </c>
      <c r="R3831" t="s">
        <v>8314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16">
        <v>100</v>
      </c>
      <c r="E3832" s="1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6" t="s">
        <v>8313</v>
      </c>
      <c r="R3832" t="s">
        <v>8314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16">
        <v>500</v>
      </c>
      <c r="E3833" s="1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6" t="s">
        <v>8313</v>
      </c>
      <c r="R3833" t="s">
        <v>8314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16">
        <v>1200</v>
      </c>
      <c r="E3834" s="1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6" t="s">
        <v>8313</v>
      </c>
      <c r="R3834" t="s">
        <v>8314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16">
        <v>1200</v>
      </c>
      <c r="E3835" s="1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6" t="s">
        <v>8313</v>
      </c>
      <c r="R3835" t="s">
        <v>8314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16">
        <v>3000</v>
      </c>
      <c r="E3836" s="1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6" t="s">
        <v>8313</v>
      </c>
      <c r="R3836" t="s">
        <v>8314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16">
        <v>200</v>
      </c>
      <c r="E3837" s="1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6" t="s">
        <v>8313</v>
      </c>
      <c r="R3837" t="s">
        <v>8314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16">
        <v>800</v>
      </c>
      <c r="E3838" s="1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6" t="s">
        <v>8313</v>
      </c>
      <c r="R3838" t="s">
        <v>8314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16">
        <v>2000</v>
      </c>
      <c r="E3839" s="1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6" t="s">
        <v>8313</v>
      </c>
      <c r="R3839" t="s">
        <v>8314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16">
        <v>100000</v>
      </c>
      <c r="E3840" s="1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6" t="s">
        <v>8313</v>
      </c>
      <c r="R3840" t="s">
        <v>8314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16">
        <v>2000</v>
      </c>
      <c r="E3841" s="1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6" t="s">
        <v>8313</v>
      </c>
      <c r="R3841" t="s">
        <v>8314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16">
        <v>1</v>
      </c>
      <c r="E3842" s="1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6" t="s">
        <v>8313</v>
      </c>
      <c r="R3842" t="s">
        <v>8314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16">
        <v>10000</v>
      </c>
      <c r="E3843" s="1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6" t="s">
        <v>8313</v>
      </c>
      <c r="R3843" t="s">
        <v>8314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16">
        <v>5000</v>
      </c>
      <c r="E3844" s="1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6" t="s">
        <v>8313</v>
      </c>
      <c r="R3844" t="s">
        <v>8314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16">
        <v>5000</v>
      </c>
      <c r="E3845" s="1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6" t="s">
        <v>8313</v>
      </c>
      <c r="R3845" t="s">
        <v>8314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16">
        <v>9800</v>
      </c>
      <c r="E3846" s="1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6" t="s">
        <v>8313</v>
      </c>
      <c r="R3846" t="s">
        <v>8314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16">
        <v>40000</v>
      </c>
      <c r="E3847" s="1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6" t="s">
        <v>8313</v>
      </c>
      <c r="R3847" t="s">
        <v>8314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16">
        <v>7000</v>
      </c>
      <c r="E3848" s="1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6" t="s">
        <v>8313</v>
      </c>
      <c r="R3848" t="s">
        <v>8314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16">
        <v>10500</v>
      </c>
      <c r="E3849" s="1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6" t="s">
        <v>8313</v>
      </c>
      <c r="R3849" t="s">
        <v>8314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16">
        <v>13000</v>
      </c>
      <c r="E3850" s="1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6" t="s">
        <v>8313</v>
      </c>
      <c r="R3850" t="s">
        <v>8314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16">
        <v>30000</v>
      </c>
      <c r="E3851" s="1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6" t="s">
        <v>8313</v>
      </c>
      <c r="R3851" t="s">
        <v>8314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16">
        <v>1000</v>
      </c>
      <c r="E3852" s="1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6" t="s">
        <v>8313</v>
      </c>
      <c r="R3852" t="s">
        <v>8314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16">
        <v>2500</v>
      </c>
      <c r="E3853" s="1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6" t="s">
        <v>8313</v>
      </c>
      <c r="R3853" t="s">
        <v>8314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16">
        <v>10000</v>
      </c>
      <c r="E3854" s="1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6" t="s">
        <v>8313</v>
      </c>
      <c r="R3854" t="s">
        <v>8314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16">
        <v>100000</v>
      </c>
      <c r="E3855" s="1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6" t="s">
        <v>8313</v>
      </c>
      <c r="R3855" t="s">
        <v>8314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16">
        <v>11000</v>
      </c>
      <c r="E3856" s="1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6" t="s">
        <v>8313</v>
      </c>
      <c r="R3856" t="s">
        <v>8314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16">
        <v>1000</v>
      </c>
      <c r="E3857" s="1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6" t="s">
        <v>8313</v>
      </c>
      <c r="R3857" t="s">
        <v>8314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16">
        <v>5000</v>
      </c>
      <c r="E3858" s="1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6" t="s">
        <v>8313</v>
      </c>
      <c r="R3858" t="s">
        <v>8314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16">
        <v>5000</v>
      </c>
      <c r="E3859" s="1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6" t="s">
        <v>8313</v>
      </c>
      <c r="R3859" t="s">
        <v>8314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6">
        <v>500</v>
      </c>
      <c r="E3860" s="1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6" t="s">
        <v>8313</v>
      </c>
      <c r="R3860" t="s">
        <v>8314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16">
        <v>2500</v>
      </c>
      <c r="E3861" s="1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6" t="s">
        <v>8313</v>
      </c>
      <c r="R3861" t="s">
        <v>8314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16">
        <v>6000</v>
      </c>
      <c r="E3862" s="1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6" t="s">
        <v>8313</v>
      </c>
      <c r="R3862" t="s">
        <v>8314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16">
        <v>2000</v>
      </c>
      <c r="E3863" s="1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6" t="s">
        <v>8313</v>
      </c>
      <c r="R3863" t="s">
        <v>8314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16">
        <v>7500</v>
      </c>
      <c r="E3864" s="1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6" t="s">
        <v>8313</v>
      </c>
      <c r="R3864" t="s">
        <v>8314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16">
        <v>6000</v>
      </c>
      <c r="E3865" s="1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6" t="s">
        <v>8313</v>
      </c>
      <c r="R3865" t="s">
        <v>8314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16">
        <v>5000</v>
      </c>
      <c r="E3866" s="1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6" t="s">
        <v>8313</v>
      </c>
      <c r="R3866" t="s">
        <v>8314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16">
        <v>2413</v>
      </c>
      <c r="E3867" s="1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6" t="s">
        <v>8313</v>
      </c>
      <c r="R3867" t="s">
        <v>8314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16">
        <v>2000</v>
      </c>
      <c r="E3868" s="1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6" t="s">
        <v>8313</v>
      </c>
      <c r="R3868" t="s">
        <v>8314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16">
        <v>2000</v>
      </c>
      <c r="E3869" s="1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6" t="s">
        <v>8313</v>
      </c>
      <c r="R3869" t="s">
        <v>8314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6">
        <v>5000</v>
      </c>
      <c r="E3870" s="1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6" t="s">
        <v>8313</v>
      </c>
      <c r="R3870" t="s">
        <v>8355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16">
        <v>13111</v>
      </c>
      <c r="E3871" s="1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6" t="s">
        <v>8313</v>
      </c>
      <c r="R3871" t="s">
        <v>8355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16">
        <v>10000</v>
      </c>
      <c r="E3872" s="1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6" t="s">
        <v>8313</v>
      </c>
      <c r="R3872" t="s">
        <v>8355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16">
        <v>1500</v>
      </c>
      <c r="E3873" s="1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6" t="s">
        <v>8313</v>
      </c>
      <c r="R3873" t="s">
        <v>8355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16">
        <v>15000</v>
      </c>
      <c r="E3874" s="1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6" t="s">
        <v>8313</v>
      </c>
      <c r="R3874" t="s">
        <v>8355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16">
        <v>5500</v>
      </c>
      <c r="E3875" s="1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6" t="s">
        <v>8313</v>
      </c>
      <c r="R3875" t="s">
        <v>8355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16">
        <v>620</v>
      </c>
      <c r="E3876" s="1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6" t="s">
        <v>8313</v>
      </c>
      <c r="R3876" t="s">
        <v>8355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16">
        <v>30000</v>
      </c>
      <c r="E3877" s="1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6" t="s">
        <v>8313</v>
      </c>
      <c r="R3877" t="s">
        <v>8355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6">
        <v>3900</v>
      </c>
      <c r="E3878" s="1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6" t="s">
        <v>8313</v>
      </c>
      <c r="R3878" t="s">
        <v>8355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16">
        <v>25000</v>
      </c>
      <c r="E3879" s="1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6" t="s">
        <v>8313</v>
      </c>
      <c r="R3879" t="s">
        <v>8355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16">
        <v>18000</v>
      </c>
      <c r="E3880" s="1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6" t="s">
        <v>8313</v>
      </c>
      <c r="R3880" t="s">
        <v>8355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6">
        <v>15000</v>
      </c>
      <c r="E3881" s="1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6" t="s">
        <v>8313</v>
      </c>
      <c r="R3881" t="s">
        <v>8355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6">
        <v>7500</v>
      </c>
      <c r="E3882" s="1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6" t="s">
        <v>8313</v>
      </c>
      <c r="R3882" t="s">
        <v>8355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16">
        <v>500</v>
      </c>
      <c r="E3883" s="1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6" t="s">
        <v>8313</v>
      </c>
      <c r="R3883" t="s">
        <v>8355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16">
        <v>30000</v>
      </c>
      <c r="E3884" s="1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6" t="s">
        <v>8313</v>
      </c>
      <c r="R3884" t="s">
        <v>8355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6">
        <v>15000</v>
      </c>
      <c r="E3885" s="1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6" t="s">
        <v>8313</v>
      </c>
      <c r="R3885" t="s">
        <v>8355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16">
        <v>10000</v>
      </c>
      <c r="E3886" s="1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6" t="s">
        <v>8313</v>
      </c>
      <c r="R3886" t="s">
        <v>8355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16">
        <v>375000</v>
      </c>
      <c r="E3887" s="1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6" t="s">
        <v>8313</v>
      </c>
      <c r="R3887" t="s">
        <v>8355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16">
        <v>10000</v>
      </c>
      <c r="E3888" s="1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6" t="s">
        <v>8313</v>
      </c>
      <c r="R3888" t="s">
        <v>8355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16">
        <v>2000</v>
      </c>
      <c r="E3889" s="1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6" t="s">
        <v>8313</v>
      </c>
      <c r="R3889" t="s">
        <v>8355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6">
        <v>2000</v>
      </c>
      <c r="E3890" s="1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6" t="s">
        <v>8313</v>
      </c>
      <c r="R3890" t="s">
        <v>8314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16">
        <v>8000</v>
      </c>
      <c r="E3891" s="1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6" t="s">
        <v>8313</v>
      </c>
      <c r="R3891" t="s">
        <v>8314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16">
        <v>15000</v>
      </c>
      <c r="E3892" s="1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6" t="s">
        <v>8313</v>
      </c>
      <c r="R3892" t="s">
        <v>8314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16">
        <v>800</v>
      </c>
      <c r="E3893" s="1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6" t="s">
        <v>8313</v>
      </c>
      <c r="R3893" t="s">
        <v>8314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16">
        <v>1000</v>
      </c>
      <c r="E3894" s="1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6" t="s">
        <v>8313</v>
      </c>
      <c r="R3894" t="s">
        <v>8314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16">
        <v>50000</v>
      </c>
      <c r="E3895" s="1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6" t="s">
        <v>8313</v>
      </c>
      <c r="R3895" t="s">
        <v>8314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16">
        <v>15000</v>
      </c>
      <c r="E3896" s="1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6" t="s">
        <v>8313</v>
      </c>
      <c r="R3896" t="s">
        <v>8314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16">
        <v>1000</v>
      </c>
      <c r="E3897" s="1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6" t="s">
        <v>8313</v>
      </c>
      <c r="R3897" t="s">
        <v>8314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16">
        <v>1600</v>
      </c>
      <c r="E3898" s="1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6" t="s">
        <v>8313</v>
      </c>
      <c r="R3898" t="s">
        <v>8314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16">
        <v>2500</v>
      </c>
      <c r="E3899" s="1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6" t="s">
        <v>8313</v>
      </c>
      <c r="R3899" t="s">
        <v>8314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6">
        <v>2500</v>
      </c>
      <c r="E3900" s="1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6" t="s">
        <v>8313</v>
      </c>
      <c r="R3900" t="s">
        <v>8314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16">
        <v>10000</v>
      </c>
      <c r="E3901" s="1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6" t="s">
        <v>8313</v>
      </c>
      <c r="R3901" t="s">
        <v>8314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16">
        <v>2500</v>
      </c>
      <c r="E3902" s="1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6" t="s">
        <v>8313</v>
      </c>
      <c r="R3902" t="s">
        <v>8314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16">
        <v>3000</v>
      </c>
      <c r="E3903" s="1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6" t="s">
        <v>8313</v>
      </c>
      <c r="R3903" t="s">
        <v>8314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6">
        <v>3000</v>
      </c>
      <c r="E3904" s="1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6" t="s">
        <v>8313</v>
      </c>
      <c r="R3904" t="s">
        <v>8314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16">
        <v>1500</v>
      </c>
      <c r="E3905" s="1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6" t="s">
        <v>8313</v>
      </c>
      <c r="R3905" t="s">
        <v>8314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16">
        <v>10000</v>
      </c>
      <c r="E3906" s="1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6" t="s">
        <v>8313</v>
      </c>
      <c r="R3906" t="s">
        <v>8314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6">
        <v>1500</v>
      </c>
      <c r="E3907" s="1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6" t="s">
        <v>8313</v>
      </c>
      <c r="R3907" t="s">
        <v>8314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6">
        <v>1500</v>
      </c>
      <c r="E3908" s="1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6" t="s">
        <v>8313</v>
      </c>
      <c r="R3908" t="s">
        <v>8314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16">
        <v>1000</v>
      </c>
      <c r="E3909" s="1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6" t="s">
        <v>8313</v>
      </c>
      <c r="R3909" t="s">
        <v>8314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16">
        <v>750</v>
      </c>
      <c r="E3910" s="1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6" t="s">
        <v>8313</v>
      </c>
      <c r="R3910" t="s">
        <v>8314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16">
        <v>60000</v>
      </c>
      <c r="E3911" s="1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6" t="s">
        <v>8313</v>
      </c>
      <c r="R3911" t="s">
        <v>8314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16">
        <v>6000</v>
      </c>
      <c r="E3912" s="1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6" t="s">
        <v>8313</v>
      </c>
      <c r="R3912" t="s">
        <v>8314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16">
        <v>8000</v>
      </c>
      <c r="E3913" s="1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6" t="s">
        <v>8313</v>
      </c>
      <c r="R3913" t="s">
        <v>8314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16">
        <v>15000</v>
      </c>
      <c r="E3914" s="1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6" t="s">
        <v>8313</v>
      </c>
      <c r="R3914" t="s">
        <v>8314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16">
        <v>10000</v>
      </c>
      <c r="E3915" s="1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6" t="s">
        <v>8313</v>
      </c>
      <c r="R3915" t="s">
        <v>8314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6">
        <v>2500</v>
      </c>
      <c r="E3916" s="1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6" t="s">
        <v>8313</v>
      </c>
      <c r="R3916" t="s">
        <v>8314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6">
        <v>1500</v>
      </c>
      <c r="E3917" s="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6" t="s">
        <v>8313</v>
      </c>
      <c r="R3917" t="s">
        <v>8314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16">
        <v>2000</v>
      </c>
      <c r="E3918" s="1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6" t="s">
        <v>8313</v>
      </c>
      <c r="R3918" t="s">
        <v>8314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6">
        <v>3500</v>
      </c>
      <c r="E3919" s="1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6" t="s">
        <v>8313</v>
      </c>
      <c r="R3919" t="s">
        <v>8314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6">
        <v>60000</v>
      </c>
      <c r="E3920" s="1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6" t="s">
        <v>8313</v>
      </c>
      <c r="R3920" t="s">
        <v>8314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6">
        <v>5000</v>
      </c>
      <c r="E3921" s="1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6" t="s">
        <v>8313</v>
      </c>
      <c r="R3921" t="s">
        <v>8314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6">
        <v>2500</v>
      </c>
      <c r="E3922" s="1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6" t="s">
        <v>8313</v>
      </c>
      <c r="R3922" t="s">
        <v>8314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6">
        <v>3000</v>
      </c>
      <c r="E3923" s="1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6" t="s">
        <v>8313</v>
      </c>
      <c r="R3923" t="s">
        <v>8314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16">
        <v>750</v>
      </c>
      <c r="E3924" s="1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6" t="s">
        <v>8313</v>
      </c>
      <c r="R3924" t="s">
        <v>8314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6">
        <v>11500</v>
      </c>
      <c r="E3925" s="1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6" t="s">
        <v>8313</v>
      </c>
      <c r="R3925" t="s">
        <v>8314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16">
        <v>15000</v>
      </c>
      <c r="E3926" s="1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6" t="s">
        <v>8313</v>
      </c>
      <c r="R3926" t="s">
        <v>8314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16">
        <v>150</v>
      </c>
      <c r="E3927" s="1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6" t="s">
        <v>8313</v>
      </c>
      <c r="R3927" t="s">
        <v>8314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16">
        <v>5000</v>
      </c>
      <c r="E3928" s="1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6" t="s">
        <v>8313</v>
      </c>
      <c r="R3928" t="s">
        <v>8314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6">
        <v>2500</v>
      </c>
      <c r="E3929" s="1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6" t="s">
        <v>8313</v>
      </c>
      <c r="R3929" t="s">
        <v>8314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16">
        <v>5000</v>
      </c>
      <c r="E3930" s="1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6" t="s">
        <v>8313</v>
      </c>
      <c r="R3930" t="s">
        <v>8314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16">
        <v>20000</v>
      </c>
      <c r="E3931" s="1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6" t="s">
        <v>8313</v>
      </c>
      <c r="R3931" t="s">
        <v>8314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16">
        <v>10000</v>
      </c>
      <c r="E3932" s="1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6" t="s">
        <v>8313</v>
      </c>
      <c r="R3932" t="s">
        <v>8314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16">
        <v>8000</v>
      </c>
      <c r="E3933" s="1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6" t="s">
        <v>8313</v>
      </c>
      <c r="R3933" t="s">
        <v>8314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16">
        <v>12000</v>
      </c>
      <c r="E3934" s="1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6" t="s">
        <v>8313</v>
      </c>
      <c r="R3934" t="s">
        <v>8314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16">
        <v>7000</v>
      </c>
      <c r="E3935" s="1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6" t="s">
        <v>8313</v>
      </c>
      <c r="R3935" t="s">
        <v>8314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16">
        <v>5000</v>
      </c>
      <c r="E3936" s="1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6" t="s">
        <v>8313</v>
      </c>
      <c r="R3936" t="s">
        <v>8314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6">
        <v>3000</v>
      </c>
      <c r="E3937" s="1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6" t="s">
        <v>8313</v>
      </c>
      <c r="R3937" t="s">
        <v>8314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16">
        <v>20000</v>
      </c>
      <c r="E3938" s="1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6" t="s">
        <v>8313</v>
      </c>
      <c r="R3938" t="s">
        <v>8314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16">
        <v>2885</v>
      </c>
      <c r="E3939" s="1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6" t="s">
        <v>8313</v>
      </c>
      <c r="R3939" t="s">
        <v>8314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16">
        <v>3255</v>
      </c>
      <c r="E3940" s="1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6" t="s">
        <v>8313</v>
      </c>
      <c r="R3940" t="s">
        <v>8314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16">
        <v>5000</v>
      </c>
      <c r="E3941" s="1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6" t="s">
        <v>8313</v>
      </c>
      <c r="R3941" t="s">
        <v>8314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16">
        <v>5000</v>
      </c>
      <c r="E3942" s="1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6" t="s">
        <v>8313</v>
      </c>
      <c r="R3942" t="s">
        <v>8314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16">
        <v>5500</v>
      </c>
      <c r="E3943" s="1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6" t="s">
        <v>8313</v>
      </c>
      <c r="R3943" t="s">
        <v>8314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16">
        <v>1200</v>
      </c>
      <c r="E3944" s="1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6" t="s">
        <v>8313</v>
      </c>
      <c r="R3944" t="s">
        <v>8314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16">
        <v>5000</v>
      </c>
      <c r="E3945" s="1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6" t="s">
        <v>8313</v>
      </c>
      <c r="R3945" t="s">
        <v>8314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16">
        <v>5000</v>
      </c>
      <c r="E3946" s="1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6" t="s">
        <v>8313</v>
      </c>
      <c r="R3946" t="s">
        <v>8314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16">
        <v>2000</v>
      </c>
      <c r="E3947" s="1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6" t="s">
        <v>8313</v>
      </c>
      <c r="R3947" t="s">
        <v>8314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16">
        <v>6000</v>
      </c>
      <c r="E3948" s="1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6" t="s">
        <v>8313</v>
      </c>
      <c r="R3948" t="s">
        <v>8314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16">
        <v>3000</v>
      </c>
      <c r="E3949" s="1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6" t="s">
        <v>8313</v>
      </c>
      <c r="R3949" t="s">
        <v>8314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16">
        <v>30000</v>
      </c>
      <c r="E3950" s="1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6" t="s">
        <v>8313</v>
      </c>
      <c r="R3950" t="s">
        <v>8314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16">
        <v>10000</v>
      </c>
      <c r="E3951" s="1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6" t="s">
        <v>8313</v>
      </c>
      <c r="R3951" t="s">
        <v>8314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16">
        <v>4000</v>
      </c>
      <c r="E3952" s="1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6" t="s">
        <v>8313</v>
      </c>
      <c r="R3952" t="s">
        <v>8314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16">
        <v>200000</v>
      </c>
      <c r="E3953" s="1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6" t="s">
        <v>8313</v>
      </c>
      <c r="R3953" t="s">
        <v>8314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16">
        <v>26000</v>
      </c>
      <c r="E3954" s="1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6" t="s">
        <v>8313</v>
      </c>
      <c r="R3954" t="s">
        <v>8314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16">
        <v>17600</v>
      </c>
      <c r="E3955" s="1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6" t="s">
        <v>8313</v>
      </c>
      <c r="R3955" t="s">
        <v>8314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16">
        <v>25000</v>
      </c>
      <c r="E3956" s="1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6" t="s">
        <v>8313</v>
      </c>
      <c r="R3956" t="s">
        <v>8314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16">
        <v>1750</v>
      </c>
      <c r="E3957" s="1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6" t="s">
        <v>8313</v>
      </c>
      <c r="R3957" t="s">
        <v>8314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16">
        <v>5500</v>
      </c>
      <c r="E3958" s="1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6" t="s">
        <v>8313</v>
      </c>
      <c r="R3958" t="s">
        <v>8314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16">
        <v>28000</v>
      </c>
      <c r="E3959" s="1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6" t="s">
        <v>8313</v>
      </c>
      <c r="R3959" t="s">
        <v>8314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16">
        <v>2000</v>
      </c>
      <c r="E3960" s="1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6" t="s">
        <v>8313</v>
      </c>
      <c r="R3960" t="s">
        <v>8314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16">
        <v>1200</v>
      </c>
      <c r="E3961" s="1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6" t="s">
        <v>8313</v>
      </c>
      <c r="R3961" t="s">
        <v>8314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16">
        <v>3000</v>
      </c>
      <c r="E3962" s="1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6" t="s">
        <v>8313</v>
      </c>
      <c r="R3962" t="s">
        <v>8314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6">
        <v>5000</v>
      </c>
      <c r="E3963" s="1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6" t="s">
        <v>8313</v>
      </c>
      <c r="R3963" t="s">
        <v>8314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6">
        <v>1400</v>
      </c>
      <c r="E3964" s="1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6" t="s">
        <v>8313</v>
      </c>
      <c r="R3964" t="s">
        <v>8314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16">
        <v>10000</v>
      </c>
      <c r="E3965" s="1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6" t="s">
        <v>8313</v>
      </c>
      <c r="R3965" t="s">
        <v>8314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16">
        <v>2000</v>
      </c>
      <c r="E3966" s="1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6" t="s">
        <v>8313</v>
      </c>
      <c r="R3966" t="s">
        <v>8314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16">
        <v>2000</v>
      </c>
      <c r="E3967" s="1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6" t="s">
        <v>8313</v>
      </c>
      <c r="R3967" t="s">
        <v>8314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16">
        <v>7500</v>
      </c>
      <c r="E3968" s="1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6" t="s">
        <v>8313</v>
      </c>
      <c r="R3968" t="s">
        <v>8314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16">
        <v>1700</v>
      </c>
      <c r="E3969" s="1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6" t="s">
        <v>8313</v>
      </c>
      <c r="R3969" t="s">
        <v>8314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16">
        <v>5000</v>
      </c>
      <c r="E3970" s="1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6" t="s">
        <v>8313</v>
      </c>
      <c r="R3970" t="s">
        <v>8314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16">
        <v>2825</v>
      </c>
      <c r="E3971" s="1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6" t="s">
        <v>8313</v>
      </c>
      <c r="R3971" t="s">
        <v>8314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16">
        <v>15000</v>
      </c>
      <c r="E3972" s="1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6" t="s">
        <v>8313</v>
      </c>
      <c r="R3972" t="s">
        <v>8314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16">
        <v>14000</v>
      </c>
      <c r="E3973" s="1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6" t="s">
        <v>8313</v>
      </c>
      <c r="R3973" t="s">
        <v>8314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16">
        <v>1000</v>
      </c>
      <c r="E3974" s="1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6" t="s">
        <v>8313</v>
      </c>
      <c r="R3974" t="s">
        <v>8314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16">
        <v>5000</v>
      </c>
      <c r="E3975" s="1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6" t="s">
        <v>8313</v>
      </c>
      <c r="R3975" t="s">
        <v>8314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6">
        <v>1000</v>
      </c>
      <c r="E3976" s="1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6" t="s">
        <v>8313</v>
      </c>
      <c r="R3976" t="s">
        <v>8314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16">
        <v>678</v>
      </c>
      <c r="E3977" s="1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6" t="s">
        <v>8313</v>
      </c>
      <c r="R3977" t="s">
        <v>8314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16">
        <v>1300</v>
      </c>
      <c r="E3978" s="1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6" t="s">
        <v>8313</v>
      </c>
      <c r="R3978" t="s">
        <v>8314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16">
        <v>90000</v>
      </c>
      <c r="E3979" s="1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6" t="s">
        <v>8313</v>
      </c>
      <c r="R3979" t="s">
        <v>8314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16">
        <v>2000</v>
      </c>
      <c r="E3980" s="1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6" t="s">
        <v>8313</v>
      </c>
      <c r="R3980" t="s">
        <v>8314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6">
        <v>6000</v>
      </c>
      <c r="E3981" s="1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6" t="s">
        <v>8313</v>
      </c>
      <c r="R3981" t="s">
        <v>8314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16">
        <v>2500</v>
      </c>
      <c r="E3982" s="1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6" t="s">
        <v>8313</v>
      </c>
      <c r="R3982" t="s">
        <v>8314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16">
        <v>30000</v>
      </c>
      <c r="E3983" s="1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6" t="s">
        <v>8313</v>
      </c>
      <c r="R3983" t="s">
        <v>8314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6">
        <v>850</v>
      </c>
      <c r="E3984" s="1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6" t="s">
        <v>8313</v>
      </c>
      <c r="R3984" t="s">
        <v>8314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16">
        <v>11140</v>
      </c>
      <c r="E3985" s="1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6" t="s">
        <v>8313</v>
      </c>
      <c r="R3985" t="s">
        <v>8314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6">
        <v>1500</v>
      </c>
      <c r="E3986" s="1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6" t="s">
        <v>8313</v>
      </c>
      <c r="R3986" t="s">
        <v>8314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16">
        <v>2000</v>
      </c>
      <c r="E3987" s="1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6" t="s">
        <v>8313</v>
      </c>
      <c r="R3987" t="s">
        <v>8314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6">
        <v>5000</v>
      </c>
      <c r="E3988" s="1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6" t="s">
        <v>8313</v>
      </c>
      <c r="R3988" t="s">
        <v>8314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6">
        <v>400</v>
      </c>
      <c r="E3989" s="1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6" t="s">
        <v>8313</v>
      </c>
      <c r="R3989" t="s">
        <v>8314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16">
        <v>1500</v>
      </c>
      <c r="E3990" s="1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6" t="s">
        <v>8313</v>
      </c>
      <c r="R3990" t="s">
        <v>8314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16">
        <v>3000</v>
      </c>
      <c r="E3991" s="1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6" t="s">
        <v>8313</v>
      </c>
      <c r="R3991" t="s">
        <v>8314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6">
        <v>1650</v>
      </c>
      <c r="E3992" s="1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6" t="s">
        <v>8313</v>
      </c>
      <c r="R3992" t="s">
        <v>8314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16">
        <v>500</v>
      </c>
      <c r="E3993" s="1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6" t="s">
        <v>8313</v>
      </c>
      <c r="R3993" t="s">
        <v>8314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16">
        <v>10000</v>
      </c>
      <c r="E3994" s="1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6" t="s">
        <v>8313</v>
      </c>
      <c r="R3994" t="s">
        <v>8314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16">
        <v>50000</v>
      </c>
      <c r="E3995" s="1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6" t="s">
        <v>8313</v>
      </c>
      <c r="R3995" t="s">
        <v>8314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16">
        <v>2000</v>
      </c>
      <c r="E3996" s="1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6" t="s">
        <v>8313</v>
      </c>
      <c r="R3996" t="s">
        <v>8314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6">
        <v>200</v>
      </c>
      <c r="E3997" s="1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6" t="s">
        <v>8313</v>
      </c>
      <c r="R3997" t="s">
        <v>8314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16">
        <v>3000</v>
      </c>
      <c r="E3998" s="1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6" t="s">
        <v>8313</v>
      </c>
      <c r="R3998" t="s">
        <v>8314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6">
        <v>3000</v>
      </c>
      <c r="E3999" s="1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6" t="s">
        <v>8313</v>
      </c>
      <c r="R3999" t="s">
        <v>8314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16">
        <v>1250</v>
      </c>
      <c r="E4000" s="1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6" t="s">
        <v>8313</v>
      </c>
      <c r="R4000" t="s">
        <v>8314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16">
        <v>7000</v>
      </c>
      <c r="E4001" s="1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6" t="s">
        <v>8313</v>
      </c>
      <c r="R4001" t="s">
        <v>8314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16">
        <v>8000</v>
      </c>
      <c r="E4002" s="1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6" t="s">
        <v>8313</v>
      </c>
      <c r="R4002" t="s">
        <v>8314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6">
        <v>1200</v>
      </c>
      <c r="E4003" s="1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6" t="s">
        <v>8313</v>
      </c>
      <c r="R4003" t="s">
        <v>8314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16">
        <v>1250</v>
      </c>
      <c r="E4004" s="1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6" t="s">
        <v>8313</v>
      </c>
      <c r="R4004" t="s">
        <v>8314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16">
        <v>2000</v>
      </c>
      <c r="E4005" s="1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6" t="s">
        <v>8313</v>
      </c>
      <c r="R4005" t="s">
        <v>8314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16">
        <v>500</v>
      </c>
      <c r="E4006" s="1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6" t="s">
        <v>8313</v>
      </c>
      <c r="R4006" t="s">
        <v>8314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16">
        <v>3000</v>
      </c>
      <c r="E4007" s="1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6" t="s">
        <v>8313</v>
      </c>
      <c r="R4007" t="s">
        <v>8314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16">
        <v>30000</v>
      </c>
      <c r="E4008" s="1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6" t="s">
        <v>8313</v>
      </c>
      <c r="R4008" t="s">
        <v>8314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16">
        <v>2000</v>
      </c>
      <c r="E4009" s="1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6" t="s">
        <v>8313</v>
      </c>
      <c r="R4009" t="s">
        <v>8314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6">
        <v>1000</v>
      </c>
      <c r="E4010" s="1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6" t="s">
        <v>8313</v>
      </c>
      <c r="R4010" t="s">
        <v>8314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6">
        <v>1930</v>
      </c>
      <c r="E4011" s="1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6" t="s">
        <v>8313</v>
      </c>
      <c r="R4011" t="s">
        <v>8314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16">
        <v>7200</v>
      </c>
      <c r="E4012" s="1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6" t="s">
        <v>8313</v>
      </c>
      <c r="R4012" t="s">
        <v>8314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6">
        <v>250</v>
      </c>
      <c r="E4013" s="1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6" t="s">
        <v>8313</v>
      </c>
      <c r="R4013" t="s">
        <v>8314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6">
        <v>575</v>
      </c>
      <c r="E4014" s="1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6" t="s">
        <v>8313</v>
      </c>
      <c r="R4014" t="s">
        <v>8314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16">
        <v>2000</v>
      </c>
      <c r="E4015" s="1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6" t="s">
        <v>8313</v>
      </c>
      <c r="R4015" t="s">
        <v>8314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16">
        <v>9000</v>
      </c>
      <c r="E4016" s="1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6" t="s">
        <v>8313</v>
      </c>
      <c r="R4016" t="s">
        <v>8314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16">
        <v>7000</v>
      </c>
      <c r="E4017" s="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6" t="s">
        <v>8313</v>
      </c>
      <c r="R4017" t="s">
        <v>8314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6">
        <v>500</v>
      </c>
      <c r="E4018" s="1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6" t="s">
        <v>8313</v>
      </c>
      <c r="R4018" t="s">
        <v>8314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16">
        <v>10000</v>
      </c>
      <c r="E4019" s="1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6" t="s">
        <v>8313</v>
      </c>
      <c r="R4019" t="s">
        <v>8314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6">
        <v>1500</v>
      </c>
      <c r="E4020" s="1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6" t="s">
        <v>8313</v>
      </c>
      <c r="R4020" t="s">
        <v>8314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16">
        <v>3500</v>
      </c>
      <c r="E4021" s="1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6" t="s">
        <v>8313</v>
      </c>
      <c r="R4021" t="s">
        <v>8314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16">
        <v>600</v>
      </c>
      <c r="E4022" s="1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6" t="s">
        <v>8313</v>
      </c>
      <c r="R4022" t="s">
        <v>8314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16">
        <v>15000</v>
      </c>
      <c r="E4023" s="1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6" t="s">
        <v>8313</v>
      </c>
      <c r="R4023" t="s">
        <v>8314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16">
        <v>18000</v>
      </c>
      <c r="E4024" s="1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6" t="s">
        <v>8313</v>
      </c>
      <c r="R4024" t="s">
        <v>8314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16">
        <v>7000</v>
      </c>
      <c r="E4025" s="1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6" t="s">
        <v>8313</v>
      </c>
      <c r="R4025" t="s">
        <v>8314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16">
        <v>800</v>
      </c>
      <c r="E4026" s="1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6" t="s">
        <v>8313</v>
      </c>
      <c r="R4026" t="s">
        <v>8314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16">
        <v>5000</v>
      </c>
      <c r="E4027" s="1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6" t="s">
        <v>8313</v>
      </c>
      <c r="R4027" t="s">
        <v>8314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16">
        <v>4000</v>
      </c>
      <c r="E4028" s="1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6" t="s">
        <v>8313</v>
      </c>
      <c r="R4028" t="s">
        <v>8314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16">
        <v>3000</v>
      </c>
      <c r="E4029" s="1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6" t="s">
        <v>8313</v>
      </c>
      <c r="R4029" t="s">
        <v>8314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16">
        <v>2000</v>
      </c>
      <c r="E4030" s="1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6" t="s">
        <v>8313</v>
      </c>
      <c r="R4030" t="s">
        <v>8314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16">
        <v>20000</v>
      </c>
      <c r="E4031" s="1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6" t="s">
        <v>8313</v>
      </c>
      <c r="R4031" t="s">
        <v>8314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16">
        <v>2500</v>
      </c>
      <c r="E4032" s="1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6" t="s">
        <v>8313</v>
      </c>
      <c r="R4032" t="s">
        <v>8314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16">
        <v>5000</v>
      </c>
      <c r="E4033" s="1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6" t="s">
        <v>8313</v>
      </c>
      <c r="R4033" t="s">
        <v>8314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16">
        <v>6048</v>
      </c>
      <c r="E4034" s="1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6" t="s">
        <v>8313</v>
      </c>
      <c r="R4034" t="s">
        <v>8314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6">
        <v>23900</v>
      </c>
      <c r="E4035" s="1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6" t="s">
        <v>8313</v>
      </c>
      <c r="R4035" t="s">
        <v>8314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16">
        <v>13500</v>
      </c>
      <c r="E4036" s="1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6" t="s">
        <v>8313</v>
      </c>
      <c r="R4036" t="s">
        <v>8314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16">
        <v>10000</v>
      </c>
      <c r="E4037" s="1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6" t="s">
        <v>8313</v>
      </c>
      <c r="R4037" t="s">
        <v>8314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16">
        <v>6000</v>
      </c>
      <c r="E4038" s="1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6" t="s">
        <v>8313</v>
      </c>
      <c r="R4038" t="s">
        <v>8314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16">
        <v>700</v>
      </c>
      <c r="E4039" s="1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6" t="s">
        <v>8313</v>
      </c>
      <c r="R4039" t="s">
        <v>8314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16">
        <v>2500</v>
      </c>
      <c r="E4040" s="1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6" t="s">
        <v>8313</v>
      </c>
      <c r="R4040" t="s">
        <v>8314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16">
        <v>500</v>
      </c>
      <c r="E4041" s="1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6" t="s">
        <v>8313</v>
      </c>
      <c r="R4041" t="s">
        <v>8314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16">
        <v>8000</v>
      </c>
      <c r="E4042" s="1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6" t="s">
        <v>8313</v>
      </c>
      <c r="R4042" t="s">
        <v>8314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6">
        <v>5000</v>
      </c>
      <c r="E4043" s="1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6" t="s">
        <v>8313</v>
      </c>
      <c r="R4043" t="s">
        <v>8314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16">
        <v>10000</v>
      </c>
      <c r="E4044" s="1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6" t="s">
        <v>8313</v>
      </c>
      <c r="R4044" t="s">
        <v>8314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16">
        <v>300</v>
      </c>
      <c r="E4045" s="1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6" t="s">
        <v>8313</v>
      </c>
      <c r="R4045" t="s">
        <v>8314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16">
        <v>600</v>
      </c>
      <c r="E4046" s="1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6" t="s">
        <v>8313</v>
      </c>
      <c r="R4046" t="s">
        <v>8314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16">
        <v>5000</v>
      </c>
      <c r="E4047" s="1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6" t="s">
        <v>8313</v>
      </c>
      <c r="R4047" t="s">
        <v>8314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16">
        <v>5600</v>
      </c>
      <c r="E4048" s="1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6" t="s">
        <v>8313</v>
      </c>
      <c r="R4048" t="s">
        <v>8314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16">
        <v>5000</v>
      </c>
      <c r="E4049" s="1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6" t="s">
        <v>8313</v>
      </c>
      <c r="R4049" t="s">
        <v>8314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6">
        <v>17000</v>
      </c>
      <c r="E4050" s="1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6" t="s">
        <v>8313</v>
      </c>
      <c r="R4050" t="s">
        <v>8314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16">
        <v>20000</v>
      </c>
      <c r="E4051" s="1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6" t="s">
        <v>8313</v>
      </c>
      <c r="R4051" t="s">
        <v>8314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16">
        <v>1500</v>
      </c>
      <c r="E4052" s="1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6" t="s">
        <v>8313</v>
      </c>
      <c r="R4052" t="s">
        <v>8314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16">
        <v>500</v>
      </c>
      <c r="E4053" s="1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6" t="s">
        <v>8313</v>
      </c>
      <c r="R4053" t="s">
        <v>8314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16">
        <v>3000</v>
      </c>
      <c r="E4054" s="1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6" t="s">
        <v>8313</v>
      </c>
      <c r="R4054" t="s">
        <v>8314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6">
        <v>500</v>
      </c>
      <c r="E4055" s="1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6" t="s">
        <v>8313</v>
      </c>
      <c r="R4055" t="s">
        <v>8314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16">
        <v>8880</v>
      </c>
      <c r="E4056" s="1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6" t="s">
        <v>8313</v>
      </c>
      <c r="R4056" t="s">
        <v>8314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6">
        <v>5000</v>
      </c>
      <c r="E4057" s="1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6" t="s">
        <v>8313</v>
      </c>
      <c r="R4057" t="s">
        <v>8314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16">
        <v>1500</v>
      </c>
      <c r="E4058" s="1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6" t="s">
        <v>8313</v>
      </c>
      <c r="R4058" t="s">
        <v>8314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6">
        <v>3500</v>
      </c>
      <c r="E4059" s="1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6" t="s">
        <v>8313</v>
      </c>
      <c r="R4059" t="s">
        <v>8314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16">
        <v>3750</v>
      </c>
      <c r="E4060" s="1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6" t="s">
        <v>8313</v>
      </c>
      <c r="R4060" t="s">
        <v>8314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16">
        <v>10000</v>
      </c>
      <c r="E4061" s="1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6" t="s">
        <v>8313</v>
      </c>
      <c r="R4061" t="s">
        <v>8314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16">
        <v>10000</v>
      </c>
      <c r="E4062" s="1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6" t="s">
        <v>8313</v>
      </c>
      <c r="R4062" t="s">
        <v>8314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16">
        <v>525</v>
      </c>
      <c r="E4063" s="1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6" t="s">
        <v>8313</v>
      </c>
      <c r="R4063" t="s">
        <v>8314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16">
        <v>20000</v>
      </c>
      <c r="E4064" s="1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6" t="s">
        <v>8313</v>
      </c>
      <c r="R4064" t="s">
        <v>8314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6">
        <v>9500</v>
      </c>
      <c r="E4065" s="1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6" t="s">
        <v>8313</v>
      </c>
      <c r="R4065" t="s">
        <v>8314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16">
        <v>2000</v>
      </c>
      <c r="E4066" s="1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6" t="s">
        <v>8313</v>
      </c>
      <c r="R4066" t="s">
        <v>8314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16">
        <v>4000</v>
      </c>
      <c r="E4067" s="1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6" t="s">
        <v>8313</v>
      </c>
      <c r="R4067" t="s">
        <v>8314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16">
        <v>15000</v>
      </c>
      <c r="E4068" s="1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6" t="s">
        <v>8313</v>
      </c>
      <c r="R4068" t="s">
        <v>8314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16">
        <v>5000</v>
      </c>
      <c r="E4069" s="1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6" t="s">
        <v>8313</v>
      </c>
      <c r="R4069" t="s">
        <v>8314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16">
        <v>3495</v>
      </c>
      <c r="E4070" s="1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6" t="s">
        <v>8313</v>
      </c>
      <c r="R4070" t="s">
        <v>8314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6">
        <v>1250</v>
      </c>
      <c r="E4071" s="1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6" t="s">
        <v>8313</v>
      </c>
      <c r="R4071" t="s">
        <v>8314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16">
        <v>1000</v>
      </c>
      <c r="E4072" s="1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6" t="s">
        <v>8313</v>
      </c>
      <c r="R4072" t="s">
        <v>8314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16">
        <v>20000</v>
      </c>
      <c r="E4073" s="1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6" t="s">
        <v>8313</v>
      </c>
      <c r="R4073" t="s">
        <v>8314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6">
        <v>1000</v>
      </c>
      <c r="E4074" s="1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6" t="s">
        <v>8313</v>
      </c>
      <c r="R4074" t="s">
        <v>8314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16">
        <v>3500</v>
      </c>
      <c r="E4075" s="1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6" t="s">
        <v>8313</v>
      </c>
      <c r="R4075" t="s">
        <v>8314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6">
        <v>2750</v>
      </c>
      <c r="E4076" s="1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6" t="s">
        <v>8313</v>
      </c>
      <c r="R4076" t="s">
        <v>8314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6">
        <v>2000</v>
      </c>
      <c r="E4077" s="1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6" t="s">
        <v>8313</v>
      </c>
      <c r="R4077" t="s">
        <v>8314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16">
        <v>700</v>
      </c>
      <c r="E4078" s="1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6" t="s">
        <v>8313</v>
      </c>
      <c r="R4078" t="s">
        <v>8314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16">
        <v>15000</v>
      </c>
      <c r="E4079" s="1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6" t="s">
        <v>8313</v>
      </c>
      <c r="R4079" t="s">
        <v>8314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6">
        <v>250</v>
      </c>
      <c r="E4080" s="1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6" t="s">
        <v>8313</v>
      </c>
      <c r="R4080" t="s">
        <v>8314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16">
        <v>3000</v>
      </c>
      <c r="E4081" s="1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6" t="s">
        <v>8313</v>
      </c>
      <c r="R4081" t="s">
        <v>8314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16">
        <v>3000</v>
      </c>
      <c r="E4082" s="1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6" t="s">
        <v>8313</v>
      </c>
      <c r="R4082" t="s">
        <v>8314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16">
        <v>2224</v>
      </c>
      <c r="E4083" s="1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6" t="s">
        <v>8313</v>
      </c>
      <c r="R4083" t="s">
        <v>8314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16">
        <v>150</v>
      </c>
      <c r="E4084" s="1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6" t="s">
        <v>8313</v>
      </c>
      <c r="R4084" t="s">
        <v>8314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16">
        <v>3500</v>
      </c>
      <c r="E4085" s="1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6" t="s">
        <v>8313</v>
      </c>
      <c r="R4085" t="s">
        <v>8314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16">
        <v>3000</v>
      </c>
      <c r="E4086" s="1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6" t="s">
        <v>8313</v>
      </c>
      <c r="R4086" t="s">
        <v>8314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16">
        <v>3500</v>
      </c>
      <c r="E4087" s="1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6" t="s">
        <v>8313</v>
      </c>
      <c r="R4087" t="s">
        <v>8314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16">
        <v>1000</v>
      </c>
      <c r="E4088" s="1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6" t="s">
        <v>8313</v>
      </c>
      <c r="R4088" t="s">
        <v>8314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16">
        <v>9600</v>
      </c>
      <c r="E4089" s="1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6" t="s">
        <v>8313</v>
      </c>
      <c r="R4089" t="s">
        <v>8314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6">
        <v>2000</v>
      </c>
      <c r="E4090" s="1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6" t="s">
        <v>8313</v>
      </c>
      <c r="R4090" t="s">
        <v>8314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16">
        <v>5000</v>
      </c>
      <c r="E4091" s="1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6" t="s">
        <v>8313</v>
      </c>
      <c r="R4091" t="s">
        <v>8314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16">
        <v>1000</v>
      </c>
      <c r="E4092" s="1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6" t="s">
        <v>8313</v>
      </c>
      <c r="R4092" t="s">
        <v>8314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16">
        <v>1600</v>
      </c>
      <c r="E4093" s="1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6" t="s">
        <v>8313</v>
      </c>
      <c r="R4093" t="s">
        <v>8314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16">
        <v>110000</v>
      </c>
      <c r="E4094" s="1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6" t="s">
        <v>8313</v>
      </c>
      <c r="R4094" t="s">
        <v>8314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6">
        <v>2500</v>
      </c>
      <c r="E4095" s="1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6" t="s">
        <v>8313</v>
      </c>
      <c r="R4095" t="s">
        <v>8314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16">
        <v>2000</v>
      </c>
      <c r="E4096" s="1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6" t="s">
        <v>8313</v>
      </c>
      <c r="R4096" t="s">
        <v>8314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16">
        <v>30000</v>
      </c>
      <c r="E4097" s="1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6" t="s">
        <v>8313</v>
      </c>
      <c r="R4097" t="s">
        <v>8314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6">
        <v>3500</v>
      </c>
      <c r="E4098" s="1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6" t="s">
        <v>8313</v>
      </c>
      <c r="R4098" t="s">
        <v>8314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6">
        <v>10000</v>
      </c>
      <c r="E4099" s="1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6" t="s">
        <v>8313</v>
      </c>
      <c r="R4099" t="s">
        <v>8314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16">
        <v>75000</v>
      </c>
      <c r="E4100" s="1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6" t="s">
        <v>8313</v>
      </c>
      <c r="R4100" t="s">
        <v>8314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16">
        <v>4500</v>
      </c>
      <c r="E4101" s="1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6" t="s">
        <v>8313</v>
      </c>
      <c r="R4101" t="s">
        <v>8314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16">
        <v>270</v>
      </c>
      <c r="E4102" s="1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6" t="s">
        <v>8313</v>
      </c>
      <c r="R4102" t="s">
        <v>8314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16">
        <v>600</v>
      </c>
      <c r="E4103" s="1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6" t="s">
        <v>8313</v>
      </c>
      <c r="R4103" t="s">
        <v>8314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16">
        <v>500</v>
      </c>
      <c r="E4104" s="1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6" t="s">
        <v>8313</v>
      </c>
      <c r="R4104" t="s">
        <v>8314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16">
        <v>1000</v>
      </c>
      <c r="E4105" s="1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6" t="s">
        <v>8313</v>
      </c>
      <c r="R4105" t="s">
        <v>8314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16">
        <v>3000</v>
      </c>
      <c r="E4106" s="1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6" t="s">
        <v>8313</v>
      </c>
      <c r="R4106" t="s">
        <v>8314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16">
        <v>33000</v>
      </c>
      <c r="E4107" s="1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6" t="s">
        <v>8313</v>
      </c>
      <c r="R4107" t="s">
        <v>8314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16">
        <v>5000</v>
      </c>
      <c r="E4108" s="1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6" t="s">
        <v>8313</v>
      </c>
      <c r="R4108" t="s">
        <v>8314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16">
        <v>2000</v>
      </c>
      <c r="E4109" s="1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6" t="s">
        <v>8313</v>
      </c>
      <c r="R4109" t="s">
        <v>8314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16">
        <v>3000</v>
      </c>
      <c r="E4110" s="1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6" t="s">
        <v>8313</v>
      </c>
      <c r="R4110" t="s">
        <v>8314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6">
        <v>500</v>
      </c>
      <c r="E4111" s="1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6" t="s">
        <v>8313</v>
      </c>
      <c r="R4111" t="s">
        <v>8314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6">
        <v>300</v>
      </c>
      <c r="E4112" s="1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6" t="s">
        <v>8313</v>
      </c>
      <c r="R4112" t="s">
        <v>8314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16">
        <v>3000</v>
      </c>
      <c r="E4113" s="1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6" t="s">
        <v>8313</v>
      </c>
      <c r="R4113" t="s">
        <v>8314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16">
        <v>2500</v>
      </c>
      <c r="E4114" s="1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6" t="s">
        <v>8313</v>
      </c>
      <c r="R4114" t="s">
        <v>8314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16">
        <v>1500</v>
      </c>
      <c r="E4115" s="1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6" t="s">
        <v>8313</v>
      </c>
      <c r="R4115" t="s">
        <v>8314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1" xr:uid="{16EA1602-47CB-4138-A9F6-ECD11B2A30CB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:T1">
    <cfRule type="colorScale" priority="2">
      <colorScale>
        <cfvo type="min"/>
        <cfvo type="percent" val="90"/>
        <color rgb="FFFF0000"/>
        <color theme="4" tint="0.39997558519241921"/>
      </colorScale>
    </cfRule>
  </conditionalFormatting>
  <conditionalFormatting sqref="U1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CAC3F-979C-421A-BA22-E7288377D0F0}">
  <sheetPr codeName="Sheet2"/>
  <dimension ref="A1:E18"/>
  <sheetViews>
    <sheetView topLeftCell="C14" zoomScale="96" zoomScaleNormal="96" workbookViewId="0">
      <selection activeCell="A8" sqref="A8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42578125" bestFit="1" customWidth="1"/>
  </cols>
  <sheetData>
    <row r="1" spans="1:5" x14ac:dyDescent="0.25">
      <c r="A1" s="7" t="s">
        <v>8382</v>
      </c>
      <c r="B1" t="s">
        <v>8313</v>
      </c>
    </row>
    <row r="2" spans="1:5" x14ac:dyDescent="0.25">
      <c r="A2" s="7" t="s">
        <v>8375</v>
      </c>
      <c r="B2" t="s">
        <v>8358</v>
      </c>
    </row>
    <row r="4" spans="1:5" x14ac:dyDescent="0.25">
      <c r="A4" s="7" t="s">
        <v>8360</v>
      </c>
      <c r="B4" s="7" t="s">
        <v>8356</v>
      </c>
    </row>
    <row r="5" spans="1:5" x14ac:dyDescent="0.25">
      <c r="A5" s="7" t="s">
        <v>8359</v>
      </c>
      <c r="B5" t="s">
        <v>8219</v>
      </c>
      <c r="C5" t="s">
        <v>8220</v>
      </c>
      <c r="D5" t="s">
        <v>8218</v>
      </c>
      <c r="E5" t="s">
        <v>8357</v>
      </c>
    </row>
    <row r="6" spans="1:5" x14ac:dyDescent="0.25">
      <c r="A6" s="13" t="s">
        <v>8369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5">
      <c r="A7" s="13" t="s">
        <v>8370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5">
      <c r="A8" s="13" t="s">
        <v>8371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5">
      <c r="A9" s="13" t="s">
        <v>8372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5">
      <c r="A10" s="13" t="s">
        <v>8363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5">
      <c r="A11" s="13" t="s">
        <v>8373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5">
      <c r="A12" s="13" t="s">
        <v>8364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5">
      <c r="A13" s="13" t="s">
        <v>8365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5">
      <c r="A14" s="13" t="s">
        <v>8366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5">
      <c r="A15" s="13" t="s">
        <v>8367</v>
      </c>
      <c r="B15" s="9"/>
      <c r="C15" s="9">
        <v>50</v>
      </c>
      <c r="D15" s="9">
        <v>65</v>
      </c>
      <c r="E15" s="9">
        <v>115</v>
      </c>
    </row>
    <row r="16" spans="1:5" x14ac:dyDescent="0.25">
      <c r="A16" s="13" t="s">
        <v>8368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5">
      <c r="A17" s="13" t="s">
        <v>8374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5">
      <c r="A18" s="13" t="s">
        <v>8357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9335B9-CFD3-4798-822C-98539D09A734}">
  <sheetPr codeName="Sheet3"/>
  <dimension ref="A1:H13"/>
  <sheetViews>
    <sheetView workbookViewId="0">
      <selection activeCell="C17" sqref="C17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2" customFormat="1" x14ac:dyDescent="0.25">
      <c r="A1" s="20" t="s">
        <v>8377</v>
      </c>
      <c r="B1" s="20" t="s">
        <v>8384</v>
      </c>
      <c r="C1" s="20" t="s">
        <v>8385</v>
      </c>
      <c r="D1" s="20" t="s">
        <v>8386</v>
      </c>
      <c r="E1" s="20" t="s">
        <v>8387</v>
      </c>
      <c r="F1" s="20" t="s">
        <v>8388</v>
      </c>
      <c r="G1" s="20" t="s">
        <v>8389</v>
      </c>
      <c r="H1" s="20" t="s">
        <v>8390</v>
      </c>
    </row>
    <row r="2" spans="1:8" x14ac:dyDescent="0.25">
      <c r="A2" s="18" t="s">
        <v>8391</v>
      </c>
      <c r="B2">
        <f>COUNTIFS([1]Kickstarter!D:D,"&lt;1000",[1]Kickstarter!R:R,"plays",[1]Kickstarter!F:F,"successful")</f>
        <v>141</v>
      </c>
      <c r="C2">
        <f>COUNTIFS([1]Kickstarter!D:D,"&lt;1000",[1]Kickstarter!R:R,"plays",[1]Kickstarter!F:F,"failed")</f>
        <v>45</v>
      </c>
      <c r="D2">
        <f>COUNTIFS([1]Kickstarter!D:D,"&lt;1000",[1]Kickstarter!R:R,"Plays",[1]Kickstarter!F:F,"canceled")</f>
        <v>0</v>
      </c>
      <c r="E2">
        <f>SUM(B2:D2)</f>
        <v>186</v>
      </c>
      <c r="F2" s="19">
        <f>IFERROR(B2/E2,0)</f>
        <v>0.75806451612903225</v>
      </c>
      <c r="G2" s="19">
        <f>IFERROR(C2/E2,0)</f>
        <v>0.24193548387096775</v>
      </c>
      <c r="H2" s="19">
        <f>IFERROR(D2/E2,0)</f>
        <v>0</v>
      </c>
    </row>
    <row r="3" spans="1:8" x14ac:dyDescent="0.25">
      <c r="A3" s="18" t="s">
        <v>8392</v>
      </c>
      <c r="B3">
        <f>COUNTIFS([1]Kickstarter!D:D,"&gt;=1000",[1]Kickstarter!R:R,"plays",[1]Kickstarter!D:D,"&lt;=4999",[1]Kickstarter!F:F,"successful")</f>
        <v>388</v>
      </c>
      <c r="C3">
        <f>COUNTIFS([1]Kickstarter!D:D,"&gt;=1000",[1]Kickstarter!R:R,"plays",[1]Kickstarter!D:D,"&lt;=4999",[1]Kickstarter!F:F,"failed")</f>
        <v>146</v>
      </c>
      <c r="D3">
        <f>COUNTIFS([1]Kickstarter!D:D,"&gt;=1000",[1]Kickstarter!R:R,"Plays",[1]Kickstarter!D:D,"&gt;=4999",[1]Kickstarter!F:F,"canceled")</f>
        <v>0</v>
      </c>
      <c r="E3">
        <f t="shared" ref="E3:E13" si="0">SUM(B3:D3)</f>
        <v>534</v>
      </c>
      <c r="F3" s="19">
        <f t="shared" ref="F3:F13" si="1">IFERROR(B3/E3,0)</f>
        <v>0.72659176029962547</v>
      </c>
      <c r="G3" s="19">
        <f t="shared" ref="G3:G13" si="2">IFERROR(C3/E3,0)</f>
        <v>0.27340823970037453</v>
      </c>
      <c r="H3" s="19">
        <f t="shared" ref="H3:H13" si="3">IFERROR(D3/E3,0)</f>
        <v>0</v>
      </c>
    </row>
    <row r="4" spans="1:8" x14ac:dyDescent="0.25">
      <c r="A4" s="18" t="s">
        <v>8393</v>
      </c>
      <c r="B4">
        <f>COUNTIFS([1]Kickstarter!D:D,"&gt;=5000",[1]Kickstarter!R:R,"plays",[1]Kickstarter!E:E,"&lt;=9999",[1]Kickstarter!F:F,"successful")</f>
        <v>90</v>
      </c>
      <c r="C4">
        <f>COUNTIFS([1]Kickstarter!D:D,"&gt;=5000",[1]Kickstarter!R:R,"plays",[1]Kickstarter!D:D,"&lt;=9999",[1]Kickstarter!F:F,"failed")</f>
        <v>76</v>
      </c>
      <c r="D4">
        <f>COUNTIFS([1]Kickstarter!D:D,"&gt;=5000",[1]Kickstarter!R:R,"Plays",[1]Kickstarter!D:D,"&gt;=9999",[1]Kickstarter!F:F,"canceled")</f>
        <v>0</v>
      </c>
      <c r="E4">
        <f t="shared" si="0"/>
        <v>166</v>
      </c>
      <c r="F4" s="19">
        <f t="shared" si="1"/>
        <v>0.54216867469879515</v>
      </c>
      <c r="G4" s="19">
        <f t="shared" si="2"/>
        <v>0.45783132530120479</v>
      </c>
      <c r="H4" s="19">
        <f t="shared" si="3"/>
        <v>0</v>
      </c>
    </row>
    <row r="5" spans="1:8" x14ac:dyDescent="0.25">
      <c r="A5" s="18" t="s">
        <v>8394</v>
      </c>
      <c r="B5">
        <f>COUNTIFS([1]Kickstarter!D:D,"&gt;=10000",[1]Kickstarter!R:R,"plays",[1]Kickstarter!D:D,"&lt;=14999",[1]Kickstarter!F:F,"successful")</f>
        <v>39</v>
      </c>
      <c r="C5">
        <f>COUNTIFS([1]Kickstarter!D:D,"&gt;=10000",[1]Kickstarter!R:R,"plays",[1]Kickstarter!D:D,"&lt;=14999",[1]Kickstarter!F:F,"failed")</f>
        <v>33</v>
      </c>
      <c r="D5">
        <f>COUNTIFS([1]Kickstarter!D:D,"&gt;=10000",[1]Kickstarter!R:R,"Plays",[1]Kickstarter!D:D,"&gt;=14999",[1]Kickstarter!F:F,"canceled")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5">
      <c r="A6" s="18" t="s">
        <v>8395</v>
      </c>
      <c r="B6">
        <f>COUNTIFS([1]Kickstarter!D:D,"&gt;=15000",[1]Kickstarter!R:R,"plays",[1]Kickstarter!E:E,"&lt;=19999",[1]Kickstarter!F:F,"successful")</f>
        <v>12</v>
      </c>
      <c r="C6">
        <f>COUNTIFS([1]Kickstarter!D:D,"&gt;=15000",[1]Kickstarter!R:R,"plays",[1]Kickstarter!D:D,"&lt;=19999",[1]Kickstarter!F:F,"failed")</f>
        <v>12</v>
      </c>
      <c r="D6">
        <f>COUNTIFS([1]Kickstarter!D:D,"&gt;=15000",[1]Kickstarter!R:R,"Plays",[1]Kickstarter!D:D,"&gt;=19999",[1]Kickstarter!F:F,"canceled")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5">
      <c r="A7" s="18" t="s">
        <v>8396</v>
      </c>
      <c r="B7">
        <f>COUNTIFS([1]Kickstarter!D:D,"&gt;=20000",[1]Kickstarter!R:R,"plays",[1]Kickstarter!D:D,"&lt;=24999",[1]Kickstarter!F:F,"successful")</f>
        <v>9</v>
      </c>
      <c r="C7">
        <f>COUNTIFS([1]Kickstarter!D:D,"&gt;=20000",[1]Kickstarter!R:R,"plays",[1]Kickstarter!D:D,"&lt;=24999",[1]Kickstarter!F:F,"failed")</f>
        <v>11</v>
      </c>
      <c r="D7">
        <f>COUNTIFS([1]Kickstarter!D:D,"&gt;=20000",[1]Kickstarter!R:R,"Plays",[1]Kickstarter!D:D,"&gt;=24999",[1]Kickstarter!F:F,"canceled")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5">
      <c r="A8" s="18" t="s">
        <v>8397</v>
      </c>
      <c r="B8">
        <f>COUNTIFS([1]Kickstarter!D:D,"&gt;=25000",[1]Kickstarter!R:R,"plays",[1]Kickstarter!D:D,"&lt;=29999",[1]Kickstarter!F:F,"successful")</f>
        <v>1</v>
      </c>
      <c r="C8">
        <f>COUNTIFS([1]Kickstarter!D:D,"&gt;=25000",[1]Kickstarter!R:R,"plays",[1]Kickstarter!D:D,"&lt;=29999",[1]Kickstarter!F:F,"failed")</f>
        <v>4</v>
      </c>
      <c r="D8">
        <f>COUNTIFS([1]Kickstarter!D:D,"&gt;=25000",[1]Kickstarter!R:R,"Plays",[1]Kickstarter!D:D,"&gt;=29999",[1]Kickstarter!F:F,"canceled")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5">
      <c r="A9" s="18" t="s">
        <v>8398</v>
      </c>
      <c r="B9">
        <f>COUNTIFS([1]Kickstarter!D:D,"&gt;=30000",[1]Kickstarter!R:R,"plays",[1]Kickstarter!D:D,"&lt;=34999",[1]Kickstarter!F:F,"successful")</f>
        <v>3</v>
      </c>
      <c r="C9">
        <f>COUNTIFS([1]Kickstarter!D:D,"&gt;=30000",[1]Kickstarter!R:R,"plays",[1]Kickstarter!D:D,"&lt;=34999",[1]Kickstarter!F:F,"failed")</f>
        <v>8</v>
      </c>
      <c r="D9">
        <f>COUNTIFS([1]Kickstarter!D:D,"&gt;=30000",[1]Kickstarter!R:R,"Plays",[1]Kickstarter!D:D,"&gt;=34999",[1]Kickstarter!F:F,"canceled")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5">
      <c r="A10" s="18" t="s">
        <v>8399</v>
      </c>
      <c r="B10">
        <f>COUNTIFS([1]Kickstarter!D:D,"&gt;=35000",[1]Kickstarter!R:R,"plays",[1]Kickstarter!D:D,"&lt;=39999",[1]Kickstarter!F:F,"successful")</f>
        <v>4</v>
      </c>
      <c r="C10">
        <f>COUNTIFS([1]Kickstarter!D:D,"&gt;=35000",[1]Kickstarter!R:R,"plays",[1]Kickstarter!D:D,"&lt;=39999",[1]Kickstarter!F:F,"failed")</f>
        <v>2</v>
      </c>
      <c r="D10">
        <f>COUNTIFS([1]Kickstarter!D:D,"&gt;=35000",[1]Kickstarter!R:R,"Plays",[1]Kickstarter!D:D,"&gt;=39999",[1]Kickstarter!F:F,"canceled")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5">
      <c r="A11" s="18" t="s">
        <v>8400</v>
      </c>
      <c r="B11">
        <f>COUNTIFS([1]Kickstarter!D:D,"&gt;=40000",[1]Kickstarter!R:R,"plays",[1]Kickstarter!D:D,"&lt;=44999",[1]Kickstarter!F:F,"successful")</f>
        <v>2</v>
      </c>
      <c r="C11">
        <f>COUNTIFS([1]Kickstarter!D:D,"&gt;=40000",[1]Kickstarter!R:R,"plays",[1]Kickstarter!D:D,"&lt;=44999",[1]Kickstarter!F:F,"failed")</f>
        <v>1</v>
      </c>
      <c r="D11">
        <f>COUNTIFS([1]Kickstarter!D:D,"&gt;=40000",[1]Kickstarter!R:R,"Plays",[1]Kickstarter!D:D,"&gt;=44999",[1]Kickstarter!F:F,"canceled")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5">
      <c r="A12" s="18" t="s">
        <v>8401</v>
      </c>
      <c r="B12">
        <f>COUNTIFS([1]Kickstarter!D:D,"&gt;=45000",[1]Kickstarter!R:R,"plays",[1]Kickstarter!D:D,"&lt;=49999",[1]Kickstarter!F:F,"successful")</f>
        <v>0</v>
      </c>
      <c r="C12">
        <f>COUNTIFS([1]Kickstarter!D:D,"&gt;=45000",[1]Kickstarter!R:R,"plays",[1]Kickstarter!D:D,"&lt;=49999",[1]Kickstarter!F:F,"failed")</f>
        <v>1</v>
      </c>
      <c r="D12">
        <f>COUNTIFS([1]Kickstarter!D:D,"&gt;=45000",[1]Kickstarter!R:R,"Plays",[1]Kickstarter!D:D,"&gt;=49999",[1]Kickstarter!F:F,"canceled")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5">
      <c r="A13" s="18" t="s">
        <v>8402</v>
      </c>
      <c r="B13">
        <f>COUNTIFS([1]Kickstarter!D:D,"&gt;=50000",[1]Kickstarter!R:R,"plays",[1]Kickstarter!F:F,"successful")</f>
        <v>2</v>
      </c>
      <c r="C13">
        <f>COUNTIFS([1]Kickstarter!D:D,"&gt;=50000",[1]Kickstarter!R:R,"plays",[1]Kickstarter!F:F,"failed")</f>
        <v>14</v>
      </c>
      <c r="D13">
        <f>COUNTIFS([1]Kickstarter!D:D,"&gt;=50000",[1]Kickstarter!R:R,"Plays",[1]Kickstarter!F:F,"canceled")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5976B-F08E-4755-8A0E-845EF7D89C88}">
  <sheetPr codeName="Sheet4"/>
  <dimension ref="A1:F14"/>
  <sheetViews>
    <sheetView topLeftCell="D1" workbookViewId="0">
      <selection activeCell="K18" sqref="K1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8358</v>
      </c>
    </row>
    <row r="3" spans="1:6" x14ac:dyDescent="0.25">
      <c r="A3" s="7" t="s">
        <v>8360</v>
      </c>
      <c r="B3" s="7" t="s">
        <v>8356</v>
      </c>
    </row>
    <row r="4" spans="1:6" x14ac:dyDescent="0.25">
      <c r="A4" s="7" t="s">
        <v>8359</v>
      </c>
      <c r="B4" t="s">
        <v>8219</v>
      </c>
      <c r="C4" t="s">
        <v>8220</v>
      </c>
      <c r="D4" t="s">
        <v>8221</v>
      </c>
      <c r="E4" t="s">
        <v>8218</v>
      </c>
      <c r="F4" t="s">
        <v>8357</v>
      </c>
    </row>
    <row r="5" spans="1:6" x14ac:dyDescent="0.25">
      <c r="A5" s="8" t="s">
        <v>8306</v>
      </c>
      <c r="B5" s="9">
        <v>43</v>
      </c>
      <c r="C5" s="9">
        <v>218</v>
      </c>
      <c r="D5" s="9">
        <v>1</v>
      </c>
      <c r="E5" s="9">
        <v>258</v>
      </c>
      <c r="F5" s="9">
        <v>520</v>
      </c>
    </row>
    <row r="6" spans="1:6" x14ac:dyDescent="0.25">
      <c r="A6" s="8" t="s">
        <v>8332</v>
      </c>
      <c r="B6" s="9">
        <v>19</v>
      </c>
      <c r="C6" s="9">
        <v>60</v>
      </c>
      <c r="D6" s="9">
        <v>4</v>
      </c>
      <c r="E6" s="9">
        <v>117</v>
      </c>
      <c r="F6" s="9">
        <v>200</v>
      </c>
    </row>
    <row r="7" spans="1:6" x14ac:dyDescent="0.25">
      <c r="A7" s="8" t="s">
        <v>8329</v>
      </c>
      <c r="B7" s="9">
        <v>12</v>
      </c>
      <c r="C7" s="9">
        <v>74</v>
      </c>
      <c r="D7" s="9">
        <v>2</v>
      </c>
      <c r="E7" s="9">
        <v>132</v>
      </c>
      <c r="F7" s="9">
        <v>220</v>
      </c>
    </row>
    <row r="8" spans="1:6" x14ac:dyDescent="0.25">
      <c r="A8" s="8" t="s">
        <v>8327</v>
      </c>
      <c r="B8" s="9"/>
      <c r="C8" s="9">
        <v>16</v>
      </c>
      <c r="D8" s="9"/>
      <c r="E8" s="9">
        <v>8</v>
      </c>
      <c r="F8" s="9">
        <v>24</v>
      </c>
    </row>
    <row r="9" spans="1:6" x14ac:dyDescent="0.25">
      <c r="A9" s="8" t="s">
        <v>8321</v>
      </c>
      <c r="B9" s="9">
        <v>67</v>
      </c>
      <c r="C9" s="9">
        <v>282</v>
      </c>
      <c r="D9" s="9">
        <v>12</v>
      </c>
      <c r="E9" s="9">
        <v>339</v>
      </c>
      <c r="F9" s="9">
        <v>700</v>
      </c>
    </row>
    <row r="10" spans="1:6" x14ac:dyDescent="0.25">
      <c r="A10" s="8" t="s">
        <v>8334</v>
      </c>
      <c r="B10" s="9">
        <v>21</v>
      </c>
      <c r="C10" s="9">
        <v>90</v>
      </c>
      <c r="D10" s="9">
        <v>2</v>
      </c>
      <c r="E10" s="9">
        <v>107</v>
      </c>
      <c r="F10" s="9">
        <v>220</v>
      </c>
    </row>
    <row r="11" spans="1:6" x14ac:dyDescent="0.25">
      <c r="A11" s="8" t="s">
        <v>8318</v>
      </c>
      <c r="B11" s="9">
        <v>11</v>
      </c>
      <c r="C11" s="9">
        <v>90</v>
      </c>
      <c r="D11" s="9">
        <v>8</v>
      </c>
      <c r="E11" s="9">
        <v>128</v>
      </c>
      <c r="F11" s="9">
        <v>237</v>
      </c>
    </row>
    <row r="12" spans="1:6" x14ac:dyDescent="0.25">
      <c r="A12" s="8" t="s">
        <v>8315</v>
      </c>
      <c r="B12" s="9">
        <v>46</v>
      </c>
      <c r="C12" s="9">
        <v>226</v>
      </c>
      <c r="D12" s="9">
        <v>3</v>
      </c>
      <c r="E12" s="9">
        <v>325</v>
      </c>
      <c r="F12" s="9">
        <v>600</v>
      </c>
    </row>
    <row r="13" spans="1:6" x14ac:dyDescent="0.25">
      <c r="A13" s="8" t="s">
        <v>8313</v>
      </c>
      <c r="B13" s="9">
        <v>130</v>
      </c>
      <c r="C13" s="9">
        <v>474</v>
      </c>
      <c r="D13" s="9">
        <v>18</v>
      </c>
      <c r="E13" s="9">
        <v>771</v>
      </c>
      <c r="F13" s="9">
        <v>1393</v>
      </c>
    </row>
    <row r="14" spans="1:6" x14ac:dyDescent="0.25">
      <c r="A14" s="8" t="s">
        <v>8357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3ACA9-98BE-4D5C-AC5C-E549BF401804}">
  <sheetPr codeName="Sheet6"/>
  <dimension ref="A1:F47"/>
  <sheetViews>
    <sheetView tabSelected="1" topLeftCell="H1" workbookViewId="0">
      <selection activeCell="G1" sqref="G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8222</v>
      </c>
      <c r="B1" t="s">
        <v>8358</v>
      </c>
    </row>
    <row r="2" spans="1:6" x14ac:dyDescent="0.25">
      <c r="A2" s="7" t="s">
        <v>8382</v>
      </c>
      <c r="B2" t="s">
        <v>8358</v>
      </c>
    </row>
    <row r="4" spans="1:6" x14ac:dyDescent="0.25">
      <c r="A4" s="7" t="s">
        <v>8360</v>
      </c>
      <c r="B4" s="7" t="s">
        <v>8356</v>
      </c>
    </row>
    <row r="5" spans="1:6" x14ac:dyDescent="0.25">
      <c r="A5" s="7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8357</v>
      </c>
    </row>
    <row r="6" spans="1:6" x14ac:dyDescent="0.25">
      <c r="A6" s="8" t="s">
        <v>8312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8340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8328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8354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8350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8311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8310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8326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8343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8320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8344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8345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8325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8324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8323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8331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8339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8319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8346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8341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8342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8338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8349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8309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8308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8348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8347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8307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8337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8330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8317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8316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8336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8357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36D8C-37C8-4526-B24C-87512554D741}">
  <sheetPr codeName="Sheet7"/>
  <dimension ref="A1:F6"/>
  <sheetViews>
    <sheetView zoomScale="106" zoomScaleNormal="106" workbookViewId="0">
      <selection activeCell="C1" sqref="A1:XFD1048576"/>
    </sheetView>
  </sheetViews>
  <sheetFormatPr defaultRowHeight="15" x14ac:dyDescent="0.25"/>
  <cols>
    <col min="1" max="1" width="30.85546875" bestFit="1" customWidth="1"/>
    <col min="2" max="2" width="44.28515625" customWidth="1"/>
    <col min="3" max="4" width="9.85546875" bestFit="1" customWidth="1"/>
    <col min="5" max="5" width="15.5703125" bestFit="1" customWidth="1"/>
    <col min="6" max="6" width="10.85546875" bestFit="1" customWidth="1"/>
  </cols>
  <sheetData>
    <row r="1" spans="1:6" x14ac:dyDescent="0.25">
      <c r="A1" t="s">
        <v>8376</v>
      </c>
      <c r="B1" t="s">
        <v>8403</v>
      </c>
      <c r="C1" t="s">
        <v>8377</v>
      </c>
      <c r="D1" t="s">
        <v>8378</v>
      </c>
      <c r="E1" t="s">
        <v>8305</v>
      </c>
      <c r="F1" t="s">
        <v>8379</v>
      </c>
    </row>
    <row r="2" spans="1:6" ht="45" x14ac:dyDescent="0.25">
      <c r="A2" t="s">
        <v>3473</v>
      </c>
      <c r="B2" s="3" t="str">
        <f>VLOOKUP(A2,[1]Kickstarter!B:C,2,FALSE)</f>
        <v>Help us get actor-writer Ian Bonar's debut play - a hilarious, heartbreaking story of grief and loss - to the 2016 Edinburgh Fringe.</v>
      </c>
      <c r="C2" s="16">
        <f>VLOOKUP(A2,[1]Kickstarter!B:D,3,FALSE)</f>
        <v>2000</v>
      </c>
      <c r="D2" s="16">
        <f>VLOOKUP(A2,[1]Kickstarter!B:E,4,FALSE)</f>
        <v>2020</v>
      </c>
      <c r="E2" s="16">
        <f>VLOOKUP(A2,[1]Kickstarter!B:P,15,FALSE)</f>
        <v>51.79</v>
      </c>
      <c r="F2">
        <f>VLOOKUP(A2,[1]Kickstarter!B:L,11,FALSE)</f>
        <v>39</v>
      </c>
    </row>
    <row r="3" spans="1:6" ht="45" x14ac:dyDescent="0.25">
      <c r="A3" t="s">
        <v>3616</v>
      </c>
      <c r="B3" s="3" t="str">
        <f>VLOOKUP(A3,[1]Kickstarter!B:C,2,FALSE)</f>
        <v>The play yet to be described as "A surefire Edinburgh Fringe Festival Cult Hit". Coming to the Underbelly, Edinburgh, 5th-30th August.</v>
      </c>
      <c r="C3" s="16">
        <f>VLOOKUP(A3,[1]Kickstarter!B:D,3,FALSE)</f>
        <v>2000</v>
      </c>
      <c r="D3" s="16">
        <f>VLOOKUP(A3,[1]Kickstarter!B:E,4,FALSE)</f>
        <v>2020</v>
      </c>
      <c r="E3" s="16">
        <f>VLOOKUP(A3,[1]Kickstarter!B:P,15,FALSE)</f>
        <v>36.07</v>
      </c>
      <c r="F3">
        <f>VLOOKUP(A3,[1]Kickstarter!B:L,11,FALSE)</f>
        <v>56</v>
      </c>
    </row>
    <row r="4" spans="1:6" ht="60" x14ac:dyDescent="0.25">
      <c r="A4" t="s">
        <v>3178</v>
      </c>
      <c r="B4" s="3" t="str">
        <f>VLOOKUP(A4,[1]Kickstarter!B:C,2,FALSE)</f>
        <v>Cutting Off Kate Bush is a one-woman show written &amp; performed by Lucy Benson-Brown, premiering at the Edinburgh Fringe Festival 2014</v>
      </c>
      <c r="C4" s="16">
        <f>VLOOKUP(A4,[1]Kickstarter!B:D,3,FALSE)</f>
        <v>1500</v>
      </c>
      <c r="D4" s="16">
        <f>VLOOKUP(A4,[1]Kickstarter!B:E,4,FALSE)</f>
        <v>2576</v>
      </c>
      <c r="E4" s="16">
        <f>VLOOKUP(A4,[1]Kickstarter!B:P,15,FALSE)</f>
        <v>33.03</v>
      </c>
      <c r="F4">
        <f>VLOOKUP(A4,[1]Kickstarter!B:L,11,FALSE)</f>
        <v>78</v>
      </c>
    </row>
    <row r="5" spans="1:6" ht="45" x14ac:dyDescent="0.25">
      <c r="A5" t="s">
        <v>3329</v>
      </c>
      <c r="B5" s="3" t="str">
        <f>VLOOKUP(A5,[1]Kickstarter!B:C,2,FALSE)</f>
        <v>Jestia and Raedon is a brand new romantic comedy play going to the Edinburgh Fringe Festival this summer.</v>
      </c>
      <c r="C5" s="16">
        <f>VLOOKUP(A5,[1]Kickstarter!B:D,3,FALSE)</f>
        <v>1000</v>
      </c>
      <c r="D5" s="16">
        <f>VLOOKUP(A5,[1]Kickstarter!B:E,4,FALSE)</f>
        <v>1168</v>
      </c>
      <c r="E5" s="16">
        <f>VLOOKUP(A5,[1]Kickstarter!B:P,15,FALSE)</f>
        <v>44.92</v>
      </c>
      <c r="F5">
        <f>VLOOKUP(A5,[1]Kickstarter!B:L,11,FALSE)</f>
        <v>26</v>
      </c>
    </row>
    <row r="6" spans="1:6" ht="60" x14ac:dyDescent="0.25">
      <c r="A6" t="s">
        <v>3221</v>
      </c>
      <c r="B6" s="3" t="str">
        <f>VLOOKUP(A6,[1]Kickstarter!B:C,2,FALSE)</f>
        <v>A one-man show about love, loss, and motorways, written &amp; performed by Ben Norris. Help us get to the 2015 Edinburgh Fringe and beyond!</v>
      </c>
      <c r="C6" s="16">
        <f>VLOOKUP(A6,[1]Kickstarter!B:D,3,FALSE)</f>
        <v>4000</v>
      </c>
      <c r="D6" s="16">
        <f>VLOOKUP(A6,[1]Kickstarter!B:E,4,FALSE)</f>
        <v>4137</v>
      </c>
      <c r="E6" s="16">
        <f>VLOOKUP(A6,[1]Kickstarter!B:P,15,FALSE)</f>
        <v>36.61</v>
      </c>
      <c r="F6">
        <f>VLOOKUP(A6,[1]Kickstarter!B:L,11,FALSE)</f>
        <v>113</v>
      </c>
    </row>
  </sheetData>
  <printOptions headings="1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CCB1-AA24-469B-8658-9ECDABFCDF61}">
  <dimension ref="A1:C14"/>
  <sheetViews>
    <sheetView workbookViewId="0">
      <selection activeCell="B2" sqref="B2"/>
    </sheetView>
  </sheetViews>
  <sheetFormatPr defaultRowHeight="15" x14ac:dyDescent="0.25"/>
  <cols>
    <col min="1" max="1" width="25" bestFit="1" customWidth="1"/>
    <col min="2" max="2" width="9.85546875" customWidth="1"/>
    <col min="3" max="3" width="10.85546875" bestFit="1" customWidth="1"/>
  </cols>
  <sheetData>
    <row r="1" spans="1:3" x14ac:dyDescent="0.25">
      <c r="B1" t="s">
        <v>8404</v>
      </c>
      <c r="C1" t="s">
        <v>8405</v>
      </c>
    </row>
    <row r="2" spans="1:3" x14ac:dyDescent="0.25">
      <c r="A2" t="s">
        <v>8406</v>
      </c>
      <c r="B2" s="21" t="e">
        <f>AVERAGE(#REF!)</f>
        <v>#REF!</v>
      </c>
      <c r="C2" s="21" t="e">
        <f>AVERAGE(#REF!)</f>
        <v>#REF!</v>
      </c>
    </row>
    <row r="3" spans="1:3" x14ac:dyDescent="0.25">
      <c r="A3" t="s">
        <v>8407</v>
      </c>
      <c r="B3" s="21" t="e">
        <f>MEDIAN(#REF!)</f>
        <v>#REF!</v>
      </c>
      <c r="C3" s="21" t="e">
        <f>MEDIAN(#REF!)</f>
        <v>#REF!</v>
      </c>
    </row>
    <row r="4" spans="1:3" x14ac:dyDescent="0.25">
      <c r="A4" t="s">
        <v>8408</v>
      </c>
      <c r="B4" s="21" t="e">
        <f>_xlfn.STDEV.P(#REF!)</f>
        <v>#REF!</v>
      </c>
      <c r="C4" s="21" t="e">
        <f>_xlfn.STDEV.P(#REF!)</f>
        <v>#REF!</v>
      </c>
    </row>
    <row r="5" spans="1:3" x14ac:dyDescent="0.25">
      <c r="A5" t="s">
        <v>8409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5">
      <c r="A6" t="s">
        <v>8410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5">
      <c r="A7" t="s">
        <v>8411</v>
      </c>
      <c r="B7" s="21" t="e">
        <f>B5-B6</f>
        <v>#REF!</v>
      </c>
      <c r="C7" s="21" t="e">
        <f>C5-C6</f>
        <v>#REF!</v>
      </c>
    </row>
    <row r="8" spans="1:3" x14ac:dyDescent="0.25">
      <c r="B8" s="21"/>
      <c r="C8" s="21"/>
    </row>
    <row r="9" spans="1:3" x14ac:dyDescent="0.25">
      <c r="A9" t="s">
        <v>8412</v>
      </c>
      <c r="B9" s="21" t="e">
        <f>AVERAGE(#REF!)</f>
        <v>#REF!</v>
      </c>
      <c r="C9" s="21" t="e">
        <f>AVERAGE(#REF!)</f>
        <v>#REF!</v>
      </c>
    </row>
    <row r="10" spans="1:3" x14ac:dyDescent="0.25">
      <c r="A10" t="s">
        <v>8413</v>
      </c>
      <c r="B10" s="21" t="e">
        <f>MEDIAN(#REF!)</f>
        <v>#REF!</v>
      </c>
      <c r="C10" s="21" t="e">
        <f>MEDIAN(#REF!)</f>
        <v>#REF!</v>
      </c>
    </row>
    <row r="11" spans="1:3" x14ac:dyDescent="0.25">
      <c r="A11" t="s">
        <v>8414</v>
      </c>
      <c r="B11" s="21" t="e">
        <f>_xlfn.STDEV.P(#REF!)</f>
        <v>#REF!</v>
      </c>
      <c r="C11" s="21" t="e">
        <f>_xlfn.STDEV.P(#REF!)</f>
        <v>#REF!</v>
      </c>
    </row>
    <row r="12" spans="1:3" x14ac:dyDescent="0.25">
      <c r="A12" t="s">
        <v>8415</v>
      </c>
      <c r="B12" s="21" t="e">
        <f>_xlfn.QUARTILE.EXC(#REF!,3)</f>
        <v>#REF!</v>
      </c>
      <c r="C12" s="21" t="e">
        <f>_xlfn.QUARTILE.EXC(#REF!,3)</f>
        <v>#REF!</v>
      </c>
    </row>
    <row r="13" spans="1:3" x14ac:dyDescent="0.25">
      <c r="A13" t="s">
        <v>8416</v>
      </c>
      <c r="B13" s="21" t="e">
        <f>_xlfn.QUARTILE.EXC(#REF!,1)</f>
        <v>#REF!</v>
      </c>
      <c r="C13" s="21" t="e">
        <f>_xlfn.QUARTILE.EXC(#REF!,1)</f>
        <v>#REF!</v>
      </c>
    </row>
    <row r="14" spans="1:3" x14ac:dyDescent="0.25">
      <c r="A14" t="s">
        <v>8417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Kickstarter</vt:lpstr>
      <vt:lpstr>Outcomes Based on Launch Date</vt:lpstr>
      <vt:lpstr>Outcomes Based on Goals</vt:lpstr>
      <vt:lpstr>Category Statistics</vt:lpstr>
      <vt:lpstr>Subcatergory Statistics</vt:lpstr>
      <vt:lpstr>Edinburgh Research</vt:lpstr>
      <vt:lpstr>Sheet6</vt:lpstr>
      <vt:lpstr>'Edinburgh Research'!Print_Titles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Meesh</cp:lastModifiedBy>
  <dcterms:created xsi:type="dcterms:W3CDTF">2017-04-20T15:17:24Z</dcterms:created>
  <dcterms:modified xsi:type="dcterms:W3CDTF">2020-08-17T07:06:36Z</dcterms:modified>
</cp:coreProperties>
</file>